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aph\Dropbox\3C-DH\World Bank\Jonathan William Lain - HFS Survey\Questionnaire\"/>
    </mc:Choice>
  </mc:AlternateContent>
  <bookViews>
    <workbookView xWindow="-105" yWindow="-105" windowWidth="19425" windowHeight="10305" tabRatio="743" firstSheet="10" activeTab="10"/>
  </bookViews>
  <sheets>
    <sheet name="GEODIV" sheetId="21" r:id="rId1"/>
    <sheet name="0 Category" sheetId="4" r:id="rId2"/>
    <sheet name="1 Introduction" sheetId="5" r:id="rId3"/>
    <sheet name="2 Information de base" sheetId="7" r:id="rId4"/>
    <sheet name="3 Sante" sheetId="6" r:id="rId5"/>
    <sheet name="4 Insecurite nan manje" sheetId="8" r:id="rId6"/>
    <sheet name="5 Job" sheetId="9" r:id="rId7"/>
    <sheet name="6 Revni" sheetId="10" r:id="rId8"/>
    <sheet name="7 Lis indirek" sheetId="11" r:id="rId9"/>
    <sheet name="8 Edikasyon" sheetId="12" r:id="rId10"/>
    <sheet name="9 Gender" sheetId="13" r:id="rId11"/>
    <sheet name="10 Migration" sheetId="14" state="hidden" r:id="rId12"/>
    <sheet name="11 Inflation" sheetId="15" r:id="rId13"/>
    <sheet name="12 Kote ou abite" sheetId="16" r:id="rId14"/>
    <sheet name="13 Pwoteksyon sosyal" sheetId="23" r:id="rId15"/>
    <sheet name="14 Jere estress finansye" sheetId="20" r:id="rId16"/>
    <sheet name="15 DRM" sheetId="19" r:id="rId17"/>
    <sheet name="16 Gouvenans" sheetId="24" r:id="rId18"/>
    <sheet name="17 Konfians" sheetId="25" r:id="rId19"/>
    <sheet name="18 Kontakt" sheetId="17" r:id="rId20"/>
    <sheet name="RESULTS" sheetId="18" r:id="rId21"/>
  </sheets>
  <externalReferences>
    <externalReference r:id="rId22"/>
    <externalReference r:id="rId23"/>
    <externalReference r:id="rId24"/>
    <externalReference r:id="rId25"/>
    <externalReference r:id="rId26"/>
  </externalReferences>
  <definedNames>
    <definedName name="__xlnm.Print_Area_1" localSheetId="2">#REF!</definedName>
    <definedName name="__xlnm.Print_Area_1" localSheetId="11">#REF!</definedName>
    <definedName name="__xlnm.Print_Area_1" localSheetId="12">#REF!</definedName>
    <definedName name="__xlnm.Print_Area_1" localSheetId="13">#REF!</definedName>
    <definedName name="__xlnm.Print_Area_1" localSheetId="14">#REF!</definedName>
    <definedName name="__xlnm.Print_Area_1" localSheetId="19">#REF!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 localSheetId="9">#REF!</definedName>
    <definedName name="__xlnm.Print_Area_1" localSheetId="10">#REF!</definedName>
    <definedName name="__xlnm.Print_Area_1">#REF!</definedName>
    <definedName name="__xlnm.Print_Area_12" localSheetId="2">#REF!</definedName>
    <definedName name="__xlnm.Print_Area_12" localSheetId="11">#REF!</definedName>
    <definedName name="__xlnm.Print_Area_12" localSheetId="12">#REF!</definedName>
    <definedName name="__xlnm.Print_Area_12" localSheetId="13">#REF!</definedName>
    <definedName name="__xlnm.Print_Area_12" localSheetId="14">#REF!</definedName>
    <definedName name="__xlnm.Print_Area_12" localSheetId="19">#REF!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8">#REF!</definedName>
    <definedName name="__xlnm.Print_Area_12" localSheetId="9">#REF!</definedName>
    <definedName name="__xlnm.Print_Area_12" localSheetId="10">#REF!</definedName>
    <definedName name="__xlnm.Print_Area_12">#REF!</definedName>
    <definedName name="__xlnm.Print_Area_14" localSheetId="2">#REF!</definedName>
    <definedName name="__xlnm.Print_Area_14" localSheetId="11">#REF!</definedName>
    <definedName name="__xlnm.Print_Area_14" localSheetId="12">#REF!</definedName>
    <definedName name="__xlnm.Print_Area_14" localSheetId="13">#REF!</definedName>
    <definedName name="__xlnm.Print_Area_14" localSheetId="19">#REF!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8">#REF!</definedName>
    <definedName name="__xlnm.Print_Area_14" localSheetId="9">#REF!</definedName>
    <definedName name="__xlnm.Print_Area_14" localSheetId="10">#REF!</definedName>
    <definedName name="__xlnm.Print_Area_14">#REF!</definedName>
    <definedName name="__xlnm.Print_Area_16" localSheetId="2">#REF!</definedName>
    <definedName name="__xlnm.Print_Area_16" localSheetId="11">#REF!</definedName>
    <definedName name="__xlnm.Print_Area_16" localSheetId="12">#REF!</definedName>
    <definedName name="__xlnm.Print_Area_16" localSheetId="13">#REF!</definedName>
    <definedName name="__xlnm.Print_Area_16" localSheetId="19">#REF!</definedName>
    <definedName name="__xlnm.Print_Area_16" localSheetId="3">#REF!</definedName>
    <definedName name="__xlnm.Print_Area_16" localSheetId="4">#REF!</definedName>
    <definedName name="__xlnm.Print_Area_16" localSheetId="5">#REF!</definedName>
    <definedName name="__xlnm.Print_Area_16" localSheetId="6">#REF!</definedName>
    <definedName name="__xlnm.Print_Area_16" localSheetId="7">#REF!</definedName>
    <definedName name="__xlnm.Print_Area_16" localSheetId="8">#REF!</definedName>
    <definedName name="__xlnm.Print_Area_16" localSheetId="9">#REF!</definedName>
    <definedName name="__xlnm.Print_Area_16" localSheetId="10">#REF!</definedName>
    <definedName name="__xlnm.Print_Area_16">#REF!</definedName>
    <definedName name="__xlnm.Print_Area_20" localSheetId="2">#REF!</definedName>
    <definedName name="__xlnm.Print_Area_20" localSheetId="11">#REF!</definedName>
    <definedName name="__xlnm.Print_Area_20" localSheetId="12">#REF!</definedName>
    <definedName name="__xlnm.Print_Area_20" localSheetId="13">#REF!</definedName>
    <definedName name="__xlnm.Print_Area_20" localSheetId="19">#REF!</definedName>
    <definedName name="__xlnm.Print_Area_20" localSheetId="3">#REF!</definedName>
    <definedName name="__xlnm.Print_Area_20" localSheetId="4">#REF!</definedName>
    <definedName name="__xlnm.Print_Area_20" localSheetId="5">#REF!</definedName>
    <definedName name="__xlnm.Print_Area_20" localSheetId="6">#REF!</definedName>
    <definedName name="__xlnm.Print_Area_20" localSheetId="7">#REF!</definedName>
    <definedName name="__xlnm.Print_Area_20" localSheetId="8">#REF!</definedName>
    <definedName name="__xlnm.Print_Area_20" localSheetId="9">#REF!</definedName>
    <definedName name="__xlnm.Print_Area_20" localSheetId="10">#REF!</definedName>
    <definedName name="__xlnm.Print_Area_20">#REF!</definedName>
    <definedName name="__xlnm.Print_Area_21" localSheetId="2">#REF!</definedName>
    <definedName name="__xlnm.Print_Area_21" localSheetId="11">#REF!</definedName>
    <definedName name="__xlnm.Print_Area_21" localSheetId="12">#REF!</definedName>
    <definedName name="__xlnm.Print_Area_21" localSheetId="13">#REF!</definedName>
    <definedName name="__xlnm.Print_Area_21" localSheetId="19">#REF!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7">#REF!</definedName>
    <definedName name="__xlnm.Print_Area_21" localSheetId="8">#REF!</definedName>
    <definedName name="__xlnm.Print_Area_21" localSheetId="9">#REF!</definedName>
    <definedName name="__xlnm.Print_Area_21" localSheetId="10">#REF!</definedName>
    <definedName name="__xlnm.Print_Area_21">#REF!</definedName>
    <definedName name="__xlnm.Print_Area_22" localSheetId="2">#REF!</definedName>
    <definedName name="__xlnm.Print_Area_22" localSheetId="11">#REF!</definedName>
    <definedName name="__xlnm.Print_Area_22" localSheetId="12">#REF!</definedName>
    <definedName name="__xlnm.Print_Area_22" localSheetId="13">#REF!</definedName>
    <definedName name="__xlnm.Print_Area_22" localSheetId="19">#REF!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7">#REF!</definedName>
    <definedName name="__xlnm.Print_Area_22" localSheetId="8">#REF!</definedName>
    <definedName name="__xlnm.Print_Area_22" localSheetId="9">#REF!</definedName>
    <definedName name="__xlnm.Print_Area_22" localSheetId="10">#REF!</definedName>
    <definedName name="__xlnm.Print_Area_22">#REF!</definedName>
    <definedName name="__xlnm.Print_Area_23" localSheetId="2">#REF!</definedName>
    <definedName name="__xlnm.Print_Area_23" localSheetId="11">#REF!</definedName>
    <definedName name="__xlnm.Print_Area_23" localSheetId="12">#REF!</definedName>
    <definedName name="__xlnm.Print_Area_23" localSheetId="13">#REF!</definedName>
    <definedName name="__xlnm.Print_Area_23" localSheetId="14">#REF!</definedName>
    <definedName name="__xlnm.Print_Area_23" localSheetId="19">#REF!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7">#REF!</definedName>
    <definedName name="__xlnm.Print_Area_23" localSheetId="8">#REF!</definedName>
    <definedName name="__xlnm.Print_Area_23" localSheetId="9">#REF!</definedName>
    <definedName name="__xlnm.Print_Area_23" localSheetId="10">#REF!</definedName>
    <definedName name="__xlnm.Print_Area_23">#REF!</definedName>
    <definedName name="__xlnm.Print_Area_24" localSheetId="2">#REF!</definedName>
    <definedName name="__xlnm.Print_Area_24" localSheetId="11">#REF!</definedName>
    <definedName name="__xlnm.Print_Area_24" localSheetId="12">#REF!</definedName>
    <definedName name="__xlnm.Print_Area_24" localSheetId="13">#REF!</definedName>
    <definedName name="__xlnm.Print_Area_24" localSheetId="14">#REF!</definedName>
    <definedName name="__xlnm.Print_Area_24" localSheetId="19">#REF!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7">#REF!</definedName>
    <definedName name="__xlnm.Print_Area_24" localSheetId="8">#REF!</definedName>
    <definedName name="__xlnm.Print_Area_24" localSheetId="9">#REF!</definedName>
    <definedName name="__xlnm.Print_Area_24" localSheetId="10">#REF!</definedName>
    <definedName name="__xlnm.Print_Area_24">#REF!</definedName>
    <definedName name="__xlnm.Print_Area_6" localSheetId="2">#REF!</definedName>
    <definedName name="__xlnm.Print_Area_6" localSheetId="11">#REF!</definedName>
    <definedName name="__xlnm.Print_Area_6" localSheetId="12">#REF!</definedName>
    <definedName name="__xlnm.Print_Area_6" localSheetId="13">#REF!</definedName>
    <definedName name="__xlnm.Print_Area_6" localSheetId="19">#REF!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 localSheetId="9">#REF!</definedName>
    <definedName name="__xlnm.Print_Area_6" localSheetId="10">#REF!</definedName>
    <definedName name="__xlnm.Print_Area_6">#REF!</definedName>
    <definedName name="__xlnm.Print_Area_8" localSheetId="2">#REF!</definedName>
    <definedName name="__xlnm.Print_Area_8" localSheetId="11">#REF!</definedName>
    <definedName name="__xlnm.Print_Area_8" localSheetId="12">#REF!</definedName>
    <definedName name="__xlnm.Print_Area_8" localSheetId="13">#REF!</definedName>
    <definedName name="__xlnm.Print_Area_8" localSheetId="19">#REF!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7">#REF!</definedName>
    <definedName name="__xlnm.Print_Area_8" localSheetId="8">#REF!</definedName>
    <definedName name="__xlnm.Print_Area_8" localSheetId="9">#REF!</definedName>
    <definedName name="__xlnm.Print_Area_8" localSheetId="10">#REF!</definedName>
    <definedName name="__xlnm.Print_Area_8">#REF!</definedName>
    <definedName name="__xlnm.Print_Titles_10" localSheetId="2">#REF!</definedName>
    <definedName name="__xlnm.Print_Titles_10" localSheetId="11">#REF!</definedName>
    <definedName name="__xlnm.Print_Titles_10" localSheetId="12">#REF!</definedName>
    <definedName name="__xlnm.Print_Titles_10" localSheetId="13">#REF!</definedName>
    <definedName name="__xlnm.Print_Titles_10" localSheetId="19">#REF!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7">#REF!</definedName>
    <definedName name="__xlnm.Print_Titles_10" localSheetId="8">#REF!</definedName>
    <definedName name="__xlnm.Print_Titles_10" localSheetId="9">#REF!</definedName>
    <definedName name="__xlnm.Print_Titles_10" localSheetId="10">#REF!</definedName>
    <definedName name="__xlnm.Print_Titles_10">#REF!</definedName>
    <definedName name="__xlnm.Print_Titles_22" localSheetId="2">#REF!</definedName>
    <definedName name="__xlnm.Print_Titles_22" localSheetId="11">#REF!</definedName>
    <definedName name="__xlnm.Print_Titles_22" localSheetId="12">#REF!</definedName>
    <definedName name="__xlnm.Print_Titles_22" localSheetId="13">#REF!</definedName>
    <definedName name="__xlnm.Print_Titles_22" localSheetId="19">#REF!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7">#REF!</definedName>
    <definedName name="__xlnm.Print_Titles_22" localSheetId="8">#REF!</definedName>
    <definedName name="__xlnm.Print_Titles_22" localSheetId="9">#REF!</definedName>
    <definedName name="__xlnm.Print_Titles_22" localSheetId="10">#REF!</definedName>
    <definedName name="__xlnm.Print_Titles_22">#REF!</definedName>
    <definedName name="__xlnm.Print_Titles_6" localSheetId="2">#REF!</definedName>
    <definedName name="__xlnm.Print_Titles_6" localSheetId="11">#REF!</definedName>
    <definedName name="__xlnm.Print_Titles_6" localSheetId="12">#REF!</definedName>
    <definedName name="__xlnm.Print_Titles_6" localSheetId="13">#REF!</definedName>
    <definedName name="__xlnm.Print_Titles_6" localSheetId="19">#REF!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7">#REF!</definedName>
    <definedName name="__xlnm.Print_Titles_6" localSheetId="8">#REF!</definedName>
    <definedName name="__xlnm.Print_Titles_6" localSheetId="9">#REF!</definedName>
    <definedName name="__xlnm.Print_Titles_6" localSheetId="10">#REF!</definedName>
    <definedName name="__xlnm.Print_Titles_6">#REF!</definedName>
    <definedName name="__xlnm.Print_Titles_7" localSheetId="2">#REF!</definedName>
    <definedName name="__xlnm.Print_Titles_7" localSheetId="11">#REF!</definedName>
    <definedName name="__xlnm.Print_Titles_7" localSheetId="12">#REF!</definedName>
    <definedName name="__xlnm.Print_Titles_7" localSheetId="13">#REF!</definedName>
    <definedName name="__xlnm.Print_Titles_7" localSheetId="19">#REF!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7">#REF!</definedName>
    <definedName name="__xlnm.Print_Titles_7" localSheetId="8">#REF!</definedName>
    <definedName name="__xlnm.Print_Titles_7" localSheetId="9">#REF!</definedName>
    <definedName name="__xlnm.Print_Titles_7" localSheetId="10">#REF!</definedName>
    <definedName name="__xlnm.Print_Titles_7">#REF!</definedName>
    <definedName name="cc" localSheetId="2">#REF!</definedName>
    <definedName name="cc" localSheetId="11">#REF!</definedName>
    <definedName name="cc" localSheetId="12">#REF!</definedName>
    <definedName name="cc" localSheetId="13">#REF!</definedName>
    <definedName name="cc" localSheetId="14">"#REF!"</definedName>
    <definedName name="cc" localSheetId="19">#REF!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 localSheetId="10">#REF!</definedName>
    <definedName name="cc">#REF!</definedName>
    <definedName name="cc_1" localSheetId="2">#REF!</definedName>
    <definedName name="cc_1" localSheetId="11">#REF!</definedName>
    <definedName name="cc_1" localSheetId="12">#REF!</definedName>
    <definedName name="cc_1" localSheetId="13">#REF!</definedName>
    <definedName name="cc_1" localSheetId="14">"#REF!"</definedName>
    <definedName name="cc_1" localSheetId="19">#REF!</definedName>
    <definedName name="cc_1" localSheetId="3">#REF!</definedName>
    <definedName name="cc_1" localSheetId="4">#REF!</definedName>
    <definedName name="cc_1" localSheetId="5">#REF!</definedName>
    <definedName name="cc_1" localSheetId="6">#REF!</definedName>
    <definedName name="cc_1" localSheetId="7">#REF!</definedName>
    <definedName name="cc_1" localSheetId="8">#REF!</definedName>
    <definedName name="cc_1" localSheetId="9">#REF!</definedName>
    <definedName name="cc_1" localSheetId="10">#REF!</definedName>
    <definedName name="cc_1">#REF!</definedName>
    <definedName name="cc_10" localSheetId="2">#REF!</definedName>
    <definedName name="cc_10" localSheetId="11">#REF!</definedName>
    <definedName name="cc_10" localSheetId="12">#REF!</definedName>
    <definedName name="cc_10" localSheetId="13">#REF!</definedName>
    <definedName name="cc_10" localSheetId="14">"#REF!"</definedName>
    <definedName name="cc_10" localSheetId="19">#REF!</definedName>
    <definedName name="cc_10" localSheetId="3">#REF!</definedName>
    <definedName name="cc_10" localSheetId="4">#REF!</definedName>
    <definedName name="cc_10" localSheetId="5">#REF!</definedName>
    <definedName name="cc_10" localSheetId="6">#REF!</definedName>
    <definedName name="cc_10" localSheetId="7">#REF!</definedName>
    <definedName name="cc_10" localSheetId="8">#REF!</definedName>
    <definedName name="cc_10" localSheetId="9">#REF!</definedName>
    <definedName name="cc_10" localSheetId="10">#REF!</definedName>
    <definedName name="cc_10">#REF!</definedName>
    <definedName name="cc_11" localSheetId="2">#REF!</definedName>
    <definedName name="cc_11" localSheetId="11">#REF!</definedName>
    <definedName name="cc_11" localSheetId="12">#REF!</definedName>
    <definedName name="cc_11" localSheetId="13">#REF!</definedName>
    <definedName name="cc_11" localSheetId="14">"#REF!"</definedName>
    <definedName name="cc_11" localSheetId="19">#REF!</definedName>
    <definedName name="cc_11" localSheetId="3">#REF!</definedName>
    <definedName name="cc_11" localSheetId="4">#REF!</definedName>
    <definedName name="cc_11" localSheetId="5">#REF!</definedName>
    <definedName name="cc_11" localSheetId="6">#REF!</definedName>
    <definedName name="cc_11" localSheetId="7">#REF!</definedName>
    <definedName name="cc_11" localSheetId="8">#REF!</definedName>
    <definedName name="cc_11" localSheetId="9">#REF!</definedName>
    <definedName name="cc_11" localSheetId="10">#REF!</definedName>
    <definedName name="cc_11">#REF!</definedName>
    <definedName name="cc_12" localSheetId="2">#REF!</definedName>
    <definedName name="cc_12" localSheetId="11">#REF!</definedName>
    <definedName name="cc_12" localSheetId="12">#REF!</definedName>
    <definedName name="cc_12" localSheetId="13">#REF!</definedName>
    <definedName name="cc_12" localSheetId="14">"#REF!"</definedName>
    <definedName name="cc_12" localSheetId="19">#REF!</definedName>
    <definedName name="cc_12" localSheetId="3">#REF!</definedName>
    <definedName name="cc_12" localSheetId="4">#REF!</definedName>
    <definedName name="cc_12" localSheetId="5">#REF!</definedName>
    <definedName name="cc_12" localSheetId="6">#REF!</definedName>
    <definedName name="cc_12" localSheetId="7">#REF!</definedName>
    <definedName name="cc_12" localSheetId="8">#REF!</definedName>
    <definedName name="cc_12" localSheetId="9">#REF!</definedName>
    <definedName name="cc_12" localSheetId="10">#REF!</definedName>
    <definedName name="cc_12">#REF!</definedName>
    <definedName name="cc_14" localSheetId="2">#REF!</definedName>
    <definedName name="cc_14" localSheetId="11">#REF!</definedName>
    <definedName name="cc_14" localSheetId="12">#REF!</definedName>
    <definedName name="cc_14" localSheetId="13">#REF!</definedName>
    <definedName name="cc_14" localSheetId="14">"#REF!"</definedName>
    <definedName name="cc_14" localSheetId="19">#REF!</definedName>
    <definedName name="cc_14" localSheetId="3">#REF!</definedName>
    <definedName name="cc_14" localSheetId="4">#REF!</definedName>
    <definedName name="cc_14" localSheetId="5">#REF!</definedName>
    <definedName name="cc_14" localSheetId="6">#REF!</definedName>
    <definedName name="cc_14" localSheetId="7">#REF!</definedName>
    <definedName name="cc_14" localSheetId="8">#REF!</definedName>
    <definedName name="cc_14" localSheetId="9">#REF!</definedName>
    <definedName name="cc_14" localSheetId="10">#REF!</definedName>
    <definedName name="cc_14">#REF!</definedName>
    <definedName name="cc_15" localSheetId="2">#REF!</definedName>
    <definedName name="cc_15" localSheetId="11">#REF!</definedName>
    <definedName name="cc_15" localSheetId="12">#REF!</definedName>
    <definedName name="cc_15" localSheetId="13">#REF!</definedName>
    <definedName name="cc_15" localSheetId="14">"#REF!"</definedName>
    <definedName name="cc_15" localSheetId="19">#REF!</definedName>
    <definedName name="cc_15" localSheetId="3">#REF!</definedName>
    <definedName name="cc_15" localSheetId="4">#REF!</definedName>
    <definedName name="cc_15" localSheetId="5">#REF!</definedName>
    <definedName name="cc_15" localSheetId="6">#REF!</definedName>
    <definedName name="cc_15" localSheetId="7">#REF!</definedName>
    <definedName name="cc_15" localSheetId="8">#REF!</definedName>
    <definedName name="cc_15" localSheetId="9">#REF!</definedName>
    <definedName name="cc_15" localSheetId="10">#REF!</definedName>
    <definedName name="cc_15">#REF!</definedName>
    <definedName name="cc_16" localSheetId="2">#REF!</definedName>
    <definedName name="cc_16" localSheetId="11">#REF!</definedName>
    <definedName name="cc_16" localSheetId="12">#REF!</definedName>
    <definedName name="cc_16" localSheetId="13">#REF!</definedName>
    <definedName name="cc_16" localSheetId="14">"#REF!"</definedName>
    <definedName name="cc_16" localSheetId="19">#REF!</definedName>
    <definedName name="cc_16" localSheetId="3">#REF!</definedName>
    <definedName name="cc_16" localSheetId="4">#REF!</definedName>
    <definedName name="cc_16" localSheetId="5">#REF!</definedName>
    <definedName name="cc_16" localSheetId="6">#REF!</definedName>
    <definedName name="cc_16" localSheetId="7">#REF!</definedName>
    <definedName name="cc_16" localSheetId="8">#REF!</definedName>
    <definedName name="cc_16" localSheetId="9">#REF!</definedName>
    <definedName name="cc_16" localSheetId="10">#REF!</definedName>
    <definedName name="cc_16">#REF!</definedName>
    <definedName name="cc_17" localSheetId="2">#REF!</definedName>
    <definedName name="cc_17" localSheetId="11">#REF!</definedName>
    <definedName name="cc_17" localSheetId="12">#REF!</definedName>
    <definedName name="cc_17" localSheetId="13">#REF!</definedName>
    <definedName name="cc_17" localSheetId="14">"#REF!"</definedName>
    <definedName name="cc_17" localSheetId="19">#REF!</definedName>
    <definedName name="cc_17" localSheetId="3">#REF!</definedName>
    <definedName name="cc_17" localSheetId="4">#REF!</definedName>
    <definedName name="cc_17" localSheetId="5">#REF!</definedName>
    <definedName name="cc_17" localSheetId="6">#REF!</definedName>
    <definedName name="cc_17" localSheetId="7">#REF!</definedName>
    <definedName name="cc_17" localSheetId="8">#REF!</definedName>
    <definedName name="cc_17" localSheetId="9">#REF!</definedName>
    <definedName name="cc_17" localSheetId="10">#REF!</definedName>
    <definedName name="cc_17">#REF!</definedName>
    <definedName name="cc_19" localSheetId="2">#REF!</definedName>
    <definedName name="cc_19" localSheetId="11">#REF!</definedName>
    <definedName name="cc_19" localSheetId="12">#REF!</definedName>
    <definedName name="cc_19" localSheetId="13">#REF!</definedName>
    <definedName name="cc_19" localSheetId="14">"#REF!"</definedName>
    <definedName name="cc_19" localSheetId="19">#REF!</definedName>
    <definedName name="cc_19" localSheetId="3">#REF!</definedName>
    <definedName name="cc_19" localSheetId="4">#REF!</definedName>
    <definedName name="cc_19" localSheetId="5">#REF!</definedName>
    <definedName name="cc_19" localSheetId="6">#REF!</definedName>
    <definedName name="cc_19" localSheetId="7">#REF!</definedName>
    <definedName name="cc_19" localSheetId="8">#REF!</definedName>
    <definedName name="cc_19" localSheetId="9">#REF!</definedName>
    <definedName name="cc_19" localSheetId="10">#REF!</definedName>
    <definedName name="cc_19">#REF!</definedName>
    <definedName name="cc_21" localSheetId="2">#REF!</definedName>
    <definedName name="cc_21" localSheetId="11">#REF!</definedName>
    <definedName name="cc_21" localSheetId="12">#REF!</definedName>
    <definedName name="cc_21" localSheetId="13">#REF!</definedName>
    <definedName name="cc_21" localSheetId="14">"#REF!"</definedName>
    <definedName name="cc_21" localSheetId="19">#REF!</definedName>
    <definedName name="cc_21" localSheetId="3">#REF!</definedName>
    <definedName name="cc_21" localSheetId="4">#REF!</definedName>
    <definedName name="cc_21" localSheetId="5">#REF!</definedName>
    <definedName name="cc_21" localSheetId="6">#REF!</definedName>
    <definedName name="cc_21" localSheetId="7">#REF!</definedName>
    <definedName name="cc_21" localSheetId="8">#REF!</definedName>
    <definedName name="cc_21" localSheetId="9">#REF!</definedName>
    <definedName name="cc_21" localSheetId="10">#REF!</definedName>
    <definedName name="cc_21">#REF!</definedName>
    <definedName name="cc_24" localSheetId="2">#REF!</definedName>
    <definedName name="cc_24" localSheetId="11">#REF!</definedName>
    <definedName name="cc_24" localSheetId="12">#REF!</definedName>
    <definedName name="cc_24" localSheetId="13">#REF!</definedName>
    <definedName name="cc_24" localSheetId="14">"#REF!"</definedName>
    <definedName name="cc_24" localSheetId="19">#REF!</definedName>
    <definedName name="cc_24" localSheetId="3">#REF!</definedName>
    <definedName name="cc_24" localSheetId="4">#REF!</definedName>
    <definedName name="cc_24" localSheetId="5">#REF!</definedName>
    <definedName name="cc_24" localSheetId="6">#REF!</definedName>
    <definedName name="cc_24" localSheetId="7">#REF!</definedName>
    <definedName name="cc_24" localSheetId="8">#REF!</definedName>
    <definedName name="cc_24" localSheetId="9">#REF!</definedName>
    <definedName name="cc_24" localSheetId="10">#REF!</definedName>
    <definedName name="cc_24">#REF!</definedName>
    <definedName name="cc_5" localSheetId="2">#REF!</definedName>
    <definedName name="cc_5" localSheetId="11">#REF!</definedName>
    <definedName name="cc_5" localSheetId="12">#REF!</definedName>
    <definedName name="cc_5" localSheetId="13">#REF!</definedName>
    <definedName name="cc_5" localSheetId="14">"#REF!"</definedName>
    <definedName name="cc_5" localSheetId="19">#REF!</definedName>
    <definedName name="cc_5" localSheetId="3">#REF!</definedName>
    <definedName name="cc_5" localSheetId="4">#REF!</definedName>
    <definedName name="cc_5" localSheetId="5">#REF!</definedName>
    <definedName name="cc_5" localSheetId="6">#REF!</definedName>
    <definedName name="cc_5" localSheetId="7">#REF!</definedName>
    <definedName name="cc_5" localSheetId="8">#REF!</definedName>
    <definedName name="cc_5" localSheetId="9">#REF!</definedName>
    <definedName name="cc_5" localSheetId="10">#REF!</definedName>
    <definedName name="cc_5">#REF!</definedName>
    <definedName name="cc_6" localSheetId="2">#REF!</definedName>
    <definedName name="cc_6" localSheetId="11">#REF!</definedName>
    <definedName name="cc_6" localSheetId="12">#REF!</definedName>
    <definedName name="cc_6" localSheetId="13">#REF!</definedName>
    <definedName name="cc_6" localSheetId="14">"#REF!"</definedName>
    <definedName name="cc_6" localSheetId="19">#REF!</definedName>
    <definedName name="cc_6" localSheetId="3">#REF!</definedName>
    <definedName name="cc_6" localSheetId="4">#REF!</definedName>
    <definedName name="cc_6" localSheetId="5">#REF!</definedName>
    <definedName name="cc_6" localSheetId="6">#REF!</definedName>
    <definedName name="cc_6" localSheetId="7">#REF!</definedName>
    <definedName name="cc_6" localSheetId="8">#REF!</definedName>
    <definedName name="cc_6" localSheetId="9">#REF!</definedName>
    <definedName name="cc_6" localSheetId="10">#REF!</definedName>
    <definedName name="cc_6">#REF!</definedName>
    <definedName name="cc_7" localSheetId="2">#REF!</definedName>
    <definedName name="cc_7" localSheetId="11">#REF!</definedName>
    <definedName name="cc_7" localSheetId="12">#REF!</definedName>
    <definedName name="cc_7" localSheetId="13">#REF!</definedName>
    <definedName name="cc_7" localSheetId="14">"#REF!"</definedName>
    <definedName name="cc_7" localSheetId="19">#REF!</definedName>
    <definedName name="cc_7" localSheetId="3">#REF!</definedName>
    <definedName name="cc_7" localSheetId="4">#REF!</definedName>
    <definedName name="cc_7" localSheetId="5">#REF!</definedName>
    <definedName name="cc_7" localSheetId="6">#REF!</definedName>
    <definedName name="cc_7" localSheetId="7">#REF!</definedName>
    <definedName name="cc_7" localSheetId="8">#REF!</definedName>
    <definedName name="cc_7" localSheetId="9">#REF!</definedName>
    <definedName name="cc_7" localSheetId="10">#REF!</definedName>
    <definedName name="cc_7">#REF!</definedName>
    <definedName name="cc_9" localSheetId="2">#REF!</definedName>
    <definedName name="cc_9" localSheetId="11">#REF!</definedName>
    <definedName name="cc_9" localSheetId="12">#REF!</definedName>
    <definedName name="cc_9" localSheetId="13">#REF!</definedName>
    <definedName name="cc_9" localSheetId="14">"#REF!"</definedName>
    <definedName name="cc_9" localSheetId="19">#REF!</definedName>
    <definedName name="cc_9" localSheetId="3">#REF!</definedName>
    <definedName name="cc_9" localSheetId="4">#REF!</definedName>
    <definedName name="cc_9" localSheetId="5">#REF!</definedName>
    <definedName name="cc_9" localSheetId="6">#REF!</definedName>
    <definedName name="cc_9" localSheetId="7">#REF!</definedName>
    <definedName name="cc_9" localSheetId="8">#REF!</definedName>
    <definedName name="cc_9" localSheetId="9">#REF!</definedName>
    <definedName name="cc_9" localSheetId="10">#REF!</definedName>
    <definedName name="cc_9">#REF!</definedName>
    <definedName name="CD" localSheetId="2">#REF!</definedName>
    <definedName name="CD" localSheetId="11">#REF!</definedName>
    <definedName name="CD" localSheetId="12">#REF!</definedName>
    <definedName name="CD" localSheetId="13">#REF!</definedName>
    <definedName name="CD" localSheetId="14">#REF!</definedName>
    <definedName name="CD" localSheetId="19">#REF!</definedName>
    <definedName name="CD" localSheetId="3">#REF!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9">#REF!</definedName>
    <definedName name="CD" localSheetId="10">#REF!</definedName>
    <definedName name="CD">#REF!</definedName>
    <definedName name="CS" localSheetId="2">#REF!</definedName>
    <definedName name="CS" localSheetId="11">#REF!</definedName>
    <definedName name="CS" localSheetId="12">#REF!</definedName>
    <definedName name="CS" localSheetId="13">#REF!</definedName>
    <definedName name="CS" localSheetId="14">#REF!</definedName>
    <definedName name="CS" localSheetId="19">#REF!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 localSheetId="10">#REF!</definedName>
    <definedName name="CS">#REF!</definedName>
    <definedName name="HHHHHH" localSheetId="14">'[1](1) HOUSEHOLD ROSTER'!$B$1</definedName>
    <definedName name="HHHHHH">'[1](1) HOUSEHOLD ROSTER'!$B$1</definedName>
    <definedName name="new" localSheetId="2">#REF!</definedName>
    <definedName name="new" localSheetId="11">#REF!</definedName>
    <definedName name="new" localSheetId="12">#REF!</definedName>
    <definedName name="new" localSheetId="13">#REF!</definedName>
    <definedName name="new" localSheetId="14">"#REF!"</definedName>
    <definedName name="new" localSheetId="19">#REF!</definedName>
    <definedName name="new" localSheetId="3">#REF!</definedName>
    <definedName name="new" localSheetId="4">#REF!</definedName>
    <definedName name="new" localSheetId="5">#REF!</definedName>
    <definedName name="new" localSheetId="6">#REF!</definedName>
    <definedName name="new" localSheetId="7">#REF!</definedName>
    <definedName name="new" localSheetId="8">#REF!</definedName>
    <definedName name="new" localSheetId="9">#REF!</definedName>
    <definedName name="new" localSheetId="10">#REF!</definedName>
    <definedName name="new">#REF!</definedName>
    <definedName name="new_10" localSheetId="2">#REF!</definedName>
    <definedName name="new_10" localSheetId="11">#REF!</definedName>
    <definedName name="new_10" localSheetId="12">#REF!</definedName>
    <definedName name="new_10" localSheetId="13">#REF!</definedName>
    <definedName name="new_10" localSheetId="14">"#REF!"</definedName>
    <definedName name="new_10" localSheetId="19">#REF!</definedName>
    <definedName name="new_10" localSheetId="3">#REF!</definedName>
    <definedName name="new_10" localSheetId="4">#REF!</definedName>
    <definedName name="new_10" localSheetId="5">#REF!</definedName>
    <definedName name="new_10" localSheetId="6">#REF!</definedName>
    <definedName name="new_10" localSheetId="7">#REF!</definedName>
    <definedName name="new_10" localSheetId="8">#REF!</definedName>
    <definedName name="new_10" localSheetId="9">#REF!</definedName>
    <definedName name="new_10" localSheetId="10">#REF!</definedName>
    <definedName name="new_10">#REF!</definedName>
    <definedName name="new_11" localSheetId="2">#REF!</definedName>
    <definedName name="new_11" localSheetId="11">#REF!</definedName>
    <definedName name="new_11" localSheetId="12">#REF!</definedName>
    <definedName name="new_11" localSheetId="13">#REF!</definedName>
    <definedName name="new_11" localSheetId="14">"#REF!"</definedName>
    <definedName name="new_11" localSheetId="19">#REF!</definedName>
    <definedName name="new_11" localSheetId="3">#REF!</definedName>
    <definedName name="new_11" localSheetId="4">#REF!</definedName>
    <definedName name="new_11" localSheetId="5">#REF!</definedName>
    <definedName name="new_11" localSheetId="6">#REF!</definedName>
    <definedName name="new_11" localSheetId="7">#REF!</definedName>
    <definedName name="new_11" localSheetId="8">#REF!</definedName>
    <definedName name="new_11" localSheetId="9">#REF!</definedName>
    <definedName name="new_11" localSheetId="10">#REF!</definedName>
    <definedName name="new_11">#REF!</definedName>
    <definedName name="new_15" localSheetId="2">#REF!</definedName>
    <definedName name="new_15" localSheetId="11">#REF!</definedName>
    <definedName name="new_15" localSheetId="12">#REF!</definedName>
    <definedName name="new_15" localSheetId="13">#REF!</definedName>
    <definedName name="new_15" localSheetId="14">"#REF!"</definedName>
    <definedName name="new_15" localSheetId="19">#REF!</definedName>
    <definedName name="new_15" localSheetId="3">#REF!</definedName>
    <definedName name="new_15" localSheetId="4">#REF!</definedName>
    <definedName name="new_15" localSheetId="5">#REF!</definedName>
    <definedName name="new_15" localSheetId="6">#REF!</definedName>
    <definedName name="new_15" localSheetId="7">#REF!</definedName>
    <definedName name="new_15" localSheetId="8">#REF!</definedName>
    <definedName name="new_15" localSheetId="9">#REF!</definedName>
    <definedName name="new_15" localSheetId="10">#REF!</definedName>
    <definedName name="new_15">#REF!</definedName>
    <definedName name="new_16" localSheetId="2">#REF!</definedName>
    <definedName name="new_16" localSheetId="11">#REF!</definedName>
    <definedName name="new_16" localSheetId="12">#REF!</definedName>
    <definedName name="new_16" localSheetId="13">#REF!</definedName>
    <definedName name="new_16" localSheetId="14">"#REF!"</definedName>
    <definedName name="new_16" localSheetId="19">#REF!</definedName>
    <definedName name="new_16" localSheetId="3">#REF!</definedName>
    <definedName name="new_16" localSheetId="4">#REF!</definedName>
    <definedName name="new_16" localSheetId="5">#REF!</definedName>
    <definedName name="new_16" localSheetId="6">#REF!</definedName>
    <definedName name="new_16" localSheetId="7">#REF!</definedName>
    <definedName name="new_16" localSheetId="8">#REF!</definedName>
    <definedName name="new_16" localSheetId="9">#REF!</definedName>
    <definedName name="new_16" localSheetId="10">#REF!</definedName>
    <definedName name="new_16">#REF!</definedName>
    <definedName name="new_17" localSheetId="2">#REF!</definedName>
    <definedName name="new_17" localSheetId="11">#REF!</definedName>
    <definedName name="new_17" localSheetId="12">#REF!</definedName>
    <definedName name="new_17" localSheetId="13">#REF!</definedName>
    <definedName name="new_17" localSheetId="14">"#REF!"</definedName>
    <definedName name="new_17" localSheetId="19">#REF!</definedName>
    <definedName name="new_17" localSheetId="3">#REF!</definedName>
    <definedName name="new_17" localSheetId="4">#REF!</definedName>
    <definedName name="new_17" localSheetId="5">#REF!</definedName>
    <definedName name="new_17" localSheetId="6">#REF!</definedName>
    <definedName name="new_17" localSheetId="7">#REF!</definedName>
    <definedName name="new_17" localSheetId="8">#REF!</definedName>
    <definedName name="new_17" localSheetId="9">#REF!</definedName>
    <definedName name="new_17" localSheetId="10">#REF!</definedName>
    <definedName name="new_17">#REF!</definedName>
    <definedName name="new_19" localSheetId="2">#REF!</definedName>
    <definedName name="new_19" localSheetId="11">#REF!</definedName>
    <definedName name="new_19" localSheetId="12">#REF!</definedName>
    <definedName name="new_19" localSheetId="13">#REF!</definedName>
    <definedName name="new_19" localSheetId="14">"#REF!"</definedName>
    <definedName name="new_19" localSheetId="19">#REF!</definedName>
    <definedName name="new_19" localSheetId="3">#REF!</definedName>
    <definedName name="new_19" localSheetId="4">#REF!</definedName>
    <definedName name="new_19" localSheetId="5">#REF!</definedName>
    <definedName name="new_19" localSheetId="6">#REF!</definedName>
    <definedName name="new_19" localSheetId="7">#REF!</definedName>
    <definedName name="new_19" localSheetId="8">#REF!</definedName>
    <definedName name="new_19" localSheetId="9">#REF!</definedName>
    <definedName name="new_19" localSheetId="10">#REF!</definedName>
    <definedName name="new_19">#REF!</definedName>
    <definedName name="new_21" localSheetId="2">#REF!</definedName>
    <definedName name="new_21" localSheetId="11">#REF!</definedName>
    <definedName name="new_21" localSheetId="12">#REF!</definedName>
    <definedName name="new_21" localSheetId="13">#REF!</definedName>
    <definedName name="new_21" localSheetId="14">"#REF!"</definedName>
    <definedName name="new_21" localSheetId="19">#REF!</definedName>
    <definedName name="new_21" localSheetId="3">#REF!</definedName>
    <definedName name="new_21" localSheetId="4">#REF!</definedName>
    <definedName name="new_21" localSheetId="5">#REF!</definedName>
    <definedName name="new_21" localSheetId="6">#REF!</definedName>
    <definedName name="new_21" localSheetId="7">#REF!</definedName>
    <definedName name="new_21" localSheetId="8">#REF!</definedName>
    <definedName name="new_21" localSheetId="9">#REF!</definedName>
    <definedName name="new_21" localSheetId="10">#REF!</definedName>
    <definedName name="new_21">#REF!</definedName>
    <definedName name="new_24" localSheetId="2">#REF!</definedName>
    <definedName name="new_24" localSheetId="11">#REF!</definedName>
    <definedName name="new_24" localSheetId="12">#REF!</definedName>
    <definedName name="new_24" localSheetId="13">#REF!</definedName>
    <definedName name="new_24" localSheetId="14">"#REF!"</definedName>
    <definedName name="new_24" localSheetId="19">#REF!</definedName>
    <definedName name="new_24" localSheetId="3">#REF!</definedName>
    <definedName name="new_24" localSheetId="4">#REF!</definedName>
    <definedName name="new_24" localSheetId="5">#REF!</definedName>
    <definedName name="new_24" localSheetId="6">#REF!</definedName>
    <definedName name="new_24" localSheetId="7">#REF!</definedName>
    <definedName name="new_24" localSheetId="8">#REF!</definedName>
    <definedName name="new_24" localSheetId="9">#REF!</definedName>
    <definedName name="new_24" localSheetId="10">#REF!</definedName>
    <definedName name="new_24">#REF!</definedName>
    <definedName name="new_6" localSheetId="2">#REF!</definedName>
    <definedName name="new_6" localSheetId="11">#REF!</definedName>
    <definedName name="new_6" localSheetId="12">#REF!</definedName>
    <definedName name="new_6" localSheetId="13">#REF!</definedName>
    <definedName name="new_6" localSheetId="14">"#REF!"</definedName>
    <definedName name="new_6" localSheetId="19">#REF!</definedName>
    <definedName name="new_6" localSheetId="3">#REF!</definedName>
    <definedName name="new_6" localSheetId="4">#REF!</definedName>
    <definedName name="new_6" localSheetId="5">#REF!</definedName>
    <definedName name="new_6" localSheetId="6">#REF!</definedName>
    <definedName name="new_6" localSheetId="7">#REF!</definedName>
    <definedName name="new_6" localSheetId="8">#REF!</definedName>
    <definedName name="new_6" localSheetId="9">#REF!</definedName>
    <definedName name="new_6" localSheetId="10">#REF!</definedName>
    <definedName name="new_6">#REF!</definedName>
    <definedName name="new_7" localSheetId="2">#REF!</definedName>
    <definedName name="new_7" localSheetId="11">#REF!</definedName>
    <definedName name="new_7" localSheetId="12">#REF!</definedName>
    <definedName name="new_7" localSheetId="13">#REF!</definedName>
    <definedName name="new_7" localSheetId="14">"#REF!"</definedName>
    <definedName name="new_7" localSheetId="19">#REF!</definedName>
    <definedName name="new_7" localSheetId="3">#REF!</definedName>
    <definedName name="new_7" localSheetId="4">#REF!</definedName>
    <definedName name="new_7" localSheetId="5">#REF!</definedName>
    <definedName name="new_7" localSheetId="6">#REF!</definedName>
    <definedName name="new_7" localSheetId="7">#REF!</definedName>
    <definedName name="new_7" localSheetId="8">#REF!</definedName>
    <definedName name="new_7" localSheetId="9">#REF!</definedName>
    <definedName name="new_7" localSheetId="10">#REF!</definedName>
    <definedName name="new_7">#REF!</definedName>
    <definedName name="OLE_LINK2_10" localSheetId="2">#REF!</definedName>
    <definedName name="OLE_LINK2_10" localSheetId="11">#REF!</definedName>
    <definedName name="OLE_LINK2_10" localSheetId="12">#REF!</definedName>
    <definedName name="OLE_LINK2_10" localSheetId="13">#REF!</definedName>
    <definedName name="OLE_LINK2_10" localSheetId="14">#N/A</definedName>
    <definedName name="OLE_LINK2_10" localSheetId="19">#REF!</definedName>
    <definedName name="OLE_LINK2_10" localSheetId="3">#REF!</definedName>
    <definedName name="OLE_LINK2_10" localSheetId="4">#REF!</definedName>
    <definedName name="OLE_LINK2_10" localSheetId="5">#REF!</definedName>
    <definedName name="OLE_LINK2_10" localSheetId="6">#REF!</definedName>
    <definedName name="OLE_LINK2_10" localSheetId="7">#REF!</definedName>
    <definedName name="OLE_LINK2_10" localSheetId="8">#REF!</definedName>
    <definedName name="OLE_LINK2_10" localSheetId="9">#REF!</definedName>
    <definedName name="OLE_LINK2_10" localSheetId="10">#REF!</definedName>
    <definedName name="OLE_LINK2_10">#REF!</definedName>
    <definedName name="OLE_LINK2_11" localSheetId="2">#REF!</definedName>
    <definedName name="OLE_LINK2_11" localSheetId="11">#REF!</definedName>
    <definedName name="OLE_LINK2_11" localSheetId="12">#REF!</definedName>
    <definedName name="OLE_LINK2_11" localSheetId="13">#REF!</definedName>
    <definedName name="OLE_LINK2_11" localSheetId="14">#N/A</definedName>
    <definedName name="OLE_LINK2_11" localSheetId="19">#REF!</definedName>
    <definedName name="OLE_LINK2_11" localSheetId="3">#REF!</definedName>
    <definedName name="OLE_LINK2_11" localSheetId="4">#REF!</definedName>
    <definedName name="OLE_LINK2_11" localSheetId="5">#REF!</definedName>
    <definedName name="OLE_LINK2_11" localSheetId="6">#REF!</definedName>
    <definedName name="OLE_LINK2_11" localSheetId="7">#REF!</definedName>
    <definedName name="OLE_LINK2_11" localSheetId="8">#REF!</definedName>
    <definedName name="OLE_LINK2_11" localSheetId="9">#REF!</definedName>
    <definedName name="OLE_LINK2_11" localSheetId="10">#REF!</definedName>
    <definedName name="OLE_LINK2_11">#REF!</definedName>
    <definedName name="OLE_LINK2_9" localSheetId="2">#REF!</definedName>
    <definedName name="OLE_LINK2_9" localSheetId="11">#REF!</definedName>
    <definedName name="OLE_LINK2_9" localSheetId="12">#REF!</definedName>
    <definedName name="OLE_LINK2_9" localSheetId="13">#REF!</definedName>
    <definedName name="OLE_LINK2_9" localSheetId="14">#N/A</definedName>
    <definedName name="OLE_LINK2_9" localSheetId="19">#REF!</definedName>
    <definedName name="OLE_LINK2_9" localSheetId="3">#REF!</definedName>
    <definedName name="OLE_LINK2_9" localSheetId="4">#REF!</definedName>
    <definedName name="OLE_LINK2_9" localSheetId="5">#REF!</definedName>
    <definedName name="OLE_LINK2_9" localSheetId="6">#REF!</definedName>
    <definedName name="OLE_LINK2_9" localSheetId="7">#REF!</definedName>
    <definedName name="OLE_LINK2_9" localSheetId="8">#REF!</definedName>
    <definedName name="OLE_LINK2_9" localSheetId="9">#REF!</definedName>
    <definedName name="OLE_LINK2_9" localSheetId="10">#REF!</definedName>
    <definedName name="OLE_LINK2_9">#REF!</definedName>
    <definedName name="Perberja_Familjare" localSheetId="2">#REF!</definedName>
    <definedName name="Perberja_Familjare" localSheetId="11">#REF!</definedName>
    <definedName name="Perberja_Familjare" localSheetId="12">#REF!</definedName>
    <definedName name="Perberja_Familjare" localSheetId="13">#REF!</definedName>
    <definedName name="Perberja_Familjare" localSheetId="14">"#REF!"</definedName>
    <definedName name="Perberja_Familjare" localSheetId="19">#REF!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 localSheetId="10">#REF!</definedName>
    <definedName name="Perberja_Familjare">#REF!</definedName>
    <definedName name="Perberja_Familjare_1" localSheetId="2">#REF!</definedName>
    <definedName name="Perberja_Familjare_1" localSheetId="11">#REF!</definedName>
    <definedName name="Perberja_Familjare_1" localSheetId="12">#REF!</definedName>
    <definedName name="Perberja_Familjare_1" localSheetId="13">#REF!</definedName>
    <definedName name="Perberja_Familjare_1" localSheetId="14">"#REF!"</definedName>
    <definedName name="Perberja_Familjare_1" localSheetId="19">#REF!</definedName>
    <definedName name="Perberja_Familjare_1" localSheetId="3">#REF!</definedName>
    <definedName name="Perberja_Familjare_1" localSheetId="4">#REF!</definedName>
    <definedName name="Perberja_Familjare_1" localSheetId="5">#REF!</definedName>
    <definedName name="Perberja_Familjare_1" localSheetId="6">#REF!</definedName>
    <definedName name="Perberja_Familjare_1" localSheetId="7">#REF!</definedName>
    <definedName name="Perberja_Familjare_1" localSheetId="8">#REF!</definedName>
    <definedName name="Perberja_Familjare_1" localSheetId="9">#REF!</definedName>
    <definedName name="Perberja_Familjare_1" localSheetId="10">#REF!</definedName>
    <definedName name="Perberja_Familjare_1">#REF!</definedName>
    <definedName name="Perberja_Familjare_10" localSheetId="2">#REF!</definedName>
    <definedName name="Perberja_Familjare_10" localSheetId="11">#REF!</definedName>
    <definedName name="Perberja_Familjare_10" localSheetId="12">#REF!</definedName>
    <definedName name="Perberja_Familjare_10" localSheetId="13">#REF!</definedName>
    <definedName name="Perberja_Familjare_10" localSheetId="14">"#REF!"</definedName>
    <definedName name="Perberja_Familjare_10" localSheetId="19">#REF!</definedName>
    <definedName name="Perberja_Familjare_10" localSheetId="3">#REF!</definedName>
    <definedName name="Perberja_Familjare_10" localSheetId="4">#REF!</definedName>
    <definedName name="Perberja_Familjare_10" localSheetId="5">#REF!</definedName>
    <definedName name="Perberja_Familjare_10" localSheetId="6">#REF!</definedName>
    <definedName name="Perberja_Familjare_10" localSheetId="7">#REF!</definedName>
    <definedName name="Perberja_Familjare_10" localSheetId="8">#REF!</definedName>
    <definedName name="Perberja_Familjare_10" localSheetId="9">#REF!</definedName>
    <definedName name="Perberja_Familjare_10" localSheetId="10">#REF!</definedName>
    <definedName name="Perberja_Familjare_10">#REF!</definedName>
    <definedName name="Perberja_Familjare_11" localSheetId="2">#REF!</definedName>
    <definedName name="Perberja_Familjare_11" localSheetId="11">#REF!</definedName>
    <definedName name="Perberja_Familjare_11" localSheetId="12">#REF!</definedName>
    <definedName name="Perberja_Familjare_11" localSheetId="13">#REF!</definedName>
    <definedName name="Perberja_Familjare_11" localSheetId="14">"#REF!"</definedName>
    <definedName name="Perberja_Familjare_11" localSheetId="19">#REF!</definedName>
    <definedName name="Perberja_Familjare_11" localSheetId="3">#REF!</definedName>
    <definedName name="Perberja_Familjare_11" localSheetId="4">#REF!</definedName>
    <definedName name="Perberja_Familjare_11" localSheetId="5">#REF!</definedName>
    <definedName name="Perberja_Familjare_11" localSheetId="6">#REF!</definedName>
    <definedName name="Perberja_Familjare_11" localSheetId="7">#REF!</definedName>
    <definedName name="Perberja_Familjare_11" localSheetId="8">#REF!</definedName>
    <definedName name="Perberja_Familjare_11" localSheetId="9">#REF!</definedName>
    <definedName name="Perberja_Familjare_11" localSheetId="10">#REF!</definedName>
    <definedName name="Perberja_Familjare_11">#REF!</definedName>
    <definedName name="Perberja_Familjare_14" localSheetId="2">#REF!</definedName>
    <definedName name="Perberja_Familjare_14" localSheetId="11">#REF!</definedName>
    <definedName name="Perberja_Familjare_14" localSheetId="12">#REF!</definedName>
    <definedName name="Perberja_Familjare_14" localSheetId="13">#REF!</definedName>
    <definedName name="Perberja_Familjare_14" localSheetId="14">"#REF!"</definedName>
    <definedName name="Perberja_Familjare_14" localSheetId="19">#REF!</definedName>
    <definedName name="Perberja_Familjare_14" localSheetId="3">#REF!</definedName>
    <definedName name="Perberja_Familjare_14" localSheetId="4">#REF!</definedName>
    <definedName name="Perberja_Familjare_14" localSheetId="5">#REF!</definedName>
    <definedName name="Perberja_Familjare_14" localSheetId="6">#REF!</definedName>
    <definedName name="Perberja_Familjare_14" localSheetId="7">#REF!</definedName>
    <definedName name="Perberja_Familjare_14" localSheetId="8">#REF!</definedName>
    <definedName name="Perberja_Familjare_14" localSheetId="9">#REF!</definedName>
    <definedName name="Perberja_Familjare_14" localSheetId="10">#REF!</definedName>
    <definedName name="Perberja_Familjare_14">#REF!</definedName>
    <definedName name="Perberja_Familjare_15" localSheetId="2">#REF!</definedName>
    <definedName name="Perberja_Familjare_15" localSheetId="11">#REF!</definedName>
    <definedName name="Perberja_Familjare_15" localSheetId="12">#REF!</definedName>
    <definedName name="Perberja_Familjare_15" localSheetId="13">#REF!</definedName>
    <definedName name="Perberja_Familjare_15" localSheetId="14">"#REF!"</definedName>
    <definedName name="Perberja_Familjare_15" localSheetId="19">#REF!</definedName>
    <definedName name="Perberja_Familjare_15" localSheetId="3">#REF!</definedName>
    <definedName name="Perberja_Familjare_15" localSheetId="4">#REF!</definedName>
    <definedName name="Perberja_Familjare_15" localSheetId="5">#REF!</definedName>
    <definedName name="Perberja_Familjare_15" localSheetId="6">#REF!</definedName>
    <definedName name="Perberja_Familjare_15" localSheetId="7">#REF!</definedName>
    <definedName name="Perberja_Familjare_15" localSheetId="8">#REF!</definedName>
    <definedName name="Perberja_Familjare_15" localSheetId="9">#REF!</definedName>
    <definedName name="Perberja_Familjare_15" localSheetId="10">#REF!</definedName>
    <definedName name="Perberja_Familjare_15">#REF!</definedName>
    <definedName name="Perberja_Familjare_16" localSheetId="2">#REF!</definedName>
    <definedName name="Perberja_Familjare_16" localSheetId="11">#REF!</definedName>
    <definedName name="Perberja_Familjare_16" localSheetId="12">#REF!</definedName>
    <definedName name="Perberja_Familjare_16" localSheetId="13">#REF!</definedName>
    <definedName name="Perberja_Familjare_16" localSheetId="14">"#REF!"</definedName>
    <definedName name="Perberja_Familjare_16" localSheetId="19">#REF!</definedName>
    <definedName name="Perberja_Familjare_16" localSheetId="3">#REF!</definedName>
    <definedName name="Perberja_Familjare_16" localSheetId="4">#REF!</definedName>
    <definedName name="Perberja_Familjare_16" localSheetId="5">#REF!</definedName>
    <definedName name="Perberja_Familjare_16" localSheetId="6">#REF!</definedName>
    <definedName name="Perberja_Familjare_16" localSheetId="7">#REF!</definedName>
    <definedName name="Perberja_Familjare_16" localSheetId="8">#REF!</definedName>
    <definedName name="Perberja_Familjare_16" localSheetId="9">#REF!</definedName>
    <definedName name="Perberja_Familjare_16" localSheetId="10">#REF!</definedName>
    <definedName name="Perberja_Familjare_16">#REF!</definedName>
    <definedName name="Perberja_Familjare_17" localSheetId="2">#REF!</definedName>
    <definedName name="Perberja_Familjare_17" localSheetId="11">#REF!</definedName>
    <definedName name="Perberja_Familjare_17" localSheetId="12">#REF!</definedName>
    <definedName name="Perberja_Familjare_17" localSheetId="13">#REF!</definedName>
    <definedName name="Perberja_Familjare_17" localSheetId="14">"#REF!"</definedName>
    <definedName name="Perberja_Familjare_17" localSheetId="19">#REF!</definedName>
    <definedName name="Perberja_Familjare_17" localSheetId="3">#REF!</definedName>
    <definedName name="Perberja_Familjare_17" localSheetId="4">#REF!</definedName>
    <definedName name="Perberja_Familjare_17" localSheetId="5">#REF!</definedName>
    <definedName name="Perberja_Familjare_17" localSheetId="6">#REF!</definedName>
    <definedName name="Perberja_Familjare_17" localSheetId="7">#REF!</definedName>
    <definedName name="Perberja_Familjare_17" localSheetId="8">#REF!</definedName>
    <definedName name="Perberja_Familjare_17" localSheetId="9">#REF!</definedName>
    <definedName name="Perberja_Familjare_17" localSheetId="10">#REF!</definedName>
    <definedName name="Perberja_Familjare_17">#REF!</definedName>
    <definedName name="Perberja_Familjare_19" localSheetId="2">#REF!</definedName>
    <definedName name="Perberja_Familjare_19" localSheetId="11">#REF!</definedName>
    <definedName name="Perberja_Familjare_19" localSheetId="12">#REF!</definedName>
    <definedName name="Perberja_Familjare_19" localSheetId="13">#REF!</definedName>
    <definedName name="Perberja_Familjare_19" localSheetId="14">"#REF!"</definedName>
    <definedName name="Perberja_Familjare_19" localSheetId="19">#REF!</definedName>
    <definedName name="Perberja_Familjare_19" localSheetId="3">#REF!</definedName>
    <definedName name="Perberja_Familjare_19" localSheetId="4">#REF!</definedName>
    <definedName name="Perberja_Familjare_19" localSheetId="5">#REF!</definedName>
    <definedName name="Perberja_Familjare_19" localSheetId="6">#REF!</definedName>
    <definedName name="Perberja_Familjare_19" localSheetId="7">#REF!</definedName>
    <definedName name="Perberja_Familjare_19" localSheetId="8">#REF!</definedName>
    <definedName name="Perberja_Familjare_19" localSheetId="9">#REF!</definedName>
    <definedName name="Perberja_Familjare_19" localSheetId="10">#REF!</definedName>
    <definedName name="Perberja_Familjare_19">#REF!</definedName>
    <definedName name="Perberja_Familjare_21" localSheetId="2">#REF!</definedName>
    <definedName name="Perberja_Familjare_21" localSheetId="11">#REF!</definedName>
    <definedName name="Perberja_Familjare_21" localSheetId="12">#REF!</definedName>
    <definedName name="Perberja_Familjare_21" localSheetId="13">#REF!</definedName>
    <definedName name="Perberja_Familjare_21" localSheetId="14">"#REF!"</definedName>
    <definedName name="Perberja_Familjare_21" localSheetId="19">#REF!</definedName>
    <definedName name="Perberja_Familjare_21" localSheetId="3">#REF!</definedName>
    <definedName name="Perberja_Familjare_21" localSheetId="4">#REF!</definedName>
    <definedName name="Perberja_Familjare_21" localSheetId="5">#REF!</definedName>
    <definedName name="Perberja_Familjare_21" localSheetId="6">#REF!</definedName>
    <definedName name="Perberja_Familjare_21" localSheetId="7">#REF!</definedName>
    <definedName name="Perberja_Familjare_21" localSheetId="8">#REF!</definedName>
    <definedName name="Perberja_Familjare_21" localSheetId="9">#REF!</definedName>
    <definedName name="Perberja_Familjare_21" localSheetId="10">#REF!</definedName>
    <definedName name="Perberja_Familjare_21">#REF!</definedName>
    <definedName name="Perberja_Familjare_22" localSheetId="2">#REF!</definedName>
    <definedName name="Perberja_Familjare_22" localSheetId="11">#REF!</definedName>
    <definedName name="Perberja_Familjare_22" localSheetId="12">#REF!</definedName>
    <definedName name="Perberja_Familjare_22" localSheetId="13">#REF!</definedName>
    <definedName name="Perberja_Familjare_22" localSheetId="14">"#REF!"</definedName>
    <definedName name="Perberja_Familjare_22" localSheetId="19">#REF!</definedName>
    <definedName name="Perberja_Familjare_22" localSheetId="3">#REF!</definedName>
    <definedName name="Perberja_Familjare_22" localSheetId="4">#REF!</definedName>
    <definedName name="Perberja_Familjare_22" localSheetId="5">#REF!</definedName>
    <definedName name="Perberja_Familjare_22" localSheetId="6">#REF!</definedName>
    <definedName name="Perberja_Familjare_22" localSheetId="7">#REF!</definedName>
    <definedName name="Perberja_Familjare_22" localSheetId="8">#REF!</definedName>
    <definedName name="Perberja_Familjare_22" localSheetId="9">#REF!</definedName>
    <definedName name="Perberja_Familjare_22" localSheetId="10">#REF!</definedName>
    <definedName name="Perberja_Familjare_22">#REF!</definedName>
    <definedName name="Perberja_Familjare_23" localSheetId="2">#REF!</definedName>
    <definedName name="Perberja_Familjare_23" localSheetId="11">#REF!</definedName>
    <definedName name="Perberja_Familjare_23" localSheetId="12">#REF!</definedName>
    <definedName name="Perberja_Familjare_23" localSheetId="13">#REF!</definedName>
    <definedName name="Perberja_Familjare_23" localSheetId="14">"#REF!"</definedName>
    <definedName name="Perberja_Familjare_23" localSheetId="19">#REF!</definedName>
    <definedName name="Perberja_Familjare_23" localSheetId="3">#REF!</definedName>
    <definedName name="Perberja_Familjare_23" localSheetId="4">#REF!</definedName>
    <definedName name="Perberja_Familjare_23" localSheetId="5">#REF!</definedName>
    <definedName name="Perberja_Familjare_23" localSheetId="6">#REF!</definedName>
    <definedName name="Perberja_Familjare_23" localSheetId="7">#REF!</definedName>
    <definedName name="Perberja_Familjare_23" localSheetId="8">#REF!</definedName>
    <definedName name="Perberja_Familjare_23" localSheetId="9">#REF!</definedName>
    <definedName name="Perberja_Familjare_23" localSheetId="10">#REF!</definedName>
    <definedName name="Perberja_Familjare_23">#REF!</definedName>
    <definedName name="Perberja_Familjare_24" localSheetId="2">#REF!</definedName>
    <definedName name="Perberja_Familjare_24" localSheetId="11">#REF!</definedName>
    <definedName name="Perberja_Familjare_24" localSheetId="12">#REF!</definedName>
    <definedName name="Perberja_Familjare_24" localSheetId="13">#REF!</definedName>
    <definedName name="Perberja_Familjare_24" localSheetId="14">"#REF!"</definedName>
    <definedName name="Perberja_Familjare_24" localSheetId="19">#REF!</definedName>
    <definedName name="Perberja_Familjare_24" localSheetId="3">#REF!</definedName>
    <definedName name="Perberja_Familjare_24" localSheetId="4">#REF!</definedName>
    <definedName name="Perberja_Familjare_24" localSheetId="5">#REF!</definedName>
    <definedName name="Perberja_Familjare_24" localSheetId="6">#REF!</definedName>
    <definedName name="Perberja_Familjare_24" localSheetId="7">#REF!</definedName>
    <definedName name="Perberja_Familjare_24" localSheetId="8">#REF!</definedName>
    <definedName name="Perberja_Familjare_24" localSheetId="9">#REF!</definedName>
    <definedName name="Perberja_Familjare_24" localSheetId="10">#REF!</definedName>
    <definedName name="Perberja_Familjare_24">#REF!</definedName>
    <definedName name="Perberja_Familjare_6" localSheetId="2">#REF!</definedName>
    <definedName name="Perberja_Familjare_6" localSheetId="11">#REF!</definedName>
    <definedName name="Perberja_Familjare_6" localSheetId="12">#REF!</definedName>
    <definedName name="Perberja_Familjare_6" localSheetId="13">#REF!</definedName>
    <definedName name="Perberja_Familjare_6" localSheetId="14">"#REF!"</definedName>
    <definedName name="Perberja_Familjare_6" localSheetId="19">#REF!</definedName>
    <definedName name="Perberja_Familjare_6" localSheetId="3">#REF!</definedName>
    <definedName name="Perberja_Familjare_6" localSheetId="4">#REF!</definedName>
    <definedName name="Perberja_Familjare_6" localSheetId="5">#REF!</definedName>
    <definedName name="Perberja_Familjare_6" localSheetId="6">#REF!</definedName>
    <definedName name="Perberja_Familjare_6" localSheetId="7">#REF!</definedName>
    <definedName name="Perberja_Familjare_6" localSheetId="8">#REF!</definedName>
    <definedName name="Perberja_Familjare_6" localSheetId="9">#REF!</definedName>
    <definedName name="Perberja_Familjare_6" localSheetId="10">#REF!</definedName>
    <definedName name="Perberja_Familjare_6">#REF!</definedName>
    <definedName name="Perberja_Familjare_7" localSheetId="2">#REF!</definedName>
    <definedName name="Perberja_Familjare_7" localSheetId="11">#REF!</definedName>
    <definedName name="Perberja_Familjare_7" localSheetId="12">#REF!</definedName>
    <definedName name="Perberja_Familjare_7" localSheetId="13">#REF!</definedName>
    <definedName name="Perberja_Familjare_7" localSheetId="14">"#REF!"</definedName>
    <definedName name="Perberja_Familjare_7" localSheetId="19">#REF!</definedName>
    <definedName name="Perberja_Familjare_7" localSheetId="3">#REF!</definedName>
    <definedName name="Perberja_Familjare_7" localSheetId="4">#REF!</definedName>
    <definedName name="Perberja_Familjare_7" localSheetId="5">#REF!</definedName>
    <definedName name="Perberja_Familjare_7" localSheetId="6">#REF!</definedName>
    <definedName name="Perberja_Familjare_7" localSheetId="7">#REF!</definedName>
    <definedName name="Perberja_Familjare_7" localSheetId="8">#REF!</definedName>
    <definedName name="Perberja_Familjare_7" localSheetId="9">#REF!</definedName>
    <definedName name="Perberja_Familjare_7" localSheetId="10">#REF!</definedName>
    <definedName name="Perberja_Familjare_7">#REF!</definedName>
    <definedName name="Perberja_Familjare_9" localSheetId="2">#REF!</definedName>
    <definedName name="Perberja_Familjare_9" localSheetId="11">#REF!</definedName>
    <definedName name="Perberja_Familjare_9" localSheetId="12">#REF!</definedName>
    <definedName name="Perberja_Familjare_9" localSheetId="13">#REF!</definedName>
    <definedName name="Perberja_Familjare_9" localSheetId="14">"#REF!"</definedName>
    <definedName name="Perberja_Familjare_9" localSheetId="19">#REF!</definedName>
    <definedName name="Perberja_Familjare_9" localSheetId="3">#REF!</definedName>
    <definedName name="Perberja_Familjare_9" localSheetId="4">#REF!</definedName>
    <definedName name="Perberja_Familjare_9" localSheetId="5">#REF!</definedName>
    <definedName name="Perberja_Familjare_9" localSheetId="6">#REF!</definedName>
    <definedName name="Perberja_Familjare_9" localSheetId="7">#REF!</definedName>
    <definedName name="Perberja_Familjare_9" localSheetId="8">#REF!</definedName>
    <definedName name="Perberja_Familjare_9" localSheetId="9">#REF!</definedName>
    <definedName name="Perberja_Familjare_9" localSheetId="10">#REF!</definedName>
    <definedName name="Perberja_Familjare_9">#REF!</definedName>
    <definedName name="_xlnm.Print_Area" localSheetId="14">'13 Pwoteksyon sosyal'!$B$1:$G$11</definedName>
    <definedName name="_xlnm.Print_Area" localSheetId="15">'14 Jere estress finansye'!$A$1:$W$143</definedName>
    <definedName name="_xlnm.Print_Area" localSheetId="16">'15 DRM'!$A$1:$U$241</definedName>
    <definedName name="_xlnm.Print_Area" localSheetId="19">'[2]13 Recontacter'!$A$1:$X$49</definedName>
    <definedName name="_xlnm.Print_Area" localSheetId="7">'[3]6 Revenu'!$A$1:$AJ$134</definedName>
    <definedName name="_xlnm.Print_Area" localSheetId="10">'9 Gender'!$A$1:$AN$54</definedName>
    <definedName name="_xlnm.Print_Area" localSheetId="20">[4]RÉSULTAT!$F$1:$V$22</definedName>
    <definedName name="SECTION_1" localSheetId="2">#REF!</definedName>
    <definedName name="SECTION_1" localSheetId="11">#REF!</definedName>
    <definedName name="SECTION_1" localSheetId="12">#REF!</definedName>
    <definedName name="SECTION_1" localSheetId="13">#REF!</definedName>
    <definedName name="SECTION_1" localSheetId="14">#REF!</definedName>
    <definedName name="SECTION_1" localSheetId="19">#REF!</definedName>
    <definedName name="SECTION_1" localSheetId="3">#REF!</definedName>
    <definedName name="SECTION_1" localSheetId="4">#REF!</definedName>
    <definedName name="SECTION_1" localSheetId="5">#REF!</definedName>
    <definedName name="SECTION_1" localSheetId="6">#REF!</definedName>
    <definedName name="SECTION_1" localSheetId="7">#REF!</definedName>
    <definedName name="SECTION_1" localSheetId="8">#REF!</definedName>
    <definedName name="SECTION_1" localSheetId="9">#REF!</definedName>
    <definedName name="SECTION_1" localSheetId="10">#REF!</definedName>
    <definedName name="SECTION_1">#REF!</definedName>
    <definedName name="SECTION_1__HOUSEHOLD_INFORMATION" localSheetId="2">#REF!</definedName>
    <definedName name="SECTION_1__HOUSEHOLD_INFORMATION" localSheetId="11">#REF!</definedName>
    <definedName name="SECTION_1__HOUSEHOLD_INFORMATION" localSheetId="12">#REF!</definedName>
    <definedName name="SECTION_1__HOUSEHOLD_INFORMATION" localSheetId="13">#REF!</definedName>
    <definedName name="SECTION_1__HOUSEHOLD_INFORMATION" localSheetId="14">"#REF!"</definedName>
    <definedName name="SECTION_1__HOUSEHOLD_INFORMATION" localSheetId="19">#REF!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#REF!</definedName>
    <definedName name="SECTION_1__HOUSEHOLD_INFORMATION_10" localSheetId="2">#REF!</definedName>
    <definedName name="SECTION_1__HOUSEHOLD_INFORMATION_10" localSheetId="11">#REF!</definedName>
    <definedName name="SECTION_1__HOUSEHOLD_INFORMATION_10" localSheetId="12">#REF!</definedName>
    <definedName name="SECTION_1__HOUSEHOLD_INFORMATION_10" localSheetId="13">#REF!</definedName>
    <definedName name="SECTION_1__HOUSEHOLD_INFORMATION_10" localSheetId="14">"#REF!"</definedName>
    <definedName name="SECTION_1__HOUSEHOLD_INFORMATION_10" localSheetId="19">#REF!</definedName>
    <definedName name="SECTION_1__HOUSEHOLD_INFORMATION_10" localSheetId="3">#REF!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7">#REF!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#REF!</definedName>
    <definedName name="SECTION_1__HOUSEHOLD_INFORMATION_11" localSheetId="2">#REF!</definedName>
    <definedName name="SECTION_1__HOUSEHOLD_INFORMATION_11" localSheetId="11">#REF!</definedName>
    <definedName name="SECTION_1__HOUSEHOLD_INFORMATION_11" localSheetId="12">#REF!</definedName>
    <definedName name="SECTION_1__HOUSEHOLD_INFORMATION_11" localSheetId="13">#REF!</definedName>
    <definedName name="SECTION_1__HOUSEHOLD_INFORMATION_11" localSheetId="14">"#REF!"</definedName>
    <definedName name="SECTION_1__HOUSEHOLD_INFORMATION_11" localSheetId="19">#REF!</definedName>
    <definedName name="SECTION_1__HOUSEHOLD_INFORMATION_11" localSheetId="3">#REF!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7">#REF!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#REF!</definedName>
    <definedName name="SECTION_1__HOUSEHOLD_INFORMATION_12" localSheetId="2">#REF!</definedName>
    <definedName name="SECTION_1__HOUSEHOLD_INFORMATION_12" localSheetId="11">#REF!</definedName>
    <definedName name="SECTION_1__HOUSEHOLD_INFORMATION_12" localSheetId="12">#REF!</definedName>
    <definedName name="SECTION_1__HOUSEHOLD_INFORMATION_12" localSheetId="13">#REF!</definedName>
    <definedName name="SECTION_1__HOUSEHOLD_INFORMATION_12" localSheetId="14">"#REF!"</definedName>
    <definedName name="SECTION_1__HOUSEHOLD_INFORMATION_12" localSheetId="19">#REF!</definedName>
    <definedName name="SECTION_1__HOUSEHOLD_INFORMATION_12" localSheetId="3">#REF!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7">#REF!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#REF!</definedName>
    <definedName name="SECTION_1__HOUSEHOLD_INFORMATION_15" localSheetId="2">#REF!</definedName>
    <definedName name="SECTION_1__HOUSEHOLD_INFORMATION_15" localSheetId="11">#REF!</definedName>
    <definedName name="SECTION_1__HOUSEHOLD_INFORMATION_15" localSheetId="12">#REF!</definedName>
    <definedName name="SECTION_1__HOUSEHOLD_INFORMATION_15" localSheetId="13">#REF!</definedName>
    <definedName name="SECTION_1__HOUSEHOLD_INFORMATION_15" localSheetId="14">"#REF!"</definedName>
    <definedName name="SECTION_1__HOUSEHOLD_INFORMATION_15" localSheetId="19">#REF!</definedName>
    <definedName name="SECTION_1__HOUSEHOLD_INFORMATION_15" localSheetId="3">#REF!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7">#REF!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#REF!</definedName>
    <definedName name="SECTION_1__HOUSEHOLD_INFORMATION_16" localSheetId="2">#REF!</definedName>
    <definedName name="SECTION_1__HOUSEHOLD_INFORMATION_16" localSheetId="11">#REF!</definedName>
    <definedName name="SECTION_1__HOUSEHOLD_INFORMATION_16" localSheetId="12">#REF!</definedName>
    <definedName name="SECTION_1__HOUSEHOLD_INFORMATION_16" localSheetId="13">#REF!</definedName>
    <definedName name="SECTION_1__HOUSEHOLD_INFORMATION_16" localSheetId="14">"#REF!"</definedName>
    <definedName name="SECTION_1__HOUSEHOLD_INFORMATION_16" localSheetId="19">#REF!</definedName>
    <definedName name="SECTION_1__HOUSEHOLD_INFORMATION_16" localSheetId="3">#REF!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7">#REF!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#REF!</definedName>
    <definedName name="SECTION_1__HOUSEHOLD_INFORMATION_17" localSheetId="2">#REF!</definedName>
    <definedName name="SECTION_1__HOUSEHOLD_INFORMATION_17" localSheetId="11">#REF!</definedName>
    <definedName name="SECTION_1__HOUSEHOLD_INFORMATION_17" localSheetId="12">#REF!</definedName>
    <definedName name="SECTION_1__HOUSEHOLD_INFORMATION_17" localSheetId="13">#REF!</definedName>
    <definedName name="SECTION_1__HOUSEHOLD_INFORMATION_17" localSheetId="14">"#REF!"</definedName>
    <definedName name="SECTION_1__HOUSEHOLD_INFORMATION_17" localSheetId="19">#REF!</definedName>
    <definedName name="SECTION_1__HOUSEHOLD_INFORMATION_17" localSheetId="3">#REF!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7">#REF!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#REF!</definedName>
    <definedName name="SECTION_1__HOUSEHOLD_INFORMATION_19" localSheetId="2">#REF!</definedName>
    <definedName name="SECTION_1__HOUSEHOLD_INFORMATION_19" localSheetId="11">#REF!</definedName>
    <definedName name="SECTION_1__HOUSEHOLD_INFORMATION_19" localSheetId="12">#REF!</definedName>
    <definedName name="SECTION_1__HOUSEHOLD_INFORMATION_19" localSheetId="13">#REF!</definedName>
    <definedName name="SECTION_1__HOUSEHOLD_INFORMATION_19" localSheetId="14">"#REF!"</definedName>
    <definedName name="SECTION_1__HOUSEHOLD_INFORMATION_19" localSheetId="19">#REF!</definedName>
    <definedName name="SECTION_1__HOUSEHOLD_INFORMATION_19" localSheetId="3">#REF!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7">#REF!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#REF!</definedName>
    <definedName name="SECTION_1__HOUSEHOLD_INFORMATION_21" localSheetId="2">#REF!</definedName>
    <definedName name="SECTION_1__HOUSEHOLD_INFORMATION_21" localSheetId="11">#REF!</definedName>
    <definedName name="SECTION_1__HOUSEHOLD_INFORMATION_21" localSheetId="12">#REF!</definedName>
    <definedName name="SECTION_1__HOUSEHOLD_INFORMATION_21" localSheetId="13">#REF!</definedName>
    <definedName name="SECTION_1__HOUSEHOLD_INFORMATION_21" localSheetId="14">"#REF!"</definedName>
    <definedName name="SECTION_1__HOUSEHOLD_INFORMATION_21" localSheetId="19">#REF!</definedName>
    <definedName name="SECTION_1__HOUSEHOLD_INFORMATION_21" localSheetId="3">#REF!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7">#REF!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#REF!</definedName>
    <definedName name="SECTION_1__HOUSEHOLD_INFORMATION_22" localSheetId="2">#REF!</definedName>
    <definedName name="SECTION_1__HOUSEHOLD_INFORMATION_22" localSheetId="11">#REF!</definedName>
    <definedName name="SECTION_1__HOUSEHOLD_INFORMATION_22" localSheetId="12">#REF!</definedName>
    <definedName name="SECTION_1__HOUSEHOLD_INFORMATION_22" localSheetId="13">#REF!</definedName>
    <definedName name="SECTION_1__HOUSEHOLD_INFORMATION_22" localSheetId="14">"#REF!"</definedName>
    <definedName name="SECTION_1__HOUSEHOLD_INFORMATION_22" localSheetId="19">#REF!</definedName>
    <definedName name="SECTION_1__HOUSEHOLD_INFORMATION_22" localSheetId="3">#REF!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7">#REF!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#REF!</definedName>
    <definedName name="SECTION_1__HOUSEHOLD_INFORMATION_24" localSheetId="2">#REF!</definedName>
    <definedName name="SECTION_1__HOUSEHOLD_INFORMATION_24" localSheetId="11">#REF!</definedName>
    <definedName name="SECTION_1__HOUSEHOLD_INFORMATION_24" localSheetId="12">#REF!</definedName>
    <definedName name="SECTION_1__HOUSEHOLD_INFORMATION_24" localSheetId="13">#REF!</definedName>
    <definedName name="SECTION_1__HOUSEHOLD_INFORMATION_24" localSheetId="14">"#REF!"</definedName>
    <definedName name="SECTION_1__HOUSEHOLD_INFORMATION_24" localSheetId="19">#REF!</definedName>
    <definedName name="SECTION_1__HOUSEHOLD_INFORMATION_24" localSheetId="3">#REF!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7">#REF!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#REF!</definedName>
    <definedName name="SECTION_1__HOUSEHOLD_INFORMATION_5" localSheetId="2">#REF!</definedName>
    <definedName name="SECTION_1__HOUSEHOLD_INFORMATION_5" localSheetId="11">#REF!</definedName>
    <definedName name="SECTION_1__HOUSEHOLD_INFORMATION_5" localSheetId="12">#REF!</definedName>
    <definedName name="SECTION_1__HOUSEHOLD_INFORMATION_5" localSheetId="13">#REF!</definedName>
    <definedName name="SECTION_1__HOUSEHOLD_INFORMATION_5" localSheetId="14">"#REF!"</definedName>
    <definedName name="SECTION_1__HOUSEHOLD_INFORMATION_5" localSheetId="19">#REF!</definedName>
    <definedName name="SECTION_1__HOUSEHOLD_INFORMATION_5" localSheetId="3">#REF!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7">#REF!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#REF!</definedName>
    <definedName name="SECTION_1__HOUSEHOLD_INFORMATION_6" localSheetId="2">#REF!</definedName>
    <definedName name="SECTION_1__HOUSEHOLD_INFORMATION_6" localSheetId="11">#REF!</definedName>
    <definedName name="SECTION_1__HOUSEHOLD_INFORMATION_6" localSheetId="12">#REF!</definedName>
    <definedName name="SECTION_1__HOUSEHOLD_INFORMATION_6" localSheetId="13">#REF!</definedName>
    <definedName name="SECTION_1__HOUSEHOLD_INFORMATION_6" localSheetId="14">"#REF!"</definedName>
    <definedName name="SECTION_1__HOUSEHOLD_INFORMATION_6" localSheetId="19">#REF!</definedName>
    <definedName name="SECTION_1__HOUSEHOLD_INFORMATION_6" localSheetId="3">#REF!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7">#REF!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#REF!</definedName>
    <definedName name="SECTION_1__HOUSEHOLD_INFORMATION_7" localSheetId="2">#REF!</definedName>
    <definedName name="SECTION_1__HOUSEHOLD_INFORMATION_7" localSheetId="11">#REF!</definedName>
    <definedName name="SECTION_1__HOUSEHOLD_INFORMATION_7" localSheetId="12">#REF!</definedName>
    <definedName name="SECTION_1__HOUSEHOLD_INFORMATION_7" localSheetId="13">#REF!</definedName>
    <definedName name="SECTION_1__HOUSEHOLD_INFORMATION_7" localSheetId="14">"#REF!"</definedName>
    <definedName name="SECTION_1__HOUSEHOLD_INFORMATION_7" localSheetId="19">#REF!</definedName>
    <definedName name="SECTION_1__HOUSEHOLD_INFORMATION_7" localSheetId="3">#REF!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7">#REF!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#REF!</definedName>
    <definedName name="SECTION_1__HOUSEHOLD_INFORMATION_9" localSheetId="2">#REF!</definedName>
    <definedName name="SECTION_1__HOUSEHOLD_INFORMATION_9" localSheetId="11">#REF!</definedName>
    <definedName name="SECTION_1__HOUSEHOLD_INFORMATION_9" localSheetId="12">#REF!</definedName>
    <definedName name="SECTION_1__HOUSEHOLD_INFORMATION_9" localSheetId="13">#REF!</definedName>
    <definedName name="SECTION_1__HOUSEHOLD_INFORMATION_9" localSheetId="14">"#REF!"</definedName>
    <definedName name="SECTION_1__HOUSEHOLD_INFORMATION_9" localSheetId="19">#REF!</definedName>
    <definedName name="SECTION_1__HOUSEHOLD_INFORMATION_9" localSheetId="3">#REF!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7">#REF!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#REF!</definedName>
    <definedName name="SECTION_1_1" localSheetId="2">#REF!</definedName>
    <definedName name="SECTION_1_1" localSheetId="11">#REF!</definedName>
    <definedName name="SECTION_1_1" localSheetId="12">#REF!</definedName>
    <definedName name="SECTION_1_1" localSheetId="13">#REF!</definedName>
    <definedName name="SECTION_1_1" localSheetId="14">"#REF!"</definedName>
    <definedName name="SECTION_1_1" localSheetId="19">#REF!</definedName>
    <definedName name="SECTION_1_1" localSheetId="3">#REF!</definedName>
    <definedName name="SECTION_1_1" localSheetId="4">#REF!</definedName>
    <definedName name="SECTION_1_1" localSheetId="5">#REF!</definedName>
    <definedName name="SECTION_1_1" localSheetId="6">#REF!</definedName>
    <definedName name="SECTION_1_1" localSheetId="7">#REF!</definedName>
    <definedName name="SECTION_1_1" localSheetId="8">#REF!</definedName>
    <definedName name="SECTION_1_1" localSheetId="9">#REF!</definedName>
    <definedName name="SECTION_1_1" localSheetId="10">#REF!</definedName>
    <definedName name="SECTION_1_1">#REF!</definedName>
    <definedName name="SECTION_1_10" localSheetId="2">#REF!</definedName>
    <definedName name="SECTION_1_10" localSheetId="11">#REF!</definedName>
    <definedName name="SECTION_1_10" localSheetId="12">#REF!</definedName>
    <definedName name="SECTION_1_10" localSheetId="13">#REF!</definedName>
    <definedName name="SECTION_1_10" localSheetId="14">"#REF!"</definedName>
    <definedName name="SECTION_1_10" localSheetId="19">#REF!</definedName>
    <definedName name="SECTION_1_10" localSheetId="3">#REF!</definedName>
    <definedName name="SECTION_1_10" localSheetId="4">#REF!</definedName>
    <definedName name="SECTION_1_10" localSheetId="5">#REF!</definedName>
    <definedName name="SECTION_1_10" localSheetId="6">#REF!</definedName>
    <definedName name="SECTION_1_10" localSheetId="7">#REF!</definedName>
    <definedName name="SECTION_1_10" localSheetId="8">#REF!</definedName>
    <definedName name="SECTION_1_10" localSheetId="9">#REF!</definedName>
    <definedName name="SECTION_1_10" localSheetId="10">#REF!</definedName>
    <definedName name="SECTION_1_10">#REF!</definedName>
    <definedName name="SECTION_1_11" localSheetId="2">#REF!</definedName>
    <definedName name="SECTION_1_11" localSheetId="11">#REF!</definedName>
    <definedName name="SECTION_1_11" localSheetId="12">#REF!</definedName>
    <definedName name="SECTION_1_11" localSheetId="13">#REF!</definedName>
    <definedName name="SECTION_1_11" localSheetId="14">"#REF!"</definedName>
    <definedName name="SECTION_1_11" localSheetId="19">#REF!</definedName>
    <definedName name="SECTION_1_11" localSheetId="3">#REF!</definedName>
    <definedName name="SECTION_1_11" localSheetId="4">#REF!</definedName>
    <definedName name="SECTION_1_11" localSheetId="5">#REF!</definedName>
    <definedName name="SECTION_1_11" localSheetId="6">#REF!</definedName>
    <definedName name="SECTION_1_11" localSheetId="7">#REF!</definedName>
    <definedName name="SECTION_1_11" localSheetId="8">#REF!</definedName>
    <definedName name="SECTION_1_11" localSheetId="9">#REF!</definedName>
    <definedName name="SECTION_1_11" localSheetId="10">#REF!</definedName>
    <definedName name="SECTION_1_11">#REF!</definedName>
    <definedName name="SECTION_1_14" localSheetId="2">#REF!</definedName>
    <definedName name="SECTION_1_14" localSheetId="11">#REF!</definedName>
    <definedName name="SECTION_1_14" localSheetId="12">#REF!</definedName>
    <definedName name="SECTION_1_14" localSheetId="13">#REF!</definedName>
    <definedName name="SECTION_1_14" localSheetId="14">"#REF!"</definedName>
    <definedName name="SECTION_1_14" localSheetId="19">#REF!</definedName>
    <definedName name="SECTION_1_14" localSheetId="3">#REF!</definedName>
    <definedName name="SECTION_1_14" localSheetId="4">#REF!</definedName>
    <definedName name="SECTION_1_14" localSheetId="5">#REF!</definedName>
    <definedName name="SECTION_1_14" localSheetId="6">#REF!</definedName>
    <definedName name="SECTION_1_14" localSheetId="7">#REF!</definedName>
    <definedName name="SECTION_1_14" localSheetId="8">#REF!</definedName>
    <definedName name="SECTION_1_14" localSheetId="9">#REF!</definedName>
    <definedName name="SECTION_1_14" localSheetId="10">#REF!</definedName>
    <definedName name="SECTION_1_14">#REF!</definedName>
    <definedName name="SECTION_1_24" localSheetId="2">#REF!</definedName>
    <definedName name="SECTION_1_24" localSheetId="11">#REF!</definedName>
    <definedName name="SECTION_1_24" localSheetId="12">#REF!</definedName>
    <definedName name="SECTION_1_24" localSheetId="13">#REF!</definedName>
    <definedName name="SECTION_1_24" localSheetId="14">"#REF!"</definedName>
    <definedName name="SECTION_1_24" localSheetId="19">#REF!</definedName>
    <definedName name="SECTION_1_24" localSheetId="3">#REF!</definedName>
    <definedName name="SECTION_1_24" localSheetId="4">#REF!</definedName>
    <definedName name="SECTION_1_24" localSheetId="5">#REF!</definedName>
    <definedName name="SECTION_1_24" localSheetId="6">#REF!</definedName>
    <definedName name="SECTION_1_24" localSheetId="7">#REF!</definedName>
    <definedName name="SECTION_1_24" localSheetId="8">#REF!</definedName>
    <definedName name="SECTION_1_24" localSheetId="9">#REF!</definedName>
    <definedName name="SECTION_1_24" localSheetId="10">#REF!</definedName>
    <definedName name="SECTION_1_24">#REF!</definedName>
    <definedName name="SECTION_1_9" localSheetId="2">#REF!</definedName>
    <definedName name="SECTION_1_9" localSheetId="11">#REF!</definedName>
    <definedName name="SECTION_1_9" localSheetId="12">#REF!</definedName>
    <definedName name="SECTION_1_9" localSheetId="13">#REF!</definedName>
    <definedName name="SECTION_1_9" localSheetId="14">"#REF!"</definedName>
    <definedName name="SECTION_1_9" localSheetId="19">#REF!</definedName>
    <definedName name="SECTION_1_9" localSheetId="3">#REF!</definedName>
    <definedName name="SECTION_1_9" localSheetId="4">#REF!</definedName>
    <definedName name="SECTION_1_9" localSheetId="5">#REF!</definedName>
    <definedName name="SECTION_1_9" localSheetId="6">#REF!</definedName>
    <definedName name="SECTION_1_9" localSheetId="7">#REF!</definedName>
    <definedName name="SECTION_1_9" localSheetId="8">#REF!</definedName>
    <definedName name="SECTION_1_9" localSheetId="9">#REF!</definedName>
    <definedName name="SECTION_1_9" localSheetId="10">#REF!</definedName>
    <definedName name="SECTION_1_9">#REF!</definedName>
    <definedName name="TEST" localSheetId="2">#REF!</definedName>
    <definedName name="TEST" localSheetId="11">#REF!</definedName>
    <definedName name="TEST" localSheetId="12">#REF!</definedName>
    <definedName name="TEST" localSheetId="13">#REF!</definedName>
    <definedName name="TEST" localSheetId="14">#N/A</definedName>
    <definedName name="TEST" localSheetId="19">#REF!</definedName>
    <definedName name="TEST" localSheetId="3">#REF!</definedName>
    <definedName name="TEST" localSheetId="4">#REF!</definedName>
    <definedName name="TEST" localSheetId="5">#REF!</definedName>
    <definedName name="TEST" localSheetId="6">#REF!</definedName>
    <definedName name="TEST" localSheetId="7">#REF!</definedName>
    <definedName name="TEST" localSheetId="8">#REF!</definedName>
    <definedName name="TEST" localSheetId="9">#REF!</definedName>
    <definedName name="TEST" localSheetId="10">#REF!</definedName>
    <definedName name="TEST">#REF!</definedName>
    <definedName name="TEST_10" localSheetId="2">#REF!</definedName>
    <definedName name="TEST_10" localSheetId="11">#REF!</definedName>
    <definedName name="TEST_10" localSheetId="12">#REF!</definedName>
    <definedName name="TEST_10" localSheetId="13">#REF!</definedName>
    <definedName name="TEST_10" localSheetId="14">#N/A</definedName>
    <definedName name="TEST_10" localSheetId="19">#REF!</definedName>
    <definedName name="TEST_10" localSheetId="3">#REF!</definedName>
    <definedName name="TEST_10" localSheetId="4">#REF!</definedName>
    <definedName name="TEST_10" localSheetId="5">#REF!</definedName>
    <definedName name="TEST_10" localSheetId="6">#REF!</definedName>
    <definedName name="TEST_10" localSheetId="7">#REF!</definedName>
    <definedName name="TEST_10" localSheetId="8">#REF!</definedName>
    <definedName name="TEST_10" localSheetId="9">#REF!</definedName>
    <definedName name="TEST_10" localSheetId="10">#REF!</definedName>
    <definedName name="TEST_10">#REF!</definedName>
    <definedName name="TEST_11" localSheetId="2">#REF!</definedName>
    <definedName name="TEST_11" localSheetId="11">#REF!</definedName>
    <definedName name="TEST_11" localSheetId="12">#REF!</definedName>
    <definedName name="TEST_11" localSheetId="13">#REF!</definedName>
    <definedName name="TEST_11" localSheetId="14">#N/A</definedName>
    <definedName name="TEST_11" localSheetId="19">#REF!</definedName>
    <definedName name="TEST_11" localSheetId="3">#REF!</definedName>
    <definedName name="TEST_11" localSheetId="4">#REF!</definedName>
    <definedName name="TEST_11" localSheetId="5">#REF!</definedName>
    <definedName name="TEST_11" localSheetId="6">#REF!</definedName>
    <definedName name="TEST_11" localSheetId="7">#REF!</definedName>
    <definedName name="TEST_11" localSheetId="8">#REF!</definedName>
    <definedName name="TEST_11" localSheetId="9">#REF!</definedName>
    <definedName name="TEST_11" localSheetId="10">#REF!</definedName>
    <definedName name="TEST_11">#REF!</definedName>
    <definedName name="TEST_15" localSheetId="2">#REF!</definedName>
    <definedName name="TEST_15" localSheetId="11">#REF!</definedName>
    <definedName name="TEST_15" localSheetId="12">#REF!</definedName>
    <definedName name="TEST_15" localSheetId="13">#REF!</definedName>
    <definedName name="TEST_15" localSheetId="14">#N/A</definedName>
    <definedName name="TEST_15" localSheetId="19">#REF!</definedName>
    <definedName name="TEST_15" localSheetId="3">#REF!</definedName>
    <definedName name="TEST_15" localSheetId="4">#REF!</definedName>
    <definedName name="TEST_15" localSheetId="5">#REF!</definedName>
    <definedName name="TEST_15" localSheetId="6">#REF!</definedName>
    <definedName name="TEST_15" localSheetId="7">#REF!</definedName>
    <definedName name="TEST_15" localSheetId="8">#REF!</definedName>
    <definedName name="TEST_15" localSheetId="9">#REF!</definedName>
    <definedName name="TEST_15" localSheetId="10">#REF!</definedName>
    <definedName name="TEST_15">#REF!</definedName>
    <definedName name="TEST_16" localSheetId="2">#REF!</definedName>
    <definedName name="TEST_16" localSheetId="11">#REF!</definedName>
    <definedName name="TEST_16" localSheetId="12">#REF!</definedName>
    <definedName name="TEST_16" localSheetId="13">#REF!</definedName>
    <definedName name="TEST_16" localSheetId="14">#N/A</definedName>
    <definedName name="TEST_16" localSheetId="19">#REF!</definedName>
    <definedName name="TEST_16" localSheetId="3">#REF!</definedName>
    <definedName name="TEST_16" localSheetId="4">#REF!</definedName>
    <definedName name="TEST_16" localSheetId="5">#REF!</definedName>
    <definedName name="TEST_16" localSheetId="6">#REF!</definedName>
    <definedName name="TEST_16" localSheetId="7">#REF!</definedName>
    <definedName name="TEST_16" localSheetId="8">#REF!</definedName>
    <definedName name="TEST_16" localSheetId="9">#REF!</definedName>
    <definedName name="TEST_16" localSheetId="10">#REF!</definedName>
    <definedName name="TEST_16">#REF!</definedName>
    <definedName name="TEST_17" localSheetId="2">#REF!</definedName>
    <definedName name="TEST_17" localSheetId="11">#REF!</definedName>
    <definedName name="TEST_17" localSheetId="12">#REF!</definedName>
    <definedName name="TEST_17" localSheetId="13">#REF!</definedName>
    <definedName name="TEST_17" localSheetId="14">#N/A</definedName>
    <definedName name="TEST_17" localSheetId="19">#REF!</definedName>
    <definedName name="TEST_17" localSheetId="3">#REF!</definedName>
    <definedName name="TEST_17" localSheetId="4">#REF!</definedName>
    <definedName name="TEST_17" localSheetId="5">#REF!</definedName>
    <definedName name="TEST_17" localSheetId="6">#REF!</definedName>
    <definedName name="TEST_17" localSheetId="7">#REF!</definedName>
    <definedName name="TEST_17" localSheetId="8">#REF!</definedName>
    <definedName name="TEST_17" localSheetId="9">#REF!</definedName>
    <definedName name="TEST_17" localSheetId="10">#REF!</definedName>
    <definedName name="TEST_17">#REF!</definedName>
    <definedName name="TEST_19" localSheetId="2">#REF!</definedName>
    <definedName name="TEST_19" localSheetId="11">#REF!</definedName>
    <definedName name="TEST_19" localSheetId="12">#REF!</definedName>
    <definedName name="TEST_19" localSheetId="13">#REF!</definedName>
    <definedName name="TEST_19" localSheetId="14">#N/A</definedName>
    <definedName name="TEST_19" localSheetId="19">#REF!</definedName>
    <definedName name="TEST_19" localSheetId="3">#REF!</definedName>
    <definedName name="TEST_19" localSheetId="4">#REF!</definedName>
    <definedName name="TEST_19" localSheetId="5">#REF!</definedName>
    <definedName name="TEST_19" localSheetId="6">#REF!</definedName>
    <definedName name="TEST_19" localSheetId="7">#REF!</definedName>
    <definedName name="TEST_19" localSheetId="8">#REF!</definedName>
    <definedName name="TEST_19" localSheetId="9">#REF!</definedName>
    <definedName name="TEST_19" localSheetId="10">#REF!</definedName>
    <definedName name="TEST_19">#REF!</definedName>
    <definedName name="TEST_21" localSheetId="2">#REF!</definedName>
    <definedName name="TEST_21" localSheetId="11">#REF!</definedName>
    <definedName name="TEST_21" localSheetId="12">#REF!</definedName>
    <definedName name="TEST_21" localSheetId="13">#REF!</definedName>
    <definedName name="TEST_21" localSheetId="14">#N/A</definedName>
    <definedName name="TEST_21" localSheetId="19">#REF!</definedName>
    <definedName name="TEST_21" localSheetId="3">#REF!</definedName>
    <definedName name="TEST_21" localSheetId="4">#REF!</definedName>
    <definedName name="TEST_21" localSheetId="5">#REF!</definedName>
    <definedName name="TEST_21" localSheetId="6">#REF!</definedName>
    <definedName name="TEST_21" localSheetId="7">#REF!</definedName>
    <definedName name="TEST_21" localSheetId="8">#REF!</definedName>
    <definedName name="TEST_21" localSheetId="9">#REF!</definedName>
    <definedName name="TEST_21" localSheetId="10">#REF!</definedName>
    <definedName name="TEST_21">#REF!</definedName>
    <definedName name="TEST_22" localSheetId="2">#REF!</definedName>
    <definedName name="TEST_22" localSheetId="11">#REF!</definedName>
    <definedName name="TEST_22" localSheetId="12">#REF!</definedName>
    <definedName name="TEST_22" localSheetId="13">#REF!</definedName>
    <definedName name="TEST_22" localSheetId="14">#N/A</definedName>
    <definedName name="TEST_22" localSheetId="19">#REF!</definedName>
    <definedName name="TEST_22" localSheetId="3">#REF!</definedName>
    <definedName name="TEST_22" localSheetId="4">#REF!</definedName>
    <definedName name="TEST_22" localSheetId="5">#REF!</definedName>
    <definedName name="TEST_22" localSheetId="6">#REF!</definedName>
    <definedName name="TEST_22" localSheetId="7">#REF!</definedName>
    <definedName name="TEST_22" localSheetId="8">#REF!</definedName>
    <definedName name="TEST_22" localSheetId="9">#REF!</definedName>
    <definedName name="TEST_22" localSheetId="10">#REF!</definedName>
    <definedName name="TEST_22">#REF!</definedName>
    <definedName name="TEST_23" localSheetId="2">#REF!</definedName>
    <definedName name="TEST_23" localSheetId="11">#REF!</definedName>
    <definedName name="TEST_23" localSheetId="12">#REF!</definedName>
    <definedName name="TEST_23" localSheetId="13">#REF!</definedName>
    <definedName name="TEST_23" localSheetId="14">#N/A</definedName>
    <definedName name="TEST_23" localSheetId="19">#REF!</definedName>
    <definedName name="TEST_23" localSheetId="3">#REF!</definedName>
    <definedName name="TEST_23" localSheetId="4">#REF!</definedName>
    <definedName name="TEST_23" localSheetId="5">#REF!</definedName>
    <definedName name="TEST_23" localSheetId="6">#REF!</definedName>
    <definedName name="TEST_23" localSheetId="7">#REF!</definedName>
    <definedName name="TEST_23" localSheetId="8">#REF!</definedName>
    <definedName name="TEST_23" localSheetId="9">#REF!</definedName>
    <definedName name="TEST_23" localSheetId="10">#REF!</definedName>
    <definedName name="TEST_23">#REF!</definedName>
    <definedName name="TEST_9" localSheetId="2">#REF!</definedName>
    <definedName name="TEST_9" localSheetId="11">#REF!</definedName>
    <definedName name="TEST_9" localSheetId="12">#REF!</definedName>
    <definedName name="TEST_9" localSheetId="13">#REF!</definedName>
    <definedName name="TEST_9" localSheetId="14">#N/A</definedName>
    <definedName name="TEST_9" localSheetId="19">#REF!</definedName>
    <definedName name="TEST_9" localSheetId="3">#REF!</definedName>
    <definedName name="TEST_9" localSheetId="4">#REF!</definedName>
    <definedName name="TEST_9" localSheetId="5">#REF!</definedName>
    <definedName name="TEST_9" localSheetId="6">#REF!</definedName>
    <definedName name="TEST_9" localSheetId="7">#REF!</definedName>
    <definedName name="TEST_9" localSheetId="8">#REF!</definedName>
    <definedName name="TEST_9" localSheetId="9">#REF!</definedName>
    <definedName name="TEST_9" localSheetId="10">#REF!</definedName>
    <definedName name="TEST_9">#REF!</definedName>
    <definedName name="test22" localSheetId="2">#REF!</definedName>
    <definedName name="test22" localSheetId="11">#REF!</definedName>
    <definedName name="test22" localSheetId="12">#REF!</definedName>
    <definedName name="test22" localSheetId="13">#REF!</definedName>
    <definedName name="test22" localSheetId="14">"#REF!"</definedName>
    <definedName name="test22" localSheetId="19">#REF!</definedName>
    <definedName name="test22" localSheetId="3">#REF!</definedName>
    <definedName name="test22" localSheetId="4">#REF!</definedName>
    <definedName name="test22" localSheetId="5">#REF!</definedName>
    <definedName name="test22" localSheetId="6">#REF!</definedName>
    <definedName name="test22" localSheetId="7">#REF!</definedName>
    <definedName name="test22" localSheetId="8">#REF!</definedName>
    <definedName name="test22" localSheetId="9">#REF!</definedName>
    <definedName name="test22" localSheetId="10">#REF!</definedName>
    <definedName name="test22">#REF!</definedName>
    <definedName name="test22_1" localSheetId="2">#REF!</definedName>
    <definedName name="test22_1" localSheetId="11">#REF!</definedName>
    <definedName name="test22_1" localSheetId="12">#REF!</definedName>
    <definedName name="test22_1" localSheetId="13">#REF!</definedName>
    <definedName name="test22_1" localSheetId="14">"#REF!"</definedName>
    <definedName name="test22_1" localSheetId="19">#REF!</definedName>
    <definedName name="test22_1" localSheetId="3">#REF!</definedName>
    <definedName name="test22_1" localSheetId="4">#REF!</definedName>
    <definedName name="test22_1" localSheetId="5">#REF!</definedName>
    <definedName name="test22_1" localSheetId="6">#REF!</definedName>
    <definedName name="test22_1" localSheetId="7">#REF!</definedName>
    <definedName name="test22_1" localSheetId="8">#REF!</definedName>
    <definedName name="test22_1" localSheetId="9">#REF!</definedName>
    <definedName name="test22_1" localSheetId="10">#REF!</definedName>
    <definedName name="test22_1">#REF!</definedName>
    <definedName name="test22_10" localSheetId="2">#REF!</definedName>
    <definedName name="test22_10" localSheetId="11">#REF!</definedName>
    <definedName name="test22_10" localSheetId="12">#REF!</definedName>
    <definedName name="test22_10" localSheetId="13">#REF!</definedName>
    <definedName name="test22_10" localSheetId="14">"#REF!"</definedName>
    <definedName name="test22_10" localSheetId="19">#REF!</definedName>
    <definedName name="test22_10" localSheetId="3">#REF!</definedName>
    <definedName name="test22_10" localSheetId="4">#REF!</definedName>
    <definedName name="test22_10" localSheetId="5">#REF!</definedName>
    <definedName name="test22_10" localSheetId="6">#REF!</definedName>
    <definedName name="test22_10" localSheetId="7">#REF!</definedName>
    <definedName name="test22_10" localSheetId="8">#REF!</definedName>
    <definedName name="test22_10" localSheetId="9">#REF!</definedName>
    <definedName name="test22_10" localSheetId="10">#REF!</definedName>
    <definedName name="test22_10">#REF!</definedName>
    <definedName name="test22_11" localSheetId="2">#REF!</definedName>
    <definedName name="test22_11" localSheetId="11">#REF!</definedName>
    <definedName name="test22_11" localSheetId="12">#REF!</definedName>
    <definedName name="test22_11" localSheetId="13">#REF!</definedName>
    <definedName name="test22_11" localSheetId="14">"#REF!"</definedName>
    <definedName name="test22_11" localSheetId="19">#REF!</definedName>
    <definedName name="test22_11" localSheetId="3">#REF!</definedName>
    <definedName name="test22_11" localSheetId="4">#REF!</definedName>
    <definedName name="test22_11" localSheetId="5">#REF!</definedName>
    <definedName name="test22_11" localSheetId="6">#REF!</definedName>
    <definedName name="test22_11" localSheetId="7">#REF!</definedName>
    <definedName name="test22_11" localSheetId="8">#REF!</definedName>
    <definedName name="test22_11" localSheetId="9">#REF!</definedName>
    <definedName name="test22_11" localSheetId="10">#REF!</definedName>
    <definedName name="test22_11">#REF!</definedName>
    <definedName name="test22_14" localSheetId="2">#REF!</definedName>
    <definedName name="test22_14" localSheetId="11">#REF!</definedName>
    <definedName name="test22_14" localSheetId="12">#REF!</definedName>
    <definedName name="test22_14" localSheetId="13">#REF!</definedName>
    <definedName name="test22_14" localSheetId="14">"#REF!"</definedName>
    <definedName name="test22_14" localSheetId="19">#REF!</definedName>
    <definedName name="test22_14" localSheetId="3">#REF!</definedName>
    <definedName name="test22_14" localSheetId="4">#REF!</definedName>
    <definedName name="test22_14" localSheetId="5">#REF!</definedName>
    <definedName name="test22_14" localSheetId="6">#REF!</definedName>
    <definedName name="test22_14" localSheetId="7">#REF!</definedName>
    <definedName name="test22_14" localSheetId="8">#REF!</definedName>
    <definedName name="test22_14" localSheetId="9">#REF!</definedName>
    <definedName name="test22_14" localSheetId="10">#REF!</definedName>
    <definedName name="test22_14">#REF!</definedName>
    <definedName name="test22_24" localSheetId="2">#REF!</definedName>
    <definedName name="test22_24" localSheetId="11">#REF!</definedName>
    <definedName name="test22_24" localSheetId="12">#REF!</definedName>
    <definedName name="test22_24" localSheetId="13">#REF!</definedName>
    <definedName name="test22_24" localSheetId="14">"#REF!"</definedName>
    <definedName name="test22_24" localSheetId="19">#REF!</definedName>
    <definedName name="test22_24" localSheetId="3">#REF!</definedName>
    <definedName name="test22_24" localSheetId="4">#REF!</definedName>
    <definedName name="test22_24" localSheetId="5">#REF!</definedName>
    <definedName name="test22_24" localSheetId="6">#REF!</definedName>
    <definedName name="test22_24" localSheetId="7">#REF!</definedName>
    <definedName name="test22_24" localSheetId="8">#REF!</definedName>
    <definedName name="test22_24" localSheetId="9">#REF!</definedName>
    <definedName name="test22_24" localSheetId="10">#REF!</definedName>
    <definedName name="test22_24">#REF!</definedName>
    <definedName name="test22_9" localSheetId="2">#REF!</definedName>
    <definedName name="test22_9" localSheetId="11">#REF!</definedName>
    <definedName name="test22_9" localSheetId="12">#REF!</definedName>
    <definedName name="test22_9" localSheetId="13">#REF!</definedName>
    <definedName name="test22_9" localSheetId="14">"#REF!"</definedName>
    <definedName name="test22_9" localSheetId="19">#REF!</definedName>
    <definedName name="test22_9" localSheetId="3">#REF!</definedName>
    <definedName name="test22_9" localSheetId="4">#REF!</definedName>
    <definedName name="test22_9" localSheetId="5">#REF!</definedName>
    <definedName name="test22_9" localSheetId="6">#REF!</definedName>
    <definedName name="test22_9" localSheetId="7">#REF!</definedName>
    <definedName name="test22_9" localSheetId="8">#REF!</definedName>
    <definedName name="test22_9" localSheetId="9">#REF!</definedName>
    <definedName name="test22_9" localSheetId="10">#REF!</definedName>
    <definedName name="test22_9">#REF!</definedName>
    <definedName name="tillf" localSheetId="2">#REF!</definedName>
    <definedName name="tillf" localSheetId="11">#REF!</definedName>
    <definedName name="tillf" localSheetId="12">#REF!</definedName>
    <definedName name="tillf" localSheetId="13">#REF!</definedName>
    <definedName name="tillf" localSheetId="14">"#REF!"</definedName>
    <definedName name="tillf" localSheetId="19">#REF!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 localSheetId="10">#REF!</definedName>
    <definedName name="tillf">#REF!</definedName>
    <definedName name="tillf_10" localSheetId="2">#REF!</definedName>
    <definedName name="tillf_10" localSheetId="11">#REF!</definedName>
    <definedName name="tillf_10" localSheetId="12">#REF!</definedName>
    <definedName name="tillf_10" localSheetId="13">#REF!</definedName>
    <definedName name="tillf_10" localSheetId="14">"#REF!"</definedName>
    <definedName name="tillf_10" localSheetId="19">#REF!</definedName>
    <definedName name="tillf_10" localSheetId="3">#REF!</definedName>
    <definedName name="tillf_10" localSheetId="4">#REF!</definedName>
    <definedName name="tillf_10" localSheetId="5">#REF!</definedName>
    <definedName name="tillf_10" localSheetId="6">#REF!</definedName>
    <definedName name="tillf_10" localSheetId="7">#REF!</definedName>
    <definedName name="tillf_10" localSheetId="8">#REF!</definedName>
    <definedName name="tillf_10" localSheetId="9">#REF!</definedName>
    <definedName name="tillf_10" localSheetId="10">#REF!</definedName>
    <definedName name="tillf_10">#REF!</definedName>
    <definedName name="tillf_11" localSheetId="2">#REF!</definedName>
    <definedName name="tillf_11" localSheetId="11">#REF!</definedName>
    <definedName name="tillf_11" localSheetId="12">#REF!</definedName>
    <definedName name="tillf_11" localSheetId="13">#REF!</definedName>
    <definedName name="tillf_11" localSheetId="14">"#REF!"</definedName>
    <definedName name="tillf_11" localSheetId="19">#REF!</definedName>
    <definedName name="tillf_11" localSheetId="3">#REF!</definedName>
    <definedName name="tillf_11" localSheetId="4">#REF!</definedName>
    <definedName name="tillf_11" localSheetId="5">#REF!</definedName>
    <definedName name="tillf_11" localSheetId="6">#REF!</definedName>
    <definedName name="tillf_11" localSheetId="7">#REF!</definedName>
    <definedName name="tillf_11" localSheetId="8">#REF!</definedName>
    <definedName name="tillf_11" localSheetId="9">#REF!</definedName>
    <definedName name="tillf_11" localSheetId="10">#REF!</definedName>
    <definedName name="tillf_11">#REF!</definedName>
    <definedName name="tillf_12" localSheetId="2">#REF!</definedName>
    <definedName name="tillf_12" localSheetId="11">#REF!</definedName>
    <definedName name="tillf_12" localSheetId="12">#REF!</definedName>
    <definedName name="tillf_12" localSheetId="13">#REF!</definedName>
    <definedName name="tillf_12" localSheetId="14">"#REF!"</definedName>
    <definedName name="tillf_12" localSheetId="19">#REF!</definedName>
    <definedName name="tillf_12" localSheetId="3">#REF!</definedName>
    <definedName name="tillf_12" localSheetId="4">#REF!</definedName>
    <definedName name="tillf_12" localSheetId="5">#REF!</definedName>
    <definedName name="tillf_12" localSheetId="6">#REF!</definedName>
    <definedName name="tillf_12" localSheetId="7">#REF!</definedName>
    <definedName name="tillf_12" localSheetId="8">#REF!</definedName>
    <definedName name="tillf_12" localSheetId="9">#REF!</definedName>
    <definedName name="tillf_12" localSheetId="10">#REF!</definedName>
    <definedName name="tillf_12">#REF!</definedName>
    <definedName name="tillf_15" localSheetId="2">#REF!</definedName>
    <definedName name="tillf_15" localSheetId="11">#REF!</definedName>
    <definedName name="tillf_15" localSheetId="12">#REF!</definedName>
    <definedName name="tillf_15" localSheetId="13">#REF!</definedName>
    <definedName name="tillf_15" localSheetId="14">"#REF!"</definedName>
    <definedName name="tillf_15" localSheetId="19">#REF!</definedName>
    <definedName name="tillf_15" localSheetId="3">#REF!</definedName>
    <definedName name="tillf_15" localSheetId="4">#REF!</definedName>
    <definedName name="tillf_15" localSheetId="5">#REF!</definedName>
    <definedName name="tillf_15" localSheetId="6">#REF!</definedName>
    <definedName name="tillf_15" localSheetId="7">#REF!</definedName>
    <definedName name="tillf_15" localSheetId="8">#REF!</definedName>
    <definedName name="tillf_15" localSheetId="9">#REF!</definedName>
    <definedName name="tillf_15" localSheetId="10">#REF!</definedName>
    <definedName name="tillf_15">#REF!</definedName>
    <definedName name="tillf_16" localSheetId="2">#REF!</definedName>
    <definedName name="tillf_16" localSheetId="11">#REF!</definedName>
    <definedName name="tillf_16" localSheetId="12">#REF!</definedName>
    <definedName name="tillf_16" localSheetId="13">#REF!</definedName>
    <definedName name="tillf_16" localSheetId="14">"#REF!"</definedName>
    <definedName name="tillf_16" localSheetId="19">#REF!</definedName>
    <definedName name="tillf_16" localSheetId="3">#REF!</definedName>
    <definedName name="tillf_16" localSheetId="4">#REF!</definedName>
    <definedName name="tillf_16" localSheetId="5">#REF!</definedName>
    <definedName name="tillf_16" localSheetId="6">#REF!</definedName>
    <definedName name="tillf_16" localSheetId="7">#REF!</definedName>
    <definedName name="tillf_16" localSheetId="8">#REF!</definedName>
    <definedName name="tillf_16" localSheetId="9">#REF!</definedName>
    <definedName name="tillf_16" localSheetId="10">#REF!</definedName>
    <definedName name="tillf_16">#REF!</definedName>
    <definedName name="tillf_17" localSheetId="2">#REF!</definedName>
    <definedName name="tillf_17" localSheetId="11">#REF!</definedName>
    <definedName name="tillf_17" localSheetId="12">#REF!</definedName>
    <definedName name="tillf_17" localSheetId="13">#REF!</definedName>
    <definedName name="tillf_17" localSheetId="14">"#REF!"</definedName>
    <definedName name="tillf_17" localSheetId="19">#REF!</definedName>
    <definedName name="tillf_17" localSheetId="3">#REF!</definedName>
    <definedName name="tillf_17" localSheetId="4">#REF!</definedName>
    <definedName name="tillf_17" localSheetId="5">#REF!</definedName>
    <definedName name="tillf_17" localSheetId="6">#REF!</definedName>
    <definedName name="tillf_17" localSheetId="7">#REF!</definedName>
    <definedName name="tillf_17" localSheetId="8">#REF!</definedName>
    <definedName name="tillf_17" localSheetId="9">#REF!</definedName>
    <definedName name="tillf_17" localSheetId="10">#REF!</definedName>
    <definedName name="tillf_17">#REF!</definedName>
    <definedName name="tillf_19" localSheetId="2">#REF!</definedName>
    <definedName name="tillf_19" localSheetId="11">#REF!</definedName>
    <definedName name="tillf_19" localSheetId="12">#REF!</definedName>
    <definedName name="tillf_19" localSheetId="13">#REF!</definedName>
    <definedName name="tillf_19" localSheetId="14">"#REF!"</definedName>
    <definedName name="tillf_19" localSheetId="19">#REF!</definedName>
    <definedName name="tillf_19" localSheetId="3">#REF!</definedName>
    <definedName name="tillf_19" localSheetId="4">#REF!</definedName>
    <definedName name="tillf_19" localSheetId="5">#REF!</definedName>
    <definedName name="tillf_19" localSheetId="6">#REF!</definedName>
    <definedName name="tillf_19" localSheetId="7">#REF!</definedName>
    <definedName name="tillf_19" localSheetId="8">#REF!</definedName>
    <definedName name="tillf_19" localSheetId="9">#REF!</definedName>
    <definedName name="tillf_19" localSheetId="10">#REF!</definedName>
    <definedName name="tillf_19">#REF!</definedName>
    <definedName name="tillf_21" localSheetId="2">#REF!</definedName>
    <definedName name="tillf_21" localSheetId="11">#REF!</definedName>
    <definedName name="tillf_21" localSheetId="12">#REF!</definedName>
    <definedName name="tillf_21" localSheetId="13">#REF!</definedName>
    <definedName name="tillf_21" localSheetId="14">"#REF!"</definedName>
    <definedName name="tillf_21" localSheetId="19">#REF!</definedName>
    <definedName name="tillf_21" localSheetId="3">#REF!</definedName>
    <definedName name="tillf_21" localSheetId="4">#REF!</definedName>
    <definedName name="tillf_21" localSheetId="5">#REF!</definedName>
    <definedName name="tillf_21" localSheetId="6">#REF!</definedName>
    <definedName name="tillf_21" localSheetId="7">#REF!</definedName>
    <definedName name="tillf_21" localSheetId="8">#REF!</definedName>
    <definedName name="tillf_21" localSheetId="9">#REF!</definedName>
    <definedName name="tillf_21" localSheetId="10">#REF!</definedName>
    <definedName name="tillf_21">#REF!</definedName>
    <definedName name="tillf_24" localSheetId="2">#REF!</definedName>
    <definedName name="tillf_24" localSheetId="11">#REF!</definedName>
    <definedName name="tillf_24" localSheetId="12">#REF!</definedName>
    <definedName name="tillf_24" localSheetId="13">#REF!</definedName>
    <definedName name="tillf_24" localSheetId="14">"#REF!"</definedName>
    <definedName name="tillf_24" localSheetId="19">#REF!</definedName>
    <definedName name="tillf_24" localSheetId="3">#REF!</definedName>
    <definedName name="tillf_24" localSheetId="4">#REF!</definedName>
    <definedName name="tillf_24" localSheetId="5">#REF!</definedName>
    <definedName name="tillf_24" localSheetId="6">#REF!</definedName>
    <definedName name="tillf_24" localSheetId="7">#REF!</definedName>
    <definedName name="tillf_24" localSheetId="8">#REF!</definedName>
    <definedName name="tillf_24" localSheetId="9">#REF!</definedName>
    <definedName name="tillf_24" localSheetId="10">#REF!</definedName>
    <definedName name="tillf_24">#REF!</definedName>
    <definedName name="tillf_5" localSheetId="2">#REF!</definedName>
    <definedName name="tillf_5" localSheetId="11">#REF!</definedName>
    <definedName name="tillf_5" localSheetId="12">#REF!</definedName>
    <definedName name="tillf_5" localSheetId="13">#REF!</definedName>
    <definedName name="tillf_5" localSheetId="14">"#REF!"</definedName>
    <definedName name="tillf_5" localSheetId="19">#REF!</definedName>
    <definedName name="tillf_5" localSheetId="3">#REF!</definedName>
    <definedName name="tillf_5" localSheetId="4">#REF!</definedName>
    <definedName name="tillf_5" localSheetId="5">#REF!</definedName>
    <definedName name="tillf_5" localSheetId="6">#REF!</definedName>
    <definedName name="tillf_5" localSheetId="7">#REF!</definedName>
    <definedName name="tillf_5" localSheetId="8">#REF!</definedName>
    <definedName name="tillf_5" localSheetId="9">#REF!</definedName>
    <definedName name="tillf_5" localSheetId="10">#REF!</definedName>
    <definedName name="tillf_5">#REF!</definedName>
    <definedName name="tillf_6" localSheetId="2">#REF!</definedName>
    <definedName name="tillf_6" localSheetId="11">#REF!</definedName>
    <definedName name="tillf_6" localSheetId="12">#REF!</definedName>
    <definedName name="tillf_6" localSheetId="13">#REF!</definedName>
    <definedName name="tillf_6" localSheetId="14">"#REF!"</definedName>
    <definedName name="tillf_6" localSheetId="19">#REF!</definedName>
    <definedName name="tillf_6" localSheetId="3">#REF!</definedName>
    <definedName name="tillf_6" localSheetId="4">#REF!</definedName>
    <definedName name="tillf_6" localSheetId="5">#REF!</definedName>
    <definedName name="tillf_6" localSheetId="6">#REF!</definedName>
    <definedName name="tillf_6" localSheetId="7">#REF!</definedName>
    <definedName name="tillf_6" localSheetId="8">#REF!</definedName>
    <definedName name="tillf_6" localSheetId="9">#REF!</definedName>
    <definedName name="tillf_6" localSheetId="10">#REF!</definedName>
    <definedName name="tillf_6">#REF!</definedName>
    <definedName name="tillf_7" localSheetId="2">#REF!</definedName>
    <definedName name="tillf_7" localSheetId="11">#REF!</definedName>
    <definedName name="tillf_7" localSheetId="12">#REF!</definedName>
    <definedName name="tillf_7" localSheetId="13">#REF!</definedName>
    <definedName name="tillf_7" localSheetId="14">"#REF!"</definedName>
    <definedName name="tillf_7" localSheetId="19">#REF!</definedName>
    <definedName name="tillf_7" localSheetId="3">#REF!</definedName>
    <definedName name="tillf_7" localSheetId="4">#REF!</definedName>
    <definedName name="tillf_7" localSheetId="5">#REF!</definedName>
    <definedName name="tillf_7" localSheetId="6">#REF!</definedName>
    <definedName name="tillf_7" localSheetId="7">#REF!</definedName>
    <definedName name="tillf_7" localSheetId="8">#REF!</definedName>
    <definedName name="tillf_7" localSheetId="9">#REF!</definedName>
    <definedName name="tillf_7" localSheetId="10">#REF!</definedName>
    <definedName name="tillf_7">#REF!</definedName>
    <definedName name="tillf2" localSheetId="2">#REF!</definedName>
    <definedName name="tillf2" localSheetId="11">#REF!</definedName>
    <definedName name="tillf2" localSheetId="12">#REF!</definedName>
    <definedName name="tillf2" localSheetId="13">#REF!</definedName>
    <definedName name="tillf2" localSheetId="14">#N/A</definedName>
    <definedName name="tillf2" localSheetId="19">#REF!</definedName>
    <definedName name="tillf2" localSheetId="3">#REF!</definedName>
    <definedName name="tillf2" localSheetId="4">#REF!</definedName>
    <definedName name="tillf2" localSheetId="5">#REF!</definedName>
    <definedName name="tillf2" localSheetId="6">#REF!</definedName>
    <definedName name="tillf2" localSheetId="7">#REF!</definedName>
    <definedName name="tillf2" localSheetId="8">#REF!</definedName>
    <definedName name="tillf2" localSheetId="9">#REF!</definedName>
    <definedName name="tillf2" localSheetId="10">#REF!</definedName>
    <definedName name="tillf2">#REF!</definedName>
    <definedName name="UUUU" localSheetId="2">#REF!</definedName>
    <definedName name="UUUU" localSheetId="11">#REF!</definedName>
    <definedName name="UUUU" localSheetId="12">#REF!</definedName>
    <definedName name="UUUU" localSheetId="13">#REF!</definedName>
    <definedName name="UUUU" localSheetId="14">#REF!</definedName>
    <definedName name="UUUU" localSheetId="19">#REF!</definedName>
    <definedName name="UUUU" localSheetId="3">#REF!</definedName>
    <definedName name="UUUU" localSheetId="4">#REF!</definedName>
    <definedName name="UUUU" localSheetId="5">#REF!</definedName>
    <definedName name="UUUU" localSheetId="6">#REF!</definedName>
    <definedName name="UUUU" localSheetId="7">#REF!</definedName>
    <definedName name="UUUU" localSheetId="8">#REF!</definedName>
    <definedName name="UUUU" localSheetId="9">#REF!</definedName>
    <definedName name="UUUU" localSheetId="10">#REF!</definedName>
    <definedName name="UUUU">#REF!</definedName>
    <definedName name="VAL" localSheetId="2">#REF!</definedName>
    <definedName name="VAL" localSheetId="11">#REF!</definedName>
    <definedName name="VAL" localSheetId="12">#REF!</definedName>
    <definedName name="VAL" localSheetId="13">#REF!</definedName>
    <definedName name="VAL" localSheetId="14">#N/A</definedName>
    <definedName name="VAL" localSheetId="19">#REF!</definedName>
    <definedName name="VAL" localSheetId="3">#REF!</definedName>
    <definedName name="VAL" localSheetId="4">#REF!</definedName>
    <definedName name="VAL" localSheetId="5">#REF!</definedName>
    <definedName name="VAL" localSheetId="6">#REF!</definedName>
    <definedName name="VAL" localSheetId="7">#REF!</definedName>
    <definedName name="VAL" localSheetId="8">#REF!</definedName>
    <definedName name="VAL" localSheetId="9">#REF!</definedName>
    <definedName name="VAL" localSheetId="10">#REF!</definedName>
    <definedName name="VAL">#REF!</definedName>
    <definedName name="VAL_15" localSheetId="2">#REF!</definedName>
    <definedName name="VAL_15" localSheetId="11">#REF!</definedName>
    <definedName name="VAL_15" localSheetId="12">#REF!</definedName>
    <definedName name="VAL_15" localSheetId="13">#REF!</definedName>
    <definedName name="VAL_15" localSheetId="14">#N/A</definedName>
    <definedName name="VAL_15" localSheetId="19">#REF!</definedName>
    <definedName name="VAL_15" localSheetId="3">#REF!</definedName>
    <definedName name="VAL_15" localSheetId="4">#REF!</definedName>
    <definedName name="VAL_15" localSheetId="5">#REF!</definedName>
    <definedName name="VAL_15" localSheetId="6">#REF!</definedName>
    <definedName name="VAL_15" localSheetId="7">#REF!</definedName>
    <definedName name="VAL_15" localSheetId="8">#REF!</definedName>
    <definedName name="VAL_15" localSheetId="9">#REF!</definedName>
    <definedName name="VAL_15" localSheetId="10">#REF!</definedName>
    <definedName name="VAL_15">#REF!</definedName>
    <definedName name="VAL_16" localSheetId="2">#REF!</definedName>
    <definedName name="VAL_16" localSheetId="11">#REF!</definedName>
    <definedName name="VAL_16" localSheetId="12">#REF!</definedName>
    <definedName name="VAL_16" localSheetId="13">#REF!</definedName>
    <definedName name="VAL_16" localSheetId="14">#N/A</definedName>
    <definedName name="VAL_16" localSheetId="19">#REF!</definedName>
    <definedName name="VAL_16" localSheetId="3">#REF!</definedName>
    <definedName name="VAL_16" localSheetId="4">#REF!</definedName>
    <definedName name="VAL_16" localSheetId="5">#REF!</definedName>
    <definedName name="VAL_16" localSheetId="6">#REF!</definedName>
    <definedName name="VAL_16" localSheetId="7">#REF!</definedName>
    <definedName name="VAL_16" localSheetId="8">#REF!</definedName>
    <definedName name="VAL_16" localSheetId="9">#REF!</definedName>
    <definedName name="VAL_16" localSheetId="10">#REF!</definedName>
    <definedName name="VAL_16">#REF!</definedName>
    <definedName name="VAL_17" localSheetId="2">#REF!</definedName>
    <definedName name="VAL_17" localSheetId="11">#REF!</definedName>
    <definedName name="VAL_17" localSheetId="12">#REF!</definedName>
    <definedName name="VAL_17" localSheetId="13">#REF!</definedName>
    <definedName name="VAL_17" localSheetId="14">#N/A</definedName>
    <definedName name="VAL_17" localSheetId="19">#REF!</definedName>
    <definedName name="VAL_17" localSheetId="3">#REF!</definedName>
    <definedName name="VAL_17" localSheetId="4">#REF!</definedName>
    <definedName name="VAL_17" localSheetId="5">#REF!</definedName>
    <definedName name="VAL_17" localSheetId="6">#REF!</definedName>
    <definedName name="VAL_17" localSheetId="7">#REF!</definedName>
    <definedName name="VAL_17" localSheetId="8">#REF!</definedName>
    <definedName name="VAL_17" localSheetId="9">#REF!</definedName>
    <definedName name="VAL_17" localSheetId="10">#REF!</definedName>
    <definedName name="VAL_17">#REF!</definedName>
    <definedName name="VAL_19" localSheetId="2">#REF!</definedName>
    <definedName name="VAL_19" localSheetId="11">#REF!</definedName>
    <definedName name="VAL_19" localSheetId="12">#REF!</definedName>
    <definedName name="VAL_19" localSheetId="13">#REF!</definedName>
    <definedName name="VAL_19" localSheetId="14">#N/A</definedName>
    <definedName name="VAL_19" localSheetId="19">#REF!</definedName>
    <definedName name="VAL_19" localSheetId="3">#REF!</definedName>
    <definedName name="VAL_19" localSheetId="4">#REF!</definedName>
    <definedName name="VAL_19" localSheetId="5">#REF!</definedName>
    <definedName name="VAL_19" localSheetId="6">#REF!</definedName>
    <definedName name="VAL_19" localSheetId="7">#REF!</definedName>
    <definedName name="VAL_19" localSheetId="8">#REF!</definedName>
    <definedName name="VAL_19" localSheetId="9">#REF!</definedName>
    <definedName name="VAL_19" localSheetId="10">#REF!</definedName>
    <definedName name="VAL_19">#REF!</definedName>
    <definedName name="VAL_21" localSheetId="2">#REF!</definedName>
    <definedName name="VAL_21" localSheetId="11">#REF!</definedName>
    <definedName name="VAL_21" localSheetId="12">#REF!</definedName>
    <definedName name="VAL_21" localSheetId="13">#REF!</definedName>
    <definedName name="VAL_21" localSheetId="14">#N/A</definedName>
    <definedName name="VAL_21" localSheetId="19">#REF!</definedName>
    <definedName name="VAL_21" localSheetId="3">#REF!</definedName>
    <definedName name="VAL_21" localSheetId="4">#REF!</definedName>
    <definedName name="VAL_21" localSheetId="5">#REF!</definedName>
    <definedName name="VAL_21" localSheetId="6">#REF!</definedName>
    <definedName name="VAL_21" localSheetId="7">#REF!</definedName>
    <definedName name="VAL_21" localSheetId="8">#REF!</definedName>
    <definedName name="VAL_21" localSheetId="9">#REF!</definedName>
    <definedName name="VAL_21" localSheetId="10">#REF!</definedName>
    <definedName name="VAL_21">#REF!</definedName>
    <definedName name="VAL_23" localSheetId="2">#REF!</definedName>
    <definedName name="VAL_23" localSheetId="11">#REF!</definedName>
    <definedName name="VAL_23" localSheetId="12">#REF!</definedName>
    <definedName name="VAL_23" localSheetId="13">#REF!</definedName>
    <definedName name="VAL_23" localSheetId="14">#N/A</definedName>
    <definedName name="VAL_23" localSheetId="19">#REF!</definedName>
    <definedName name="VAL_23" localSheetId="3">#REF!</definedName>
    <definedName name="VAL_23" localSheetId="4">#REF!</definedName>
    <definedName name="VAL_23" localSheetId="5">#REF!</definedName>
    <definedName name="VAL_23" localSheetId="6">#REF!</definedName>
    <definedName name="VAL_23" localSheetId="7">#REF!</definedName>
    <definedName name="VAL_23" localSheetId="8">#REF!</definedName>
    <definedName name="VAL_23" localSheetId="9">#REF!</definedName>
    <definedName name="VAL_23" localSheetId="10">#REF!</definedName>
    <definedName name="VAL_23">#REF!</definedName>
    <definedName name="WHATTHAT" localSheetId="2">#REF!</definedName>
    <definedName name="WHATTHAT" localSheetId="11">#REF!</definedName>
    <definedName name="WHATTHAT" localSheetId="12">#REF!</definedName>
    <definedName name="WHATTHAT" localSheetId="13">#REF!</definedName>
    <definedName name="WHATTHAT" localSheetId="14">"#REF!"</definedName>
    <definedName name="WHATTHAT" localSheetId="19">#REF!</definedName>
    <definedName name="WHATTHAT" localSheetId="3">#REF!</definedName>
    <definedName name="WHATTHAT" localSheetId="4">#REF!</definedName>
    <definedName name="WHATTHAT" localSheetId="5">#REF!</definedName>
    <definedName name="WHATTHAT" localSheetId="6">#REF!</definedName>
    <definedName name="WHATTHAT" localSheetId="7">#REF!</definedName>
    <definedName name="WHATTHAT" localSheetId="8">#REF!</definedName>
    <definedName name="WHATTHAT" localSheetId="9">#REF!</definedName>
    <definedName name="WHATTHAT" localSheetId="10">#REF!</definedName>
    <definedName name="WHATTHAT">#REF!</definedName>
    <definedName name="WHATTHAT_1" localSheetId="2">#REF!</definedName>
    <definedName name="WHATTHAT_1" localSheetId="11">#REF!</definedName>
    <definedName name="WHATTHAT_1" localSheetId="12">#REF!</definedName>
    <definedName name="WHATTHAT_1" localSheetId="13">#REF!</definedName>
    <definedName name="WHATTHAT_1" localSheetId="14">"#REF!"</definedName>
    <definedName name="WHATTHAT_1" localSheetId="19">#REF!</definedName>
    <definedName name="WHATTHAT_1" localSheetId="3">#REF!</definedName>
    <definedName name="WHATTHAT_1" localSheetId="4">#REF!</definedName>
    <definedName name="WHATTHAT_1" localSheetId="5">#REF!</definedName>
    <definedName name="WHATTHAT_1" localSheetId="6">#REF!</definedName>
    <definedName name="WHATTHAT_1" localSheetId="7">#REF!</definedName>
    <definedName name="WHATTHAT_1" localSheetId="8">#REF!</definedName>
    <definedName name="WHATTHAT_1" localSheetId="9">#REF!</definedName>
    <definedName name="WHATTHAT_1" localSheetId="10">#REF!</definedName>
    <definedName name="WHATTHAT_1">#REF!</definedName>
    <definedName name="WHATTHAT_10" localSheetId="2">#REF!</definedName>
    <definedName name="WHATTHAT_10" localSheetId="11">#REF!</definedName>
    <definedName name="WHATTHAT_10" localSheetId="12">#REF!</definedName>
    <definedName name="WHATTHAT_10" localSheetId="13">#REF!</definedName>
    <definedName name="WHATTHAT_10" localSheetId="14">"#REF!"</definedName>
    <definedName name="WHATTHAT_10" localSheetId="19">#REF!</definedName>
    <definedName name="WHATTHAT_10" localSheetId="3">#REF!</definedName>
    <definedName name="WHATTHAT_10" localSheetId="4">#REF!</definedName>
    <definedName name="WHATTHAT_10" localSheetId="5">#REF!</definedName>
    <definedName name="WHATTHAT_10" localSheetId="6">#REF!</definedName>
    <definedName name="WHATTHAT_10" localSheetId="7">#REF!</definedName>
    <definedName name="WHATTHAT_10" localSheetId="8">#REF!</definedName>
    <definedName name="WHATTHAT_10" localSheetId="9">#REF!</definedName>
    <definedName name="WHATTHAT_10" localSheetId="10">#REF!</definedName>
    <definedName name="WHATTHAT_10">#REF!</definedName>
    <definedName name="WHATTHAT_11" localSheetId="2">#REF!</definedName>
    <definedName name="WHATTHAT_11" localSheetId="11">#REF!</definedName>
    <definedName name="WHATTHAT_11" localSheetId="12">#REF!</definedName>
    <definedName name="WHATTHAT_11" localSheetId="13">#REF!</definedName>
    <definedName name="WHATTHAT_11" localSheetId="14">"#REF!"</definedName>
    <definedName name="WHATTHAT_11" localSheetId="19">#REF!</definedName>
    <definedName name="WHATTHAT_11" localSheetId="3">#REF!</definedName>
    <definedName name="WHATTHAT_11" localSheetId="4">#REF!</definedName>
    <definedName name="WHATTHAT_11" localSheetId="5">#REF!</definedName>
    <definedName name="WHATTHAT_11" localSheetId="6">#REF!</definedName>
    <definedName name="WHATTHAT_11" localSheetId="7">#REF!</definedName>
    <definedName name="WHATTHAT_11" localSheetId="8">#REF!</definedName>
    <definedName name="WHATTHAT_11" localSheetId="9">#REF!</definedName>
    <definedName name="WHATTHAT_11" localSheetId="10">#REF!</definedName>
    <definedName name="WHATTHAT_11">#REF!</definedName>
    <definedName name="WHATTHAT_14" localSheetId="2">#REF!</definedName>
    <definedName name="WHATTHAT_14" localSheetId="11">#REF!</definedName>
    <definedName name="WHATTHAT_14" localSheetId="12">#REF!</definedName>
    <definedName name="WHATTHAT_14" localSheetId="13">#REF!</definedName>
    <definedName name="WHATTHAT_14" localSheetId="14">"#REF!"</definedName>
    <definedName name="WHATTHAT_14" localSheetId="19">#REF!</definedName>
    <definedName name="WHATTHAT_14" localSheetId="3">#REF!</definedName>
    <definedName name="WHATTHAT_14" localSheetId="4">#REF!</definedName>
    <definedName name="WHATTHAT_14" localSheetId="5">#REF!</definedName>
    <definedName name="WHATTHAT_14" localSheetId="6">#REF!</definedName>
    <definedName name="WHATTHAT_14" localSheetId="7">#REF!</definedName>
    <definedName name="WHATTHAT_14" localSheetId="8">#REF!</definedName>
    <definedName name="WHATTHAT_14" localSheetId="9">#REF!</definedName>
    <definedName name="WHATTHAT_14" localSheetId="10">#REF!</definedName>
    <definedName name="WHATTHAT_14">#REF!</definedName>
    <definedName name="WHATTHAT_22" localSheetId="2">#REF!</definedName>
    <definedName name="WHATTHAT_22" localSheetId="11">#REF!</definedName>
    <definedName name="WHATTHAT_22" localSheetId="12">#REF!</definedName>
    <definedName name="WHATTHAT_22" localSheetId="13">#REF!</definedName>
    <definedName name="WHATTHAT_22" localSheetId="14">"#REF!"</definedName>
    <definedName name="WHATTHAT_22" localSheetId="19">#REF!</definedName>
    <definedName name="WHATTHAT_22" localSheetId="3">#REF!</definedName>
    <definedName name="WHATTHAT_22" localSheetId="4">#REF!</definedName>
    <definedName name="WHATTHAT_22" localSheetId="5">#REF!</definedName>
    <definedName name="WHATTHAT_22" localSheetId="6">#REF!</definedName>
    <definedName name="WHATTHAT_22" localSheetId="7">#REF!</definedName>
    <definedName name="WHATTHAT_22" localSheetId="8">#REF!</definedName>
    <definedName name="WHATTHAT_22" localSheetId="9">#REF!</definedName>
    <definedName name="WHATTHAT_22" localSheetId="10">#REF!</definedName>
    <definedName name="WHATTHAT_22">#REF!</definedName>
    <definedName name="WHATTHAT_24" localSheetId="2">#REF!</definedName>
    <definedName name="WHATTHAT_24" localSheetId="11">#REF!</definedName>
    <definedName name="WHATTHAT_24" localSheetId="12">#REF!</definedName>
    <definedName name="WHATTHAT_24" localSheetId="13">#REF!</definedName>
    <definedName name="WHATTHAT_24" localSheetId="14">"#REF!"</definedName>
    <definedName name="WHATTHAT_24" localSheetId="19">#REF!</definedName>
    <definedName name="WHATTHAT_24" localSheetId="3">#REF!</definedName>
    <definedName name="WHATTHAT_24" localSheetId="4">#REF!</definedName>
    <definedName name="WHATTHAT_24" localSheetId="5">#REF!</definedName>
    <definedName name="WHATTHAT_24" localSheetId="6">#REF!</definedName>
    <definedName name="WHATTHAT_24" localSheetId="7">#REF!</definedName>
    <definedName name="WHATTHAT_24" localSheetId="8">#REF!</definedName>
    <definedName name="WHATTHAT_24" localSheetId="9">#REF!</definedName>
    <definedName name="WHATTHAT_24" localSheetId="10">#REF!</definedName>
    <definedName name="WHATTHAT_24">#REF!</definedName>
    <definedName name="WHATTHAT_6" localSheetId="2">#REF!</definedName>
    <definedName name="WHATTHAT_6" localSheetId="11">#REF!</definedName>
    <definedName name="WHATTHAT_6" localSheetId="12">#REF!</definedName>
    <definedName name="WHATTHAT_6" localSheetId="13">#REF!</definedName>
    <definedName name="WHATTHAT_6" localSheetId="14">"#REF!"</definedName>
    <definedName name="WHATTHAT_6" localSheetId="19">#REF!</definedName>
    <definedName name="WHATTHAT_6" localSheetId="3">#REF!</definedName>
    <definedName name="WHATTHAT_6" localSheetId="4">#REF!</definedName>
    <definedName name="WHATTHAT_6" localSheetId="5">#REF!</definedName>
    <definedName name="WHATTHAT_6" localSheetId="6">#REF!</definedName>
    <definedName name="WHATTHAT_6" localSheetId="7">#REF!</definedName>
    <definedName name="WHATTHAT_6" localSheetId="8">#REF!</definedName>
    <definedName name="WHATTHAT_6" localSheetId="9">#REF!</definedName>
    <definedName name="WHATTHAT_6" localSheetId="10">#REF!</definedName>
    <definedName name="WHATTHAT_6">#REF!</definedName>
    <definedName name="WHATTHAT_7" localSheetId="2">#REF!</definedName>
    <definedName name="WHATTHAT_7" localSheetId="11">#REF!</definedName>
    <definedName name="WHATTHAT_7" localSheetId="12">#REF!</definedName>
    <definedName name="WHATTHAT_7" localSheetId="13">#REF!</definedName>
    <definedName name="WHATTHAT_7" localSheetId="14">"#REF!"</definedName>
    <definedName name="WHATTHAT_7" localSheetId="19">#REF!</definedName>
    <definedName name="WHATTHAT_7" localSheetId="3">#REF!</definedName>
    <definedName name="WHATTHAT_7" localSheetId="4">#REF!</definedName>
    <definedName name="WHATTHAT_7" localSheetId="5">#REF!</definedName>
    <definedName name="WHATTHAT_7" localSheetId="6">#REF!</definedName>
    <definedName name="WHATTHAT_7" localSheetId="7">#REF!</definedName>
    <definedName name="WHATTHAT_7" localSheetId="8">#REF!</definedName>
    <definedName name="WHATTHAT_7" localSheetId="9">#REF!</definedName>
    <definedName name="WHATTHAT_7" localSheetId="10">#REF!</definedName>
    <definedName name="WHATTHAT_7">#REF!</definedName>
    <definedName name="WHATTHAT_9" localSheetId="2">#REF!</definedName>
    <definedName name="WHATTHAT_9" localSheetId="11">#REF!</definedName>
    <definedName name="WHATTHAT_9" localSheetId="12">#REF!</definedName>
    <definedName name="WHATTHAT_9" localSheetId="13">#REF!</definedName>
    <definedName name="WHATTHAT_9" localSheetId="14">"#REF!"</definedName>
    <definedName name="WHATTHAT_9" localSheetId="19">#REF!</definedName>
    <definedName name="WHATTHAT_9" localSheetId="3">#REF!</definedName>
    <definedName name="WHATTHAT_9" localSheetId="4">#REF!</definedName>
    <definedName name="WHATTHAT_9" localSheetId="5">#REF!</definedName>
    <definedName name="WHATTHAT_9" localSheetId="6">#REF!</definedName>
    <definedName name="WHATTHAT_9" localSheetId="7">#REF!</definedName>
    <definedName name="WHATTHAT_9" localSheetId="8">#REF!</definedName>
    <definedName name="WHATTHAT_9" localSheetId="9">#REF!</definedName>
    <definedName name="WHATTHAT_9" localSheetId="10">#REF!</definedName>
    <definedName name="WHATTHAT_9">#REF!</definedName>
    <definedName name="x" localSheetId="2">#REF!</definedName>
    <definedName name="x" localSheetId="11">#REF!</definedName>
    <definedName name="x" localSheetId="12">#REF!</definedName>
    <definedName name="x" localSheetId="13">#REF!</definedName>
    <definedName name="x" localSheetId="14">#REF!</definedName>
    <definedName name="x" localSheetId="19">#REF!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 localSheetId="10">#REF!</definedName>
    <definedName name="x">#REF!</definedName>
    <definedName name="xx" localSheetId="2">#REF!</definedName>
    <definedName name="xx" localSheetId="11">#REF!</definedName>
    <definedName name="xx" localSheetId="12">#REF!</definedName>
    <definedName name="xx" localSheetId="13">#REF!</definedName>
    <definedName name="xx" localSheetId="14">#N/A</definedName>
    <definedName name="xx" localSheetId="19">#REF!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#REF!</definedName>
    <definedName name="xxx" localSheetId="2">#REF!</definedName>
    <definedName name="xxx" localSheetId="11">#REF!</definedName>
    <definedName name="xxx" localSheetId="12">#REF!</definedName>
    <definedName name="xxx" localSheetId="13">#REF!</definedName>
    <definedName name="xxx" localSheetId="14">#REF!</definedName>
    <definedName name="xxx" localSheetId="19">#REF!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 localSheetId="9">#REF!</definedName>
    <definedName name="xxx" localSheetId="10">#REF!</definedName>
    <definedName name="xxx">#REF!</definedName>
    <definedName name="YG" localSheetId="14">'[1](1) HOUSEHOLD ROSTER'!$B$1</definedName>
    <definedName name="YG">'[1](1) HOUSEHOLD ROSTER'!$B$1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27" roundtripDataSignature="AMtx7mhBqwQDHqnAqgUB4mgF23QnDukHxQ=="/>
    </ext>
  </extLst>
</workbook>
</file>

<file path=xl/calcChain.xml><?xml version="1.0" encoding="utf-8"?>
<calcChain xmlns="http://schemas.openxmlformats.org/spreadsheetml/2006/main">
  <c r="F57" i="24" l="1"/>
  <c r="F58" i="24" s="1"/>
  <c r="A61" i="24"/>
  <c r="A55" i="24"/>
  <c r="A50" i="24"/>
  <c r="A42" i="24"/>
  <c r="C126" i="11" l="1"/>
  <c r="A135" i="20" l="1"/>
  <c r="A28" i="16" l="1"/>
  <c r="F89" i="11" l="1"/>
  <c r="C22" i="24" l="1"/>
  <c r="K76" i="6" l="1"/>
  <c r="D2" i="21" l="1"/>
  <c r="U27" i="6" l="1"/>
  <c r="U26" i="6"/>
  <c r="U24" i="6"/>
  <c r="U25" i="6"/>
  <c r="U23" i="6"/>
  <c r="AF17" i="6"/>
  <c r="X17" i="6"/>
  <c r="A3" i="25"/>
  <c r="A16" i="25" s="1"/>
  <c r="A24" i="25" s="1"/>
  <c r="B1" i="25"/>
  <c r="A5" i="24"/>
  <c r="A25" i="24" s="1"/>
  <c r="B1" i="24"/>
  <c r="E2" i="23"/>
  <c r="D2" i="23"/>
  <c r="B1" i="23"/>
  <c r="A32" i="25" l="1"/>
  <c r="A41" i="25" s="1"/>
  <c r="A30" i="24"/>
  <c r="F2" i="23"/>
  <c r="G2" i="23" s="1"/>
  <c r="H2" i="23" s="1"/>
  <c r="A50" i="25" l="1"/>
  <c r="A56" i="25" s="1"/>
  <c r="A68" i="25" s="1"/>
  <c r="A37" i="24"/>
  <c r="A77" i="24" l="1"/>
  <c r="A82" i="24" s="1"/>
  <c r="A87" i="24" s="1"/>
  <c r="A96" i="24" s="1"/>
  <c r="F79" i="24" s="1"/>
  <c r="F80" i="24" s="1"/>
  <c r="F40" i="24" l="1"/>
  <c r="F39" i="24"/>
  <c r="A5" i="13" l="1"/>
  <c r="A9" i="13" s="1"/>
  <c r="A16" i="13" s="1"/>
  <c r="C75" i="12"/>
  <c r="A20" i="16"/>
  <c r="A13" i="16"/>
  <c r="A6" i="16" l="1"/>
  <c r="C235" i="9"/>
  <c r="C236" i="9" s="1"/>
  <c r="C237" i="9" s="1"/>
  <c r="C238" i="9" s="1"/>
  <c r="C239" i="9" s="1"/>
  <c r="C240" i="9" s="1"/>
  <c r="C241" i="9" s="1"/>
  <c r="C242" i="9" s="1"/>
  <c r="C243" i="9" s="1"/>
  <c r="C244" i="9" s="1"/>
  <c r="C245" i="9" s="1"/>
  <c r="C246" i="9" s="1"/>
  <c r="C247" i="9" s="1"/>
  <c r="B1" i="17" l="1"/>
  <c r="B1" i="16" l="1"/>
  <c r="B1" i="13" l="1"/>
  <c r="F241" i="12"/>
  <c r="F230" i="12"/>
  <c r="B1" i="12" l="1"/>
  <c r="C151" i="11"/>
  <c r="C150" i="11"/>
  <c r="B125" i="10"/>
  <c r="B124" i="10"/>
  <c r="B1" i="8" l="1"/>
  <c r="C1" i="7"/>
  <c r="B1" i="6"/>
  <c r="I28" i="12" l="1"/>
  <c r="B1" i="10" l="1"/>
  <c r="H102" i="12" l="1"/>
  <c r="A13" i="15" l="1"/>
  <c r="A22" i="15" s="1"/>
  <c r="A31" i="15" s="1"/>
  <c r="A40" i="15" s="1"/>
  <c r="A49" i="15" s="1"/>
  <c r="A58" i="15" s="1"/>
  <c r="B1" i="15"/>
  <c r="A3" i="20" l="1"/>
  <c r="A14" i="20" s="1"/>
  <c r="C21" i="20" s="1"/>
  <c r="A27" i="20" l="1"/>
  <c r="C22" i="20" s="1"/>
  <c r="A32" i="20" l="1"/>
  <c r="A38" i="20" l="1"/>
  <c r="A44" i="20" s="1"/>
  <c r="A52" i="20" s="1"/>
  <c r="A66" i="20" s="1"/>
  <c r="A3" i="19"/>
  <c r="A7" i="19" s="1"/>
  <c r="A104" i="20" l="1"/>
  <c r="J41" i="20"/>
  <c r="J42" i="20" s="1"/>
  <c r="A144" i="20"/>
  <c r="A165" i="20" s="1"/>
  <c r="A171" i="20" s="1"/>
  <c r="A176" i="20" s="1"/>
  <c r="A21" i="19"/>
  <c r="A30" i="19" s="1"/>
  <c r="F5" i="19" l="1"/>
  <c r="A90" i="19"/>
  <c r="A97" i="19" s="1"/>
  <c r="A105" i="19" s="1"/>
  <c r="A124" i="19" s="1"/>
  <c r="G103" i="19" s="1"/>
  <c r="A131" i="19" l="1"/>
  <c r="A144" i="19" s="1"/>
  <c r="A152" i="19" s="1"/>
  <c r="A168" i="19" s="1"/>
  <c r="G102" i="19"/>
  <c r="H128" i="19"/>
  <c r="H127" i="19"/>
  <c r="A175" i="19" l="1"/>
  <c r="I148" i="19"/>
  <c r="I150" i="19"/>
  <c r="I147" i="19"/>
  <c r="C39" i="13"/>
  <c r="C37" i="13"/>
  <c r="C32" i="13"/>
  <c r="C29" i="13"/>
  <c r="C30" i="13" s="1"/>
  <c r="C31" i="13" s="1"/>
  <c r="Q290" i="12"/>
  <c r="Q293" i="12" s="1"/>
  <c r="Q294" i="12" s="1"/>
  <c r="Q295" i="12" s="1"/>
  <c r="Q296" i="12" s="1"/>
  <c r="Q297" i="12" s="1"/>
  <c r="Q298" i="12" s="1"/>
  <c r="Q299" i="12" s="1"/>
  <c r="Q300" i="12" s="1"/>
  <c r="Q301" i="12" s="1"/>
  <c r="Q302" i="12" s="1"/>
  <c r="Q303" i="12" s="1"/>
  <c r="K286" i="12"/>
  <c r="G262" i="12"/>
  <c r="I119" i="10"/>
  <c r="B4" i="7" l="1"/>
  <c r="B1" i="9"/>
  <c r="B15" i="7" l="1"/>
  <c r="B27" i="7" s="1"/>
  <c r="B33" i="7" l="1"/>
  <c r="C25" i="7" s="1"/>
  <c r="A3" i="17"/>
  <c r="J5" i="14"/>
  <c r="J12" i="14" s="1"/>
  <c r="J32" i="14" s="1"/>
  <c r="J36" i="14" s="1"/>
  <c r="J84" i="14" s="1"/>
  <c r="J90" i="14" s="1"/>
  <c r="J99" i="14" s="1"/>
  <c r="J109" i="14" s="1"/>
  <c r="J115" i="14" s="1"/>
  <c r="J121" i="14" s="1"/>
  <c r="J129" i="14" s="1"/>
  <c r="K1" i="14"/>
  <c r="C141" i="12"/>
  <c r="C142" i="12" s="1"/>
  <c r="C143" i="12" s="1"/>
  <c r="C144" i="12" s="1"/>
  <c r="C145" i="12" s="1"/>
  <c r="C146" i="12" s="1"/>
  <c r="C147" i="12" s="1"/>
  <c r="C148" i="12" s="1"/>
  <c r="C149" i="12" s="1"/>
  <c r="C150" i="12" s="1"/>
  <c r="C151" i="12" s="1"/>
  <c r="C152" i="12" s="1"/>
  <c r="C153" i="12" s="1"/>
  <c r="C74" i="12"/>
  <c r="C76" i="12" s="1"/>
  <c r="C77" i="12" s="1"/>
  <c r="C78" i="12" s="1"/>
  <c r="C79" i="12" s="1"/>
  <c r="C80" i="12" s="1"/>
  <c r="C81" i="12" s="1"/>
  <c r="C82" i="12" s="1"/>
  <c r="C83" i="12" s="1"/>
  <c r="C84" i="12" s="1"/>
  <c r="C85" i="12" s="1"/>
  <c r="C86" i="12" s="1"/>
  <c r="C87" i="12" s="1"/>
  <c r="C88" i="12" s="1"/>
  <c r="A8" i="12"/>
  <c r="A18" i="12" s="1"/>
  <c r="A25" i="12" s="1"/>
  <c r="A60" i="12" s="1"/>
  <c r="A65" i="12" s="1"/>
  <c r="A72" i="12" s="1"/>
  <c r="A5" i="11"/>
  <c r="A9" i="11" s="1"/>
  <c r="A4" i="10"/>
  <c r="A8" i="10" s="1"/>
  <c r="A18" i="10" s="1"/>
  <c r="G6" i="10" s="1"/>
  <c r="C233" i="9"/>
  <c r="A4" i="9"/>
  <c r="A4" i="8"/>
  <c r="A9" i="8" s="1"/>
  <c r="A14" i="8" s="1"/>
  <c r="A19" i="8" s="1"/>
  <c r="D17" i="7"/>
  <c r="D18" i="7" s="1"/>
  <c r="A4" i="6"/>
  <c r="A11" i="6" s="1"/>
  <c r="B17" i="6" s="1"/>
  <c r="O17" i="6" s="1"/>
  <c r="A53" i="6" s="1"/>
  <c r="M67" i="5"/>
  <c r="A14" i="5"/>
  <c r="A75" i="6" l="1"/>
  <c r="J14" i="6"/>
  <c r="A27" i="5"/>
  <c r="A34" i="5" s="1"/>
  <c r="B44" i="5"/>
  <c r="B37" i="7"/>
  <c r="B40" i="7" s="1"/>
  <c r="C31" i="7" s="1"/>
  <c r="A92" i="12"/>
  <c r="A7" i="17"/>
  <c r="A34" i="16"/>
  <c r="M42" i="16" s="1"/>
  <c r="U43" i="16" s="1"/>
  <c r="AA43" i="16" s="1"/>
  <c r="A23" i="13"/>
  <c r="A55" i="5"/>
  <c r="A9" i="9"/>
  <c r="A15" i="9" s="1"/>
  <c r="A22" i="9" s="1"/>
  <c r="A29" i="9" s="1"/>
  <c r="A39" i="9" s="1"/>
  <c r="F29" i="5"/>
  <c r="A17" i="11"/>
  <c r="A27" i="13" l="1"/>
  <c r="A35" i="13" s="1"/>
  <c r="A42" i="13" s="1"/>
  <c r="A52" i="13" s="1"/>
  <c r="A10" i="17"/>
  <c r="A13" i="17" s="1"/>
  <c r="A16" i="17" s="1"/>
  <c r="A97" i="12"/>
  <c r="A104" i="12" s="1"/>
  <c r="A139" i="12" s="1"/>
  <c r="I70" i="12"/>
  <c r="I62" i="12"/>
  <c r="I63" i="12" s="1"/>
  <c r="I68" i="12"/>
  <c r="A27" i="11"/>
  <c r="A39" i="11" s="1"/>
  <c r="A46" i="11" s="1"/>
  <c r="A51" i="11" s="1"/>
  <c r="A57" i="11" s="1"/>
  <c r="A62" i="11" s="1"/>
  <c r="A70" i="11" s="1"/>
  <c r="A76" i="11" s="1"/>
  <c r="A79" i="11" s="1"/>
  <c r="G21" i="11"/>
  <c r="B44" i="7"/>
  <c r="B46" i="7" s="1"/>
  <c r="B48" i="7" s="1"/>
  <c r="B50" i="7" s="1"/>
  <c r="B55" i="7" s="1"/>
  <c r="A23" i="10"/>
  <c r="A31" i="10" s="1"/>
  <c r="G21" i="10" s="1"/>
  <c r="A66" i="5"/>
  <c r="M60" i="5" s="1"/>
  <c r="Q35" i="5"/>
  <c r="F18" i="5"/>
  <c r="A44" i="9"/>
  <c r="A51" i="9" s="1"/>
  <c r="F7" i="9"/>
  <c r="G25" i="13" l="1"/>
  <c r="K21" i="13"/>
  <c r="G7" i="13"/>
  <c r="A23" i="17"/>
  <c r="A28" i="17" s="1"/>
  <c r="A33" i="17" s="1"/>
  <c r="G5" i="17"/>
  <c r="F60" i="11"/>
  <c r="H101" i="12"/>
  <c r="A35" i="10"/>
  <c r="J15" i="6"/>
  <c r="A83" i="11"/>
  <c r="A86" i="11" s="1"/>
  <c r="F74" i="11"/>
  <c r="A55" i="9"/>
  <c r="A63" i="9" s="1"/>
  <c r="G37" i="9"/>
  <c r="A43" i="10" l="1"/>
  <c r="F21" i="17"/>
  <c r="F25" i="17"/>
  <c r="A72" i="9"/>
  <c r="A95" i="9" s="1"/>
  <c r="A91" i="11"/>
  <c r="A97" i="11" s="1"/>
  <c r="F81" i="11"/>
  <c r="A48" i="10" l="1"/>
  <c r="A56" i="10" s="1"/>
  <c r="G33" i="10"/>
  <c r="A101" i="11"/>
  <c r="A106" i="11" s="1"/>
  <c r="A111" i="11" s="1"/>
  <c r="A80" i="6"/>
  <c r="A104" i="9"/>
  <c r="B101" i="9" s="1"/>
  <c r="L41" i="9"/>
  <c r="G46" i="10" l="1"/>
  <c r="A61" i="10"/>
  <c r="A69" i="10" s="1"/>
  <c r="H126" i="11"/>
  <c r="K126" i="11" s="1"/>
  <c r="N126" i="11" s="1"/>
  <c r="P126" i="11" s="1"/>
  <c r="A115" i="11"/>
  <c r="A129" i="9"/>
  <c r="B100" i="9" s="1"/>
  <c r="G59" i="10" l="1"/>
  <c r="A73" i="10"/>
  <c r="A94" i="10" s="1"/>
  <c r="C127" i="11"/>
  <c r="C134" i="11"/>
  <c r="S126" i="11"/>
  <c r="V126" i="11" s="1"/>
  <c r="B60" i="7" s="1"/>
  <c r="B75" i="7" s="1"/>
  <c r="B81" i="7" s="1"/>
  <c r="A142" i="9"/>
  <c r="B99" i="9" s="1"/>
  <c r="A98" i="10" l="1"/>
  <c r="A106" i="10" s="1"/>
  <c r="G96" i="10" s="1"/>
  <c r="G71" i="10"/>
  <c r="F57" i="7"/>
  <c r="B86" i="7"/>
  <c r="B91" i="7" s="1"/>
  <c r="B106" i="7" s="1"/>
  <c r="B111" i="7" s="1"/>
  <c r="B127" i="7" s="1"/>
  <c r="B153" i="7" s="1"/>
  <c r="A148" i="9"/>
  <c r="B149" i="7" l="1"/>
  <c r="B158" i="7"/>
  <c r="B179" i="7" s="1"/>
  <c r="B183" i="7" s="1"/>
  <c r="B188" i="7" s="1"/>
  <c r="B196" i="7" s="1"/>
  <c r="A230" i="11"/>
  <c r="F84" i="7" s="1"/>
  <c r="B102" i="9"/>
  <c r="A153" i="9"/>
  <c r="A157" i="9" s="1"/>
  <c r="A161" i="9" s="1"/>
  <c r="J164" i="9" s="1"/>
  <c r="E127" i="9"/>
  <c r="A235" i="11" l="1"/>
  <c r="A170" i="9"/>
  <c r="A175" i="9" s="1"/>
  <c r="B152" i="9" s="1"/>
  <c r="A185" i="9" l="1"/>
  <c r="A189" i="9" s="1"/>
  <c r="A198" i="9" s="1"/>
  <c r="A201" i="9" s="1"/>
  <c r="A209" i="9" s="1"/>
  <c r="A231" i="9" s="1"/>
  <c r="A254" i="9" s="1"/>
  <c r="F150" i="9" s="1"/>
  <c r="F155" i="9"/>
</calcChain>
</file>

<file path=xl/comments1.xml><?xml version="1.0" encoding="utf-8"?>
<comments xmlns="http://schemas.openxmlformats.org/spreadsheetml/2006/main">
  <authors>
    <author/>
  </authors>
  <commentList>
    <comment ref="D30" authorId="0" shapeId="0">
      <text>
        <r>
          <rPr>
            <sz val="11"/>
            <color theme="1"/>
            <rFont val="Arial"/>
            <family val="2"/>
          </rPr>
          <t>[Threaded comment]
Your version of Excel allows you to read this threaded comment; however, any edits to it will get removed if the file is opened in a newer version of Excel. Learn more: https://go.microsoft.com/fwlink/?linkid=870924
Comment:
    NOU TOU DE
COMMENT: I am ssuming we meant: "Us two"
Reply:
    SUGGESTION: NOU TOU DE MENMJAN
	-tc={FCEE39EC-F159-4AA7-80E3-B5F50E7E7A87}</t>
        </r>
      </text>
    </comment>
    <comment ref="D38" authorId="0" shapeId="0">
      <text>
        <r>
          <rPr>
            <sz val="11"/>
            <color theme="1"/>
            <rFont val="Arial"/>
            <family val="2"/>
          </rPr>
          <t>[Threaded comment]
Your version of Excel allows you to read this threaded comment; however, any edits to it will get removed if the file is opened in a newer version of Excel. Learn more: https://go.microsoft.com/fwlink/?linkid=870924
Comment:
    NOU TOU DE
COMMENT: I am ssuming we meant: "Us two"
Reply:
    SUGGESTION: NOU TOU DE MENMJAN
	-tc={FCEE39EC-F159-4AA7-80E3-B5F50E7E7A87}</t>
        </r>
      </text>
    </comment>
  </commentList>
</comments>
</file>

<file path=xl/comments2.xml><?xml version="1.0" encoding="utf-8"?>
<comments xmlns="http://schemas.openxmlformats.org/spreadsheetml/2006/main">
  <authors>
    <author/>
  </authors>
  <commentList>
    <comment ref="E24" authorId="0" shapeId="0">
      <text>
        <r>
          <rPr>
            <sz val="11"/>
            <color theme="1"/>
            <rFont val="Arial"/>
            <family val="2"/>
          </rPr>
          <t>======
ID#AAAAIjNAQ3Y
    (2021-05-19 15:39:35)
Este apartado no lo tenemos en Paraguay!
	-Claudia Noemi Cabrera Vargas
Así es! no les corresponde la sección
	-Teresa Reinaga</t>
        </r>
      </text>
    </comment>
    <comment ref="G24" authorId="0" shapeId="0">
      <text>
        <r>
          <rPr>
            <sz val="11"/>
            <color theme="1"/>
            <rFont val="Arial"/>
            <family val="2"/>
          </rPr>
          <t>======
ID#AAAAIjNAQ4k
    (2021-05-19 15:39:35)
añadir los datos para el resto de países, se puede realizar en una fila de la hoja de Adaptación,
	-Teresa Reinaga
Gracias. Voy a coordinar con Caro MM
	-Javier Romero Haaker
Anadido. @teresasanchezs@hotmail.com
	-Jonathan Grabinsky</t>
        </r>
      </text>
    </comment>
    <comment ref="H24" authorId="0" shapeId="0">
      <text>
        <r>
          <rPr>
            <sz val="11"/>
            <color theme="1"/>
            <rFont val="Arial"/>
            <family val="2"/>
          </rPr>
          <t>======
ID#AAAAIjNAQ6E
    (2021-05-19 15:39:35)
Tere: Ver matriz de adapación. Se agregaron los textos corresponientes. Jonathan también los agrego a la derecha.
	-Javier Romero Haaker</t>
        </r>
      </text>
    </comment>
    <comment ref="I32" authorId="0" shapeId="0">
      <text>
        <r>
          <rPr>
            <sz val="11"/>
            <color theme="1"/>
            <rFont val="Arial"/>
            <family val="2"/>
          </rPr>
          <t>======
ID#AAAAIjNAQ4o
    (2021-05-19 15:39:35)
AUMENTAR TILDE
	-olivia delcy tancara copa</t>
        </r>
      </text>
    </comment>
    <comment ref="E53" authorId="0" shapeId="0">
      <text>
        <r>
          <rPr>
            <sz val="11"/>
            <color theme="1"/>
            <rFont val="Arial"/>
            <family val="2"/>
          </rPr>
          <t>======
ID#AAAAIjNAQ14
    (2021-05-19 15:39:35)
Estas adaptaciones las haría el programa directamente o tenemos que ponerlas aquí nosotros?
	-Claudia Noemi Cabrera Vargas</t>
        </r>
      </text>
    </comment>
  </commentList>
  <extLst>
    <ext xmlns:r="http://schemas.openxmlformats.org/officeDocument/2006/relationships" uri="GoogleSheetsCustomDataVersion1">
      <go:sheetsCustomData xmlns:go="http://customooxmlschemas.google.com/" r:id="rId1" roundtripDataSignature="AMtx7mi1XKy5vTPTM5da84ZdZMUH8aBUqg=="/>
    </ext>
  </extLst>
</comments>
</file>

<file path=xl/sharedStrings.xml><?xml version="1.0" encoding="utf-8"?>
<sst xmlns="http://schemas.openxmlformats.org/spreadsheetml/2006/main" count="2967" uniqueCount="1945">
  <si>
    <t>CIS</t>
  </si>
  <si>
    <t>SL</t>
  </si>
  <si>
    <t>NO</t>
  </si>
  <si>
    <t>YES</t>
  </si>
  <si>
    <t>COD_ENC</t>
  </si>
  <si>
    <t>INTERVIEWER ENTER YOUR INTERVIEWER CODE</t>
  </si>
  <si>
    <t>FOLIO</t>
  </si>
  <si>
    <t>COUNTRY</t>
  </si>
  <si>
    <t>TYPE_TELF</t>
  </si>
  <si>
    <t>MOBILE</t>
  </si>
  <si>
    <t>PERMANENTLY</t>
  </si>
  <si>
    <t>NOM</t>
  </si>
  <si>
    <t>TEL_SAMPLE_1</t>
  </si>
  <si>
    <t>&gt;&gt;</t>
  </si>
  <si>
    <t>RESULTS</t>
  </si>
  <si>
    <t>1.02b</t>
  </si>
  <si>
    <t>(A)</t>
  </si>
  <si>
    <t>(b)</t>
  </si>
  <si>
    <t>SECTION 2</t>
  </si>
  <si>
    <t/>
  </si>
  <si>
    <t>a</t>
  </si>
  <si>
    <t>b</t>
  </si>
  <si>
    <t>c</t>
  </si>
  <si>
    <t>d</t>
  </si>
  <si>
    <t>e</t>
  </si>
  <si>
    <t>f</t>
  </si>
  <si>
    <t>g</t>
  </si>
  <si>
    <t>h</t>
  </si>
  <si>
    <t>i</t>
  </si>
  <si>
    <t>j</t>
  </si>
  <si>
    <t>k</t>
  </si>
  <si>
    <t>l</t>
  </si>
  <si>
    <t>I</t>
  </si>
  <si>
    <t>z</t>
  </si>
  <si>
    <t>&gt;&gt;</t>
  </si>
  <si>
    <t>ITAO: GO TO THE NEXT SECTION</t>
  </si>
  <si>
    <t>NE SAIT PAS</t>
  </si>
  <si>
    <t>NO NOT</t>
  </si>
  <si>
    <t>NNA ID</t>
  </si>
  <si>
    <t>CODE</t>
  </si>
  <si>
    <t>YEARS</t>
  </si>
  <si>
    <t>NNA 5</t>
  </si>
  <si>
    <t>NAME_NNA</t>
  </si>
  <si>
    <t xml:space="preserve"> </t>
  </si>
  <si>
    <t>IPA</t>
  </si>
  <si>
    <t>BEAUTIFUL</t>
  </si>
  <si>
    <t>DOM</t>
  </si>
  <si>
    <t>MEC</t>
  </si>
  <si>
    <t>JAM</t>
  </si>
  <si>
    <t>A B</t>
  </si>
  <si>
    <t>VM</t>
  </si>
  <si>
    <t>CATI: APPLIED ONLY IN THE COUNTRIES OF COLOMBIA, PERU, CHILE AND ECUADOR.</t>
  </si>
  <si>
    <t>We are now going to talk about your perception of migration. Keep in mind that during the pandemic, the country faces several situations that require attention.</t>
  </si>
  <si>
    <t>In which country are you born?</t>
  </si>
  <si>
    <t>COLOMBIA</t>
  </si>
  <si>
    <t>THE CHILE</t>
  </si>
  <si>
    <t>ECUADOR</t>
  </si>
  <si>
    <t>PERU</t>
  </si>
  <si>
    <t>ANOTHER COUNTRY</t>
  </si>
  <si>
    <t>CATI: IF THE NATIONALITY CORRESPONDS TO THE COUNTRY OF THE INQUIRY, AUTOMATICALLY ASSIGN THE RESPECTIVE CODE</t>
  </si>
  <si>
    <t>RESPONDENT COLOMBIAN EN COLOMBIE</t>
  </si>
  <si>
    <t>ITAO: ASSIGN 1 IF (COUNTRY = XXX) AND (10.01 = 1)</t>
  </si>
  <si>
    <t>CHILIEN QUESTIONS IN CHILE</t>
  </si>
  <si>
    <t>ITAO: ASSIGN 2 IF (COUNTRY = XXX) AND (10.01 = 2)</t>
  </si>
  <si>
    <t>RESPONDENT ECUADOR IN ECUADOR</t>
  </si>
  <si>
    <t>ITAO: ASSIGN 3 IF (COUNTRY = 593) ET (10.01 = 3)</t>
  </si>
  <si>
    <t>PERUVIAN QUESTIONS IN PERU</t>
  </si>
  <si>
    <t>ITAO: ASSIGN 4 IF (COUNTRY = XXX) AND (10.01 = 4)</t>
  </si>
  <si>
    <t>INQUIRE IN ANOTHER COUNTRY</t>
  </si>
  <si>
    <t>CATI: IF THE FOLIO IS ENDED BY A ZERO OR AN EVEN NUMBER, THE INTRODUCTION IS DISPLAYED, IF THE FOLIO IS ENDED BY AN ODD NUMBER, THE INTRODUCTION IS NOT DISPLAYED, CATI SHOULD BE DISPLAYED OR HIDDEN ACCORDING TO THE CASE.</t>
  </si>
  <si>
    <t>WB ADAPTATION: CORRECT THE DATA FROM EACH COUNTRY</t>
  </si>
  <si>
    <t>593 ECUADOR:</t>
  </si>
  <si>
    <t>agree</t>
  </si>
  <si>
    <t>WB</t>
  </si>
  <si>
    <t>2 out of 100 people living in Ecuador are Venezuelans, and half of them have access to education and public health services.</t>
  </si>
  <si>
    <t>3 people out of 100 living in Colombia are Venezuelans, and less than half of them have access to education and public health services.</t>
  </si>
  <si>
    <t>2 out of 100 people living in Peru are Venezuelans and half of them have access to education and public health services.</t>
  </si>
  <si>
    <t>2 people out of 100 living in Chile are Venezuelans and half of them have access to education and public health services.</t>
  </si>
  <si>
    <r>
      <rPr>
        <sz val="9"/>
        <color rgb="FF000000"/>
        <rFont val="Arial Narrow"/>
        <family val="2"/>
      </rPr>
      <t>INTERVIEWER</t>
    </r>
    <r>
      <rPr>
        <sz val="9"/>
        <color rgb="FF000000"/>
        <rFont val="Arial Narrow"/>
        <family val="2"/>
      </rPr>
      <t>LIST</t>
    </r>
    <r>
      <rPr>
        <sz val="9"/>
        <color rgb="FF000000"/>
        <rFont val="Arial Narrow"/>
        <family val="2"/>
      </rPr>
      <t>L'INTRODUCTION?</t>
    </r>
  </si>
  <si>
    <t>You are completely in agreement, in agreement, rather in disagreement, or strongly in disagreement, that the [PAIS] government allows Venezuelans living here to have access to ...</t>
  </si>
  <si>
    <t>à</t>
  </si>
  <si>
    <t>Humanitarian aid such as temporary accommodation, food and emergency medical care?</t>
  </si>
  <si>
    <t>ALL AGREED</t>
  </si>
  <si>
    <t>JE SUIS D'ACCORD</t>
  </si>
  <si>
    <t>QUELQUE QUELQUE CHOSE D'ACCORD</t>
  </si>
  <si>
    <t>STRONGLY DISAPPOINTED</t>
  </si>
  <si>
    <t>DO NOT ANSWER NO</t>
  </si>
  <si>
    <t>Work permit or document that allows them to work legally?</t>
  </si>
  <si>
    <t>QUELQUE CHOSE EN DÉSACCORD</t>
  </si>
  <si>
    <t>VERY DISAPPOINTED</t>
  </si>
  <si>
    <t>PAIR</t>
  </si>
  <si>
    <t>ADAPTATION TO THE COUNTRY: THE GENTILICIO OF THE COUNTRY</t>
  </si>
  <si>
    <t>Supply of health services under the same conditions as the Ecuadorians?</t>
  </si>
  <si>
    <t>ré</t>
  </si>
  <si>
    <t>The education of children and young people in the same conditions as the Ecuadorians?</t>
  </si>
  <si>
    <t>etc</t>
  </si>
  <si>
    <t>Professional training programs under the same conditions as the Ecuadorians?</t>
  </si>
  <si>
    <t>F</t>
  </si>
  <si>
    <t>Vaccine against COVID-19 according to the same rules as the Ecuadorians?</t>
  </si>
  <si>
    <t>Cela vous derangerait-il beaucoup, peu ou rien d'avoir un voisin vénezuelien?</t>
  </si>
  <si>
    <t>MANY TWO</t>
  </si>
  <si>
    <t>FEW</t>
  </si>
  <si>
    <t>LAUGHTER</t>
  </si>
  <si>
    <t>Would it bother you a lot, a little or not at all, if a Venezuelan married one of your relatives?</t>
  </si>
  <si>
    <t>ADAPTATION DU PAYS: PAYS GENTILICIO</t>
  </si>
  <si>
    <t>Do you think that Venezuelans take the work of Ecuadorians?</t>
  </si>
  <si>
    <t>THE INTERVIEWER REINFORCES CONFIDENCE WITH THE INFORMANT EXPLAINATING THAT "better treatment means giving more care, more programs, more help"</t>
  </si>
  <si>
    <t>Do you think that the Ecuadorian government treats the Venezuelans better, less well or in the same way as the Ecuadorians themselves?</t>
  </si>
  <si>
    <t>BEST</t>
  </si>
  <si>
    <t>PURE</t>
  </si>
  <si>
    <t>EVEN</t>
  </si>
  <si>
    <t>For the economy of [COUNTRY], is it good, bad or meaningless that Venezuelans come to live here?</t>
  </si>
  <si>
    <t>GOOD</t>
  </si>
  <si>
    <t>WRONG</t>
  </si>
  <si>
    <t>WILL HAVE NO EFFECT</t>
  </si>
  <si>
    <t>With the arrival of Venezuelans in [COUNTRY], have the crime rates increased, have they remained the same or have they decreased?</t>
  </si>
  <si>
    <t>INCREASED</t>
  </si>
  <si>
    <t>STAY THE SAME</t>
  </si>
  <si>
    <t>ONT DECREASED</t>
  </si>
  <si>
    <t>ADAPTATION DU PAYS: PAYS GENTILICIO</t>
  </si>
  <si>
    <r>
      <rPr>
        <sz val="9"/>
        <color rgb="FF000000"/>
        <rFont val="Arial Narrow"/>
        <family val="2"/>
      </rPr>
      <t>Penses-tu</t>
    </r>
    <r>
      <rPr>
        <b/>
        <sz val="9"/>
        <color rgb="FF000000"/>
        <rFont val="Arial Narrow"/>
        <family val="2"/>
      </rPr>
      <t>Venezuelan</t>
    </r>
    <r>
      <rPr>
        <sz val="9"/>
        <color rgb="FF000000"/>
        <rFont val="Arial Narrow"/>
        <family val="2"/>
      </rPr>
      <t>suffering from harassment or sexual abuse in a greater, lesser or equal measure</t>
    </r>
    <r>
      <rPr>
        <b/>
        <sz val="9"/>
        <color rgb="FF000000"/>
        <rFont val="Arial Narrow"/>
        <family val="2"/>
      </rPr>
      <t>ecuadorian</t>
    </r>
    <r>
      <rPr>
        <sz val="9"/>
        <color rgb="FF000000"/>
        <rFont val="Arial Narrow"/>
        <family val="2"/>
      </rPr>
      <t>?</t>
    </r>
  </si>
  <si>
    <t>HIGHER</t>
  </si>
  <si>
    <t>LESS</t>
  </si>
  <si>
    <t>THE INVESTIGATOR RECORDS THE RESULTS OF THE TAKE CARE OF CHOOSING THE RIGHT OPTION</t>
  </si>
  <si>
    <t>VISUALIZATION OF RESULTS - Pre-proc</t>
  </si>
  <si>
    <t>Case display - Post-proc</t>
  </si>
  <si>
    <t>Once the interview is verified for completion, it must be removed from the list of FOLIOS available for contact.</t>
  </si>
  <si>
    <t>The rejects go to the supervisor to be recovered. If they are recovered, they are returned to the investigator to complete the investigation. If they are not recovered, they must be removed from the list of FOLIOS available for contact.</t>
  </si>
  <si>
    <t>This result must be transmitted to the supervisor for verification. If he manages to locate the informant, he sends the investigator back to carry out the investigation. In case of failure, the investigator must follow the call protocol and make up to 10 attempts to locate the informant.</t>
  </si>
  <si>
    <t>This result must be transmitted to the supervisor for verification. If you confirm that you are under 18 years old, it must be removed from the list of FOLIOS available for contact. Otherwise, it means that it is a FOLIO that can be recovered, it will remain in the list of FOLIOS</t>
  </si>
  <si>
    <t>The rejects go to the supervisor for recovery. If he recovers, he sends the investigator back to carry out the investigation. If it is not recovered, it must be deleted from the list of FOLIOS available for contact.</t>
  </si>
  <si>
    <t>It remains activated until the interrogator recovers or until the protocol of 10 attempts is finished and no recovery is possible.</t>
  </si>
  <si>
    <t>It remains active until the surveyor finishes the survey or until the protocol of 10 attempts is terminated and no recovery is possible.</t>
  </si>
  <si>
    <t>This result must be transmitted to the supervisor for verification. If you check it, it should be removed from the list of available FOLIOS for the contact.</t>
  </si>
  <si>
    <t>16 DELETED DUE TO POOR QUALITY</t>
  </si>
  <si>
    <t>INTRODUCTION CATI</t>
  </si>
  <si>
    <t>CATI: MIN 18 MAX 98</t>
  </si>
  <si>
    <t>CATI: VALIDATE THE COMPLETE OPTION IF AND ONLY IF DATA EXISTS IN ALL THE CORRESPONDING SECTIONS</t>
  </si>
  <si>
    <t>CATI: DISPLAY ONLY IF (1,06 = 3) 0 (1,11 = 3)</t>
  </si>
  <si>
    <t>CATI: DISPLAY IF 1.03 = 2 AND 1.03 = 1 OR 1.04 = 3</t>
  </si>
  <si>
    <t>CATI: SHOW ONLY IF AT LEAST 2.01 YOU HAVE INFORMATION</t>
  </si>
  <si>
    <t>CATI: DISPLAY ONLY IF (1.04 = 2) OR (1.05 = 2) OR (1.65 = 2) OR (1.09 = 1) OR (1.09 = 2) OR (1.10 = 2) OR (1,11 = 2)</t>
  </si>
  <si>
    <t>CATI: ONLY DISPLAY IF (1.01 = 2)</t>
  </si>
  <si>
    <t>CATI: SHOW ONLY IF (1,02 = 3) OR (1,09 = 3)</t>
  </si>
  <si>
    <t>6.18 a</t>
  </si>
  <si>
    <t>AMOUNT</t>
  </si>
  <si>
    <t>6.18b</t>
  </si>
  <si>
    <t>6.18c</t>
  </si>
  <si>
    <t>ELIGIBLE</t>
  </si>
  <si>
    <t>8.03a</t>
  </si>
  <si>
    <t>8.03b</t>
  </si>
  <si>
    <t>à.</t>
  </si>
  <si>
    <t>b.</t>
  </si>
  <si>
    <t>c.</t>
  </si>
  <si>
    <t>F.</t>
  </si>
  <si>
    <t>g.</t>
  </si>
  <si>
    <t>h.</t>
  </si>
  <si>
    <t>j.</t>
  </si>
  <si>
    <t>PART B: FOR CHILDREN UNDER 5 YEARS OLD</t>
  </si>
  <si>
    <t>8.16a</t>
  </si>
  <si>
    <t>8.16b</t>
  </si>
  <si>
    <t>W2_ID_2</t>
  </si>
  <si>
    <t>W2_NAME_2</t>
  </si>
  <si>
    <t>SECTION 15. Disaster Risk Management</t>
  </si>
  <si>
    <t>_________</t>
  </si>
  <si>
    <t>o</t>
  </si>
  <si>
    <t>e.</t>
  </si>
  <si>
    <t>k.</t>
  </si>
  <si>
    <t>l.</t>
  </si>
  <si>
    <t>SECTION 14. FINANCIAL STRESS AT HOME</t>
  </si>
  <si>
    <t>THE TYPE OF INFORMATOR IS (1.04 = 1) MAKES THE LONG PRESENTATION (A)</t>
  </si>
  <si>
    <t>CATI: THE PRESENTATION DEPENDS ON THE TYPE OF REPORTER YES IT IS (1.02 = 1) THE FAITES SHORT PRESENTATION (B).</t>
  </si>
  <si>
    <t>West</t>
  </si>
  <si>
    <t>Port au Prince</t>
  </si>
  <si>
    <t>Nudes</t>
  </si>
  <si>
    <t>Southeast</t>
  </si>
  <si>
    <t>Delmas</t>
  </si>
  <si>
    <t>Villard</t>
  </si>
  <si>
    <t>Nord</t>
  </si>
  <si>
    <t>Carrefour</t>
  </si>
  <si>
    <t>Ditch Naboth or Duvallon</t>
  </si>
  <si>
    <t>Northeast</t>
  </si>
  <si>
    <t>Pétion-Ville</t>
  </si>
  <si>
    <t>Also</t>
  </si>
  <si>
    <t>Artibonite</t>
  </si>
  <si>
    <t>Kenscoff</t>
  </si>
  <si>
    <t>Post Pierrot</t>
  </si>
  <si>
    <t>Centre</t>
  </si>
  <si>
    <t>Gressier</t>
  </si>
  <si>
    <t>Your fiéfé Petit Cahos</t>
  </si>
  <si>
    <t>Sud</t>
  </si>
  <si>
    <t>Sun City</t>
  </si>
  <si>
    <t>ll Croix or Grand Cahos</t>
  </si>
  <si>
    <t>Grande Anse</t>
  </si>
  <si>
    <t>Tabarre</t>
  </si>
  <si>
    <t>poteneau</t>
  </si>
  <si>
    <t>Northwest</t>
  </si>
  <si>
    <t>Léogâne</t>
  </si>
  <si>
    <t>Bass Coursin I</t>
  </si>
  <si>
    <t>Nippes</t>
  </si>
  <si>
    <t>Petit-Goâve</t>
  </si>
  <si>
    <t>Bas Coursin II</t>
  </si>
  <si>
    <t>Grand-Goâve</t>
  </si>
  <si>
    <t>Labady</t>
  </si>
  <si>
    <t>Croix-Des-Bouquets</t>
  </si>
  <si>
    <t>Savane à Roche</t>
  </si>
  <si>
    <t>Thomas</t>
  </si>
  <si>
    <t>Perodin</t>
  </si>
  <si>
    <t>Ganthier</t>
  </si>
  <si>
    <t>Painful</t>
  </si>
  <si>
    <t>Cornillon / Grand Bois</t>
  </si>
  <si>
    <t>Savanna Carrée</t>
  </si>
  <si>
    <t>Fonds-Verrettes</t>
  </si>
  <si>
    <t>Passe-Reine or Bas d'Ennery</t>
  </si>
  <si>
    <t>Archaic</t>
  </si>
  <si>
    <t>Chemin Neuf</t>
  </si>
  <si>
    <t>Cabaret</t>
  </si>
  <si>
    <t>Puilboreau</t>
  </si>
  <si>
    <t>Anse à Galets</t>
  </si>
  <si>
    <t>La Croix-Perisse</t>
  </si>
  <si>
    <t>Pointe à Raquette</t>
  </si>
  <si>
    <t>Petite-Desdunes</t>
  </si>
  <si>
    <t>Jacmel</t>
  </si>
  <si>
    <t>Tamarin Bridge</t>
  </si>
  <si>
    <t>Marigot</t>
  </si>
  <si>
    <t>Basin</t>
  </si>
  <si>
    <t>Cayes-Jacmel</t>
  </si>
  <si>
    <t>Rivière de Bayonnais</t>
  </si>
  <si>
    <t>La Vallée</t>
  </si>
  <si>
    <t>Poles</t>
  </si>
  <si>
    <t>Bainet</t>
  </si>
  <si>
    <t>shake</t>
  </si>
  <si>
    <t>Iron Coast</t>
  </si>
  <si>
    <t>L'Arbre</t>
  </si>
  <si>
    <t>Beautiful Anse</t>
  </si>
  <si>
    <t>Hot Springs, Anse-Rouge</t>
  </si>
  <si>
    <t>Grand Gosier</t>
  </si>
  <si>
    <t>Boucan Richard</t>
  </si>
  <si>
    <t>Thiotte</t>
  </si>
  <si>
    <t>River Mancelle</t>
  </si>
  <si>
    <t>Anse-à-Pître</t>
  </si>
  <si>
    <t>Blanche River</t>
  </si>
  <si>
    <t>Cap-Haïtien</t>
  </si>
  <si>
    <t>L'Acul</t>
  </si>
  <si>
    <t>Quartier Morin</t>
  </si>
  <si>
    <t>Hangman</t>
  </si>
  <si>
    <t>Lemonade</t>
  </si>
  <si>
    <t>Acul du Nord</t>
  </si>
  <si>
    <t>Mill</t>
  </si>
  <si>
    <t>Plaine du Nord</t>
  </si>
  <si>
    <t>Ravine Gros Morne</t>
  </si>
  <si>
    <t>Milot</t>
  </si>
  <si>
    <t>Doland</t>
  </si>
  <si>
    <t>Grande Riviere Du Nord</t>
  </si>
  <si>
    <t>New wood</t>
  </si>
  <si>
    <t>Bahon</t>
  </si>
  <si>
    <t>Lagoon</t>
  </si>
  <si>
    <t>Saint-Raphaël</t>
  </si>
  <si>
    <t>Crête à Pins</t>
  </si>
  <si>
    <t>dondon</t>
  </si>
  <si>
    <t>Pool or Billiards</t>
  </si>
  <si>
    <t>Quit</t>
  </si>
  <si>
    <t>Plato</t>
  </si>
  <si>
    <t>Pinion</t>
  </si>
  <si>
    <t>Plantain</t>
  </si>
  <si>
    <t>La Victoire</t>
  </si>
  <si>
    <t>Camathe</t>
  </si>
  <si>
    <t>Blindfolded</t>
  </si>
  <si>
    <t>Bas de Sault</t>
  </si>
  <si>
    <t>Port-Margot</t>
  </si>
  <si>
    <t>Lalomas</t>
  </si>
  <si>
    <t>Limbé</t>
  </si>
  <si>
    <t>The Hermit</t>
  </si>
  <si>
    <t>Lower Limbé</t>
  </si>
  <si>
    <t>Lacedras</t>
  </si>
  <si>
    <t>Pleasure</t>
  </si>
  <si>
    <t>Marmont</t>
  </si>
  <si>
    <t>Pilates</t>
  </si>
  <si>
    <t>L'Attalaye</t>
  </si>
  <si>
    <t>Fort Liberty</t>
  </si>
  <si>
    <t>Martineau</t>
  </si>
  <si>
    <t>Ferrier</t>
  </si>
  <si>
    <t>Hunchback</t>
  </si>
  <si>
    <t>Perches</t>
  </si>
  <si>
    <t>Deluge</t>
  </si>
  <si>
    <t>Ouanaminthe</t>
  </si>
  <si>
    <t>hood</t>
  </si>
  <si>
    <t>Guava</t>
  </si>
  <si>
    <t>Mont-Organized</t>
  </si>
  <si>
    <t>Lalouère</t>
  </si>
  <si>
    <t>Trou du Nord</t>
  </si>
  <si>
    <t>Bocozelle</t>
  </si>
  <si>
    <t>Saint Suzanne</t>
  </si>
  <si>
    <t>Cart</t>
  </si>
  <si>
    <t>Terrier Rouge</t>
  </si>
  <si>
    <t>Belanger</t>
  </si>
  <si>
    <t>Caracol</t>
  </si>
  <si>
    <t>Guillaume</t>
  </si>
  <si>
    <t>Vallières</t>
  </si>
  <si>
    <t>disarmed</t>
  </si>
  <si>
    <t>Caress</t>
  </si>
  <si>
    <t>Bastien</t>
  </si>
  <si>
    <t>Mombin Crochu</t>
  </si>
  <si>
    <t>Terre Natte</t>
  </si>
  <si>
    <t>Gonaïves</t>
  </si>
  <si>
    <t>Burnt Mahogany</t>
  </si>
  <si>
    <t>Ennery</t>
  </si>
  <si>
    <t>Lamielle</t>
  </si>
  <si>
    <t>L'Estère</t>
  </si>
  <si>
    <t>Matelgate</t>
  </si>
  <si>
    <t>Gros Morne</t>
  </si>
  <si>
    <t>Locian</t>
  </si>
  <si>
    <t>Newfoundland</t>
  </si>
  <si>
    <t>Rank</t>
  </si>
  <si>
    <t>Anse Rouge</t>
  </si>
  <si>
    <t>Juanaria</t>
  </si>
  <si>
    <t>St. Mark</t>
  </si>
  <si>
    <t>Verrettes</t>
  </si>
  <si>
    <t>Aguahédionde (Rive Roite)</t>
  </si>
  <si>
    <t>The chapel</t>
  </si>
  <si>
    <t>Aguahédionde (Rive Gauche)</t>
  </si>
  <si>
    <t>Liancourt</t>
  </si>
  <si>
    <t>Savanna Grande</t>
  </si>
  <si>
    <t>Montrouis</t>
  </si>
  <si>
    <t>Narang</t>
  </si>
  <si>
    <t>Dessalines</t>
  </si>
  <si>
    <t>Hattie</t>
  </si>
  <si>
    <t>Petite Rivière de l'Artibonite</t>
  </si>
  <si>
    <t>Cabral</t>
  </si>
  <si>
    <t>Grande Saline</t>
  </si>
  <si>
    <t>Tierra Muscady</t>
  </si>
  <si>
    <t>Dunes</t>
  </si>
  <si>
    <t>Baille Tourrible</t>
  </si>
  <si>
    <t>Saint-Michel de l'Attalaye</t>
  </si>
  <si>
    <t>La Hoye</t>
  </si>
  <si>
    <t>Marmalade</t>
  </si>
  <si>
    <t>Renthe Mathe</t>
  </si>
  <si>
    <t>Hinged</t>
  </si>
  <si>
    <t>Roye-Sec</t>
  </si>
  <si>
    <t>Maïssade</t>
  </si>
  <si>
    <t>Riaribes</t>
  </si>
  <si>
    <t>Thomonde</t>
  </si>
  <si>
    <t>Little Fund</t>
  </si>
  <si>
    <t>Cerca Carvajal</t>
  </si>
  <si>
    <t>Juampas</t>
  </si>
  <si>
    <t>Mirebalais</t>
  </si>
  <si>
    <t>Savanette (Colombier)</t>
  </si>
  <si>
    <t>Saut d'Eau</t>
  </si>
  <si>
    <t>The Hague</t>
  </si>
  <si>
    <t>Boucan Carré</t>
  </si>
  <si>
    <t>Little Mountain</t>
  </si>
  <si>
    <t>Lascahobas</t>
  </si>
  <si>
    <t>Belladère</t>
  </si>
  <si>
    <t>Bayes</t>
  </si>
  <si>
    <t>Savanette</t>
  </si>
  <si>
    <t>Gascony</t>
  </si>
  <si>
    <t>Cerca La Source</t>
  </si>
  <si>
    <t>Sarazin</t>
  </si>
  <si>
    <t>Thomassique</t>
  </si>
  <si>
    <t>Grand-Boucan</t>
  </si>
  <si>
    <t>Les Cayes</t>
  </si>
  <si>
    <t>Crête Brûlée</t>
  </si>
  <si>
    <t>Torbeck</t>
  </si>
  <si>
    <t>Canot or Rivière Canot</t>
  </si>
  <si>
    <t>Chantal</t>
  </si>
  <si>
    <t>La Selle</t>
  </si>
  <si>
    <t>Camp-Perrin</t>
  </si>
  <si>
    <t>Mardi Gras Cup</t>
  </si>
  <si>
    <t>Manichee</t>
  </si>
  <si>
    <t>Terrible Mountains</t>
  </si>
  <si>
    <t>Île à Vache</t>
  </si>
  <si>
    <t>Grandoit</t>
  </si>
  <si>
    <t>Port-Salut</t>
  </si>
  <si>
    <t>Boon</t>
  </si>
  <si>
    <t>Saint John of the South</t>
  </si>
  <si>
    <t>Ilet à Pierre Joseph</t>
  </si>
  <si>
    <t>Arniquet</t>
  </si>
  <si>
    <t>Mandu</t>
  </si>
  <si>
    <t>Aquinas</t>
  </si>
  <si>
    <t>Bariadelle</t>
  </si>
  <si>
    <t>Saint Louis of the South</t>
  </si>
  <si>
    <t>Dallier</t>
  </si>
  <si>
    <t>Cavaillon</t>
  </si>
  <si>
    <t>Desormeau</t>
  </si>
  <si>
    <t>ribs</t>
  </si>
  <si>
    <t>Petite Rivière</t>
  </si>
  <si>
    <t>Port-à-Piment</t>
  </si>
  <si>
    <t>Baliverne</t>
  </si>
  <si>
    <t>Roche à Bâteau</t>
  </si>
  <si>
    <t>Matador (Jorgue)</t>
  </si>
  <si>
    <t>Goldfish</t>
  </si>
  <si>
    <t>Beaumont</t>
  </si>
  <si>
    <t>The English</t>
  </si>
  <si>
    <t>Chardonnay</t>
  </si>
  <si>
    <t>Tiburon</t>
  </si>
  <si>
    <t>Mouline</t>
  </si>
  <si>
    <t>Jeremy</t>
  </si>
  <si>
    <t>Duquillon</t>
  </si>
  <si>
    <t>Apricots</t>
  </si>
  <si>
    <t>Fond d'Icaque</t>
  </si>
  <si>
    <t>Cookies</t>
  </si>
  <si>
    <t>Champy (In Campêche)</t>
  </si>
  <si>
    <t>Moron</t>
  </si>
  <si>
    <t>Rimbeau</t>
  </si>
  <si>
    <t>Chamberlain</t>
  </si>
  <si>
    <t>Bernagousse</t>
  </si>
  <si>
    <t>Anse d'Hainault</t>
  </si>
  <si>
    <t>hope</t>
  </si>
  <si>
    <t>Dame Marie</t>
  </si>
  <si>
    <t>Jean Bellune</t>
  </si>
  <si>
    <t>Les Herois</t>
  </si>
  <si>
    <t>Tozia</t>
  </si>
  <si>
    <t>Coral</t>
  </si>
  <si>
    <t>Duchy</t>
  </si>
  <si>
    <t>reeds</t>
  </si>
  <si>
    <t>The Cayemites</t>
  </si>
  <si>
    <t>Carrefour Charles or Jacqui</t>
  </si>
  <si>
    <t>Pestle</t>
  </si>
  <si>
    <t>Fond Cochon ou Lopineau</t>
  </si>
  <si>
    <t>Port-de-Paix</t>
  </si>
  <si>
    <t>Grand Vincent</t>
  </si>
  <si>
    <t>Torture</t>
  </si>
  <si>
    <t>Les Gommiers</t>
  </si>
  <si>
    <t>Blue Basin</t>
  </si>
  <si>
    <t>Anse du Clerc</t>
  </si>
  <si>
    <t>Chamsolme</t>
  </si>
  <si>
    <t>Balisiers</t>
  </si>
  <si>
    <t>Saint Louis of the North</t>
  </si>
  <si>
    <t>Danglise</t>
  </si>
  <si>
    <t>Anse-à-Foleur</t>
  </si>
  <si>
    <t>The syringe</t>
  </si>
  <si>
    <t>Môle Saint Nicolas</t>
  </si>
  <si>
    <t>Desormeau or Bonbon</t>
  </si>
  <si>
    <t>Baie de Henne</t>
  </si>
  <si>
    <t>breakfast</t>
  </si>
  <si>
    <t>Bombardopolis</t>
  </si>
  <si>
    <t>Boucan</t>
  </si>
  <si>
    <t>Jean Rabel</t>
  </si>
  <si>
    <t>Lower Voldrogue</t>
  </si>
  <si>
    <t>Miragoâne</t>
  </si>
  <si>
    <t>Haute Guinaudée</t>
  </si>
  <si>
    <t>Petite Rivière de Nippes</t>
  </si>
  <si>
    <t>Basse Guinaudée</t>
  </si>
  <si>
    <t>Fonds des Nègres</t>
  </si>
  <si>
    <t>Ravine à Charles</t>
  </si>
  <si>
    <t>Sparkling</t>
  </si>
  <si>
    <t>Iles Blanches</t>
  </si>
  <si>
    <t>Anse-à-Veau</t>
  </si>
  <si>
    <t>Marfranc or Grande Rivière</t>
  </si>
  <si>
    <t>Petit Trou de Nippes</t>
  </si>
  <si>
    <t>Fond Rouge Dahere</t>
  </si>
  <si>
    <t>L'Asile</t>
  </si>
  <si>
    <t>Fond Rouge Torbeck</t>
  </si>
  <si>
    <t>Arnaud</t>
  </si>
  <si>
    <t>Annotate your 1st Tapion</t>
  </si>
  <si>
    <t>Plaisance du Sud</t>
  </si>
  <si>
    <t>Hot springs</t>
  </si>
  <si>
    <t>Baradères</t>
  </si>
  <si>
    <t>L'Assise or Camel</t>
  </si>
  <si>
    <t>Baconnois-Grand-Fond</t>
  </si>
  <si>
    <t>Grande-Rivière-Joly</t>
  </si>
  <si>
    <t>Barrel Jump</t>
  </si>
  <si>
    <t>Raymond</t>
  </si>
  <si>
    <t>Baby</t>
  </si>
  <si>
    <t>Hierve Vigny</t>
  </si>
  <si>
    <t>L'Asile you Nan Paul</t>
  </si>
  <si>
    <t>Changeux (Quartier de Changeux)</t>
  </si>
  <si>
    <t>Tournade (Quartier de Changeux)</t>
  </si>
  <si>
    <t>Morrisseau</t>
  </si>
  <si>
    <t>Baconnois-Barreau</t>
  </si>
  <si>
    <t>Bucket</t>
  </si>
  <si>
    <t>Morcou</t>
  </si>
  <si>
    <t>Plaisance du Sud (you Little François)</t>
  </si>
  <si>
    <t>Anse-aux-Pins</t>
  </si>
  <si>
    <t>Vassal Labiche</t>
  </si>
  <si>
    <t>Gerin or Sheep</t>
  </si>
  <si>
    <t>Tête d'Eau</t>
  </si>
  <si>
    <t>Torture background</t>
  </si>
  <si>
    <t>The plain</t>
  </si>
  <si>
    <t>Rivière Salée</t>
  </si>
  <si>
    <t>Low waters</t>
  </si>
  <si>
    <t>Chalon</t>
  </si>
  <si>
    <t>Belle-Rivière</t>
  </si>
  <si>
    <t>Resources</t>
  </si>
  <si>
    <t>Saint-Michel-du-Sud</t>
  </si>
  <si>
    <t>Fond des Lianes</t>
  </si>
  <si>
    <t>Cholette</t>
  </si>
  <si>
    <t>Silègue</t>
  </si>
  <si>
    <t>needs</t>
  </si>
  <si>
    <t>Candles</t>
  </si>
  <si>
    <t>Fond-des-Nègres or Morne Brice</t>
  </si>
  <si>
    <t>Pemerle</t>
  </si>
  <si>
    <t>Cocoyers-Ducheine</t>
  </si>
  <si>
    <t>Salagnac</t>
  </si>
  <si>
    <t>Bezin II</t>
  </si>
  <si>
    <t>Camp Louise</t>
  </si>
  <si>
    <t>Bas de l'Acul (Basse Plaine)</t>
  </si>
  <si>
    <t>Mornet</t>
  </si>
  <si>
    <t>Grande Ravine</t>
  </si>
  <si>
    <t>Cut to David</t>
  </si>
  <si>
    <t>Soufrière (Acul-du-Nord)</t>
  </si>
  <si>
    <t>Perches de Bonnet</t>
  </si>
  <si>
    <t>Bonnet à l'Eveque</t>
  </si>
  <si>
    <t>Genipailler</t>
  </si>
  <si>
    <t>Morne Rouge</t>
  </si>
  <si>
    <t>Lower Plaine</t>
  </si>
  <si>
    <t>Grand Boucan</t>
  </si>
  <si>
    <t>Diamond Basin</t>
  </si>
  <si>
    <t>Margot</t>
  </si>
  <si>
    <t>Boucan Michel</t>
  </si>
  <si>
    <t>Petit-Bourg-de-Borgne</t>
  </si>
  <si>
    <t>Hell hole</t>
  </si>
  <si>
    <t>Champagne</t>
  </si>
  <si>
    <t>Molasses</t>
  </si>
  <si>
    <t>Côte-de-Fer et Fond</t>
  </si>
  <si>
    <t>Great Plain</t>
  </si>
  <si>
    <t>Bas Petit Borgne</t>
  </si>
  <si>
    <t>Haut Petit Borgne</t>
  </si>
  <si>
    <t>Left arm</t>
  </si>
  <si>
    <t>Bande-du-Nord</t>
  </si>
  <si>
    <t>Haut-du-Cap</t>
  </si>
  <si>
    <t>Petit-Anse</t>
  </si>
  <si>
    <t>Bois de Lance</t>
  </si>
  <si>
    <t>Roucou</t>
  </si>
  <si>
    <t>Morne Pelé</t>
  </si>
  <si>
    <t>Bois-Gradis</t>
  </si>
  <si>
    <t>Pine wood</t>
  </si>
  <si>
    <t>Bailly or Bailla</t>
  </si>
  <si>
    <t>Montagne Noire</t>
  </si>
  <si>
    <t>Grand Gilles</t>
  </si>
  <si>
    <t>Solon</t>
  </si>
  <si>
    <t>Gambade</t>
  </si>
  <si>
    <t>Nice hole</t>
  </si>
  <si>
    <t>Cormier</t>
  </si>
  <si>
    <t>Garde Champètre (Bas Limbé)</t>
  </si>
  <si>
    <t>Petit Howars (La Fange)</t>
  </si>
  <si>
    <t>Haut Limbé or Acul Jeanot</t>
  </si>
  <si>
    <t>Shack</t>
  </si>
  <si>
    <t>Camp-Coq</t>
  </si>
  <si>
    <t>Soufrière (Limbé)</t>
  </si>
  <si>
    <t>Ravine Desroches</t>
  </si>
  <si>
    <t>Ilot-à-Corne</t>
  </si>
  <si>
    <t>Balloons</t>
  </si>
  <si>
    <t>Baudin</t>
  </si>
  <si>
    <t>Ravine-Trumpette</t>
  </si>
  <si>
    <t>Pretty</t>
  </si>
  <si>
    <t>Dubourg</t>
  </si>
  <si>
    <t>Pepper</t>
  </si>
  <si>
    <t>Rivière Laporte</t>
  </si>
  <si>
    <t>Gobert or Colline Gobert</t>
  </si>
  <si>
    <t>Haut Martineau</t>
  </si>
  <si>
    <t>Mapou</t>
  </si>
  <si>
    <t>The Trouble</t>
  </si>
  <si>
    <t>The City</t>
  </si>
  <si>
    <t>Grande Rivière</t>
  </si>
  <si>
    <t>Brostage</t>
  </si>
  <si>
    <t>Cayman Basin</t>
  </si>
  <si>
    <t>matador</t>
  </si>
  <si>
    <t>Laguille</t>
  </si>
  <si>
    <t>Haut du Trou</t>
  </si>
  <si>
    <t>Savannah</t>
  </si>
  <si>
    <t>La Belle Mère</t>
  </si>
  <si>
    <t>Bac à Soude</t>
  </si>
  <si>
    <t>Cracker</t>
  </si>
  <si>
    <t>Mathurin</t>
  </si>
  <si>
    <t>Bouyaha</t>
  </si>
  <si>
    <t>St. James</t>
  </si>
  <si>
    <t>Dumas</t>
  </si>
  <si>
    <t>Bayaha</t>
  </si>
  <si>
    <t>Loiseau</t>
  </si>
  <si>
    <t>Madeleine</t>
  </si>
  <si>
    <t>Haut des Perches</t>
  </si>
  <si>
    <t>Bas des Perches</t>
  </si>
  <si>
    <t>Bas Maribahoux</t>
  </si>
  <si>
    <t>Laminated</t>
  </si>
  <si>
    <t>Wood lice</t>
  </si>
  <si>
    <t>Haut Maribahoux</t>
  </si>
  <si>
    <t>Acul des Pins</t>
  </si>
  <si>
    <t>Savannah Longue</t>
  </si>
  <si>
    <t>Savane au Lait</t>
  </si>
  <si>
    <t>People from Nantes</t>
  </si>
  <si>
    <t>Champagne</t>
  </si>
  <si>
    <t>Glaudine or "Jacques"</t>
  </si>
  <si>
    <t>Fuller</t>
  </si>
  <si>
    <t>White wood</t>
  </si>
  <si>
    <t>Cutlet</t>
  </si>
  <si>
    <t>Moka Neuf</t>
  </si>
  <si>
    <t>Blue background</t>
  </si>
  <si>
    <t>White background</t>
  </si>
  <si>
    <t>Great Basin</t>
  </si>
  <si>
    <t>Garcin</t>
  </si>
  <si>
    <t>Roche Plate</t>
  </si>
  <si>
    <t>Bois Camelle</t>
  </si>
  <si>
    <t>Rose Bonita</t>
  </si>
  <si>
    <t>No worries</t>
  </si>
  <si>
    <t>Bois-Laurence</t>
  </si>
  <si>
    <t>Palmists</t>
  </si>
  <si>
    <t>Crayfish or Grosse Roche</t>
  </si>
  <si>
    <t>Corosse</t>
  </si>
  <si>
    <t>Citerne Rémy</t>
  </si>
  <si>
    <t>Dos d'Ane</t>
  </si>
  <si>
    <t>Reserve your Little Paradise</t>
  </si>
  <si>
    <t>L'Estère Dere</t>
  </si>
  <si>
    <t>Platform</t>
  </si>
  <si>
    <t>Forges</t>
  </si>
  <si>
    <t>Plaine d'Orange</t>
  </si>
  <si>
    <t>Gluttony</t>
  </si>
  <si>
    <t>Guinaudée</t>
  </si>
  <si>
    <t>Old Hat</t>
  </si>
  <si>
    <t>The Mountain</t>
  </si>
  <si>
    <t>Grande Source</t>
  </si>
  <si>
    <t>Diondion</t>
  </si>
  <si>
    <t>Côtes-de-Ir</t>
  </si>
  <si>
    <t>Red tide</t>
  </si>
  <si>
    <t>Damé</t>
  </si>
  <si>
    <t>The plate</t>
  </si>
  <si>
    <t>Datty tiles</t>
  </si>
  <si>
    <t>Haut des Moustiques</t>
  </si>
  <si>
    <t>Chansolme</t>
  </si>
  <si>
    <t>Beauvoi</t>
  </si>
  <si>
    <t>Pointe des Oiseaux</t>
  </si>
  <si>
    <t>Mare Rouge</t>
  </si>
  <si>
    <t>Lapointe</t>
  </si>
  <si>
    <t>Aubert</t>
  </si>
  <si>
    <t>Mahotière</t>
  </si>
  <si>
    <t>Bas des Moustiques</t>
  </si>
  <si>
    <t>La Corne</t>
  </si>
  <si>
    <t>Bas de Sainte Anne</t>
  </si>
  <si>
    <t>Mayance</t>
  </si>
  <si>
    <t>Rivière des Nègres</t>
  </si>
  <si>
    <t>Derouvay</t>
  </si>
  <si>
    <t>Granges</t>
  </si>
  <si>
    <t>Rivière de Barre</t>
  </si>
  <si>
    <t>Bonneau</t>
  </si>
  <si>
    <t>Lafague (Chamoise)</t>
  </si>
  <si>
    <t>Boucassin</t>
  </si>
  <si>
    <t>Baptist Fund</t>
  </si>
  <si>
    <t>Vases</t>
  </si>
  <si>
    <t>Delight</t>
  </si>
  <si>
    <t>Mathew</t>
  </si>
  <si>
    <t>Source Mattress</t>
  </si>
  <si>
    <t>Fonds des Blancs (Casale)</t>
  </si>
  <si>
    <t>Plaine Céleste</t>
  </si>
  <si>
    <t>Génipailler</t>
  </si>
  <si>
    <t>Varreux</t>
  </si>
  <si>
    <t>Petit Bois</t>
  </si>
  <si>
    <t>Belle Fontaine</t>
  </si>
  <si>
    <t>Crochus</t>
  </si>
  <si>
    <t>Orangers</t>
  </si>
  <si>
    <t>Pancakes Chambon</t>
  </si>
  <si>
    <t>Balance</t>
  </si>
  <si>
    <t>Parisian background</t>
  </si>
  <si>
    <t>Tie reeds</t>
  </si>
  <si>
    <t>Rotten country</t>
  </si>
  <si>
    <t>Trou d'Eau</t>
  </si>
  <si>
    <t>Palma</t>
  </si>
  <si>
    <t>Petite Source</t>
  </si>
  <si>
    <t>Grand Lagoon</t>
  </si>
  <si>
    <t>Picmy</t>
  </si>
  <si>
    <t>Petite-Anse</t>
  </si>
  <si>
    <t>The Source</t>
  </si>
  <si>
    <t>Grand Vide</t>
  </si>
  <si>
    <t>Louis hole</t>
  </si>
  <si>
    <t>Pointe-à-Raquette</t>
  </si>
  <si>
    <t>Big Mangle</t>
  </si>
  <si>
    <t>Tête-à-Boeuf</t>
  </si>
  <si>
    <t>Moussambé</t>
  </si>
  <si>
    <t>Great Hill</t>
  </si>
  <si>
    <t>Gérard</t>
  </si>
  <si>
    <t>Fond de Boudin</t>
  </si>
  <si>
    <t>Palmiste à Vin</t>
  </si>
  <si>
    <t>Parks</t>
  </si>
  <si>
    <t>Beauséjour</t>
  </si>
  <si>
    <t>Citronniers</t>
  </si>
  <si>
    <t>Fond d'Oie</t>
  </si>
  <si>
    <t>Little Harpoon</t>
  </si>
  <si>
    <t>bino</t>
  </si>
  <si>
    <t>Delaware</t>
  </si>
  <si>
    <t>Trou Chouchou</t>
  </si>
  <si>
    <t>Background of Arabia</t>
  </si>
  <si>
    <t>Canary hole</t>
  </si>
  <si>
    <t>Platons</t>
  </si>
  <si>
    <t>Palms</t>
  </si>
  <si>
    <t>Dry</t>
  </si>
  <si>
    <t>Forks</t>
  </si>
  <si>
    <t>Morne Chandelle</t>
  </si>
  <si>
    <t>Platon Dufréné</t>
  </si>
  <si>
    <t>Taïfer</t>
  </si>
  <si>
    <t>Procy</t>
  </si>
  <si>
    <t>Cutlery</t>
  </si>
  <si>
    <t>Bouvier</t>
  </si>
  <si>
    <t>Lavalle</t>
  </si>
  <si>
    <t>Berly</t>
  </si>
  <si>
    <t>Bizoton</t>
  </si>
  <si>
    <t>Thor</t>
  </si>
  <si>
    <t>Rivière Froide</t>
  </si>
  <si>
    <t>Malanga</t>
  </si>
  <si>
    <t>Coral Thor</t>
  </si>
  <si>
    <t>St. Martin</t>
  </si>
  <si>
    <t>Morne à Bateau</t>
  </si>
  <si>
    <t>Candle</t>
  </si>
  <si>
    <t>Petit Boucan</t>
  </si>
  <si>
    <t>Nouvelle Touraine</t>
  </si>
  <si>
    <t>Bongars</t>
  </si>
  <si>
    <t>Ears</t>
  </si>
  <si>
    <t>Grand Fund</t>
  </si>
  <si>
    <t>Aux Cadets</t>
  </si>
  <si>
    <t>Etang du Jonc</t>
  </si>
  <si>
    <t>Bellevue la Montagne</t>
  </si>
  <si>
    <t>Bellevue Chardonnière</t>
  </si>
  <si>
    <t>Bellevue</t>
  </si>
  <si>
    <t>Turgeau</t>
  </si>
  <si>
    <t>l'Hôpital</t>
  </si>
  <si>
    <t>martyr</t>
  </si>
  <si>
    <t>Fontamara</t>
  </si>
  <si>
    <t>Brazilian</t>
  </si>
  <si>
    <t>Hole Mahot</t>
  </si>
  <si>
    <t>The Valley of Bainet</t>
  </si>
  <si>
    <t>Haut Grandou</t>
  </si>
  <si>
    <t>Bas de Grandou</t>
  </si>
  <si>
    <t>Bas de Lacroix</t>
  </si>
  <si>
    <t>Oranger</t>
  </si>
  <si>
    <t>Bas des Gris Gris</t>
  </si>
  <si>
    <t>Gris Gris</t>
  </si>
  <si>
    <t>Labiche</t>
  </si>
  <si>
    <t>Amazon</t>
  </si>
  <si>
    <t>Boucan Bélier</t>
  </si>
  <si>
    <t>Never Seen</t>
  </si>
  <si>
    <t>Boucan Guillaume</t>
  </si>
  <si>
    <t>Bois d'Orme</t>
  </si>
  <si>
    <t>Bais d'Orange</t>
  </si>
  <si>
    <t>Mabriola</t>
  </si>
  <si>
    <t>Callumette</t>
  </si>
  <si>
    <t>Coral Lamothe</t>
  </si>
  <si>
    <t>Bel Air</t>
  </si>
  <si>
    <t>Pigeon</t>
  </si>
  <si>
    <t>Colline des Chênes or Bodarie</t>
  </si>
  <si>
    <t>Pot de Chambre</t>
  </si>
  <si>
    <t>Normandy</t>
  </si>
  <si>
    <t>Gaillard</t>
  </si>
  <si>
    <t>Haut Cap Rouge</t>
  </si>
  <si>
    <t>Michineau Watermelon Fund</t>
  </si>
  <si>
    <t>Bas Cap Rouge</t>
  </si>
  <si>
    <t>Melon Fund (Selles)</t>
  </si>
  <si>
    <t>Fat Pig</t>
  </si>
  <si>
    <t>The Gosseline</t>
  </si>
  <si>
    <t>Marble</t>
  </si>
  <si>
    <t>Mount La Voute</t>
  </si>
  <si>
    <t>Grande Rivière de Jacmel</t>
  </si>
  <si>
    <t>Bas Coq Chante</t>
  </si>
  <si>
    <t>Haut Coq Chante</t>
  </si>
  <si>
    <t>La Vanneau</t>
  </si>
  <si>
    <t>La Vallée de Jacmel or Muzac</t>
  </si>
  <si>
    <t>La Vallée de Bainet or Ternier</t>
  </si>
  <si>
    <t>Morne à Brûler</t>
  </si>
  <si>
    <t>Coral Soult</t>
  </si>
  <si>
    <t>Grande Rivière Fesles</t>
  </si>
  <si>
    <t>McCarthy</t>
  </si>
  <si>
    <t>Jean Noël Foundation</t>
  </si>
  <si>
    <t>Savannah Dubois</t>
  </si>
  <si>
    <t>Macéan</t>
  </si>
  <si>
    <t>Brodequin</t>
  </si>
  <si>
    <t>Flemish</t>
  </si>
  <si>
    <t>Mare à Coiffe</t>
  </si>
  <si>
    <t>The Hill</t>
  </si>
  <si>
    <t>Frangipane</t>
  </si>
  <si>
    <t>Colline à Mongons</t>
  </si>
  <si>
    <t>Fond-des-Blancs</t>
  </si>
  <si>
    <t>Guirand section</t>
  </si>
  <si>
    <t>Boil</t>
  </si>
  <si>
    <t>Gros Marin</t>
  </si>
  <si>
    <t>Marry Henry</t>
  </si>
  <si>
    <t>Laroque</t>
  </si>
  <si>
    <t>Grand Fund</t>
  </si>
  <si>
    <t>Baie Dumesle</t>
  </si>
  <si>
    <t>Grenadier</t>
  </si>
  <si>
    <t>english</t>
  </si>
  <si>
    <t>Sweets Henri</t>
  </si>
  <si>
    <t>Charette</t>
  </si>
  <si>
    <t>Corail-Henri</t>
  </si>
  <si>
    <t>Mersan</t>
  </si>
  <si>
    <t>Champlois</t>
  </si>
  <si>
    <t>Davezac tube</t>
  </si>
  <si>
    <t>Burdet</t>
  </si>
  <si>
    <t>Fonfrede</t>
  </si>
  <si>
    <t>Laborde</t>
  </si>
  <si>
    <t>Laurent</t>
  </si>
  <si>
    <t>Mercy</t>
  </si>
  <si>
    <t>Boulmier</t>
  </si>
  <si>
    <t>Fonds Palmiste</t>
  </si>
  <si>
    <t>Meloniere</t>
  </si>
  <si>
    <t>Carrefour Canon</t>
  </si>
  <si>
    <t>Île-à-Vache</t>
  </si>
  <si>
    <t>Dory</t>
  </si>
  <si>
    <t>Melon</t>
  </si>
  <si>
    <t>Donkey</t>
  </si>
  <si>
    <t>Bérault</t>
  </si>
  <si>
    <t>Moreau</t>
  </si>
  <si>
    <t>Verona</t>
  </si>
  <si>
    <t>Edelin</t>
  </si>
  <si>
    <t>Cosse</t>
  </si>
  <si>
    <t>Randal</t>
  </si>
  <si>
    <t>Delighted</t>
  </si>
  <si>
    <t>Bony</t>
  </si>
  <si>
    <t>Blactote</t>
  </si>
  <si>
    <t>In Sevre</t>
  </si>
  <si>
    <t>Lobby</t>
  </si>
  <si>
    <t>Dalmatian</t>
  </si>
  <si>
    <t>Condé</t>
  </si>
  <si>
    <t>Time off</t>
  </si>
  <si>
    <t>Quentin</t>
  </si>
  <si>
    <t>Paricot</t>
  </si>
  <si>
    <t>Broom</t>
  </si>
  <si>
    <t>Beaulieu</t>
  </si>
  <si>
    <t>Renaudin</t>
  </si>
  <si>
    <t>Beauclos</t>
  </si>
  <si>
    <t>Lazarus</t>
  </si>
  <si>
    <t>Anse à Drick</t>
  </si>
  <si>
    <t>Barbois</t>
  </si>
  <si>
    <t>Dumont</t>
  </si>
  <si>
    <t>Tapio</t>
  </si>
  <si>
    <t>Débouchette</t>
  </si>
  <si>
    <t>Trichet</t>
  </si>
  <si>
    <t>Department</t>
  </si>
  <si>
    <t>Commune</t>
  </si>
  <si>
    <t>Communal section</t>
  </si>
  <si>
    <t>Village/neighbourhood</t>
  </si>
  <si>
    <t>A</t>
  </si>
  <si>
    <t>B</t>
  </si>
  <si>
    <t>CATI: MIN 1 MAX 10</t>
  </si>
  <si>
    <t>&gt;&gt; RESULTS</t>
  </si>
  <si>
    <t>YES</t>
  </si>
  <si>
    <t>FILO</t>
  </si>
  <si>
    <t>In general, does the household use this product?</t>
  </si>
  <si>
    <t>d.</t>
  </si>
  <si>
    <t>i.</t>
  </si>
  <si>
    <t>Why did [W2_NAME_2] not attend last week?</t>
  </si>
  <si>
    <t>MASK</t>
  </si>
  <si>
    <t>Propane</t>
  </si>
  <si>
    <t>Laptop</t>
  </si>
  <si>
    <t>RESULTS</t>
  </si>
  <si>
    <t>1 FINISH</t>
  </si>
  <si>
    <t>2 REFUSED</t>
  </si>
  <si>
    <t>4 ARE LESS THAN 18 YEARS OLD</t>
  </si>
  <si>
    <t>5 NOT FINISHED BECAUSE HE REFUSED</t>
  </si>
  <si>
    <t>6 NOT FINISHED, APPOINTMENT</t>
  </si>
  <si>
    <t>7 APPOINTMENTS</t>
  </si>
  <si>
    <t>8 PHONE BUSY</t>
  </si>
  <si>
    <t>9 THE NUMBER DOES NOT EXIST</t>
  </si>
  <si>
    <t>10 THE NUMBER IS NOT WORKING</t>
  </si>
  <si>
    <t>11 RINGING WITHOUT ANSWER / NO ONE ANSWERS</t>
  </si>
  <si>
    <t>12 TRANSFER TO VOICE MESSAGE</t>
  </si>
  <si>
    <t>14 SPECIAL CASES (BUSINESS PHONES)</t>
  </si>
  <si>
    <t>15 SPECIAL CASES (LANGUAGE)</t>
  </si>
  <si>
    <t>CATI: THE VARIABLE MUST BE OF LENGTH 100</t>
  </si>
  <si>
    <t>CATI: MIN 0 MAX HORAS DE 5.03</t>
  </si>
  <si>
    <t>CHECK THAT THE VALUE OF [5.03] MUST BE GREATER OR EQUAL TO THE VALUE OF [5.04]</t>
  </si>
  <si>
    <t>CATI: GO TO THE FOLLOWING SECTION</t>
  </si>
  <si>
    <t>CATI : (-1) Y MIN 11 MAX 100 000 000</t>
  </si>
  <si>
    <t>CATI: MIN 1 MAX 25 Y 99 NO RESPONSE</t>
  </si>
  <si>
    <t>CATI: MIN 0 MAX 10 Y 99 NO RESPONSE</t>
  </si>
  <si>
    <t>CATI: IF (7.01 = 1) Y (3.04 = 1) ASSIGN 0 AND IR TO 7.04</t>
  </si>
  <si>
    <t>CATI: IF (7.01 = 1) Y (3.04 = 2) ASSIGN 1 AND IR TO 7.04</t>
  </si>
  <si>
    <t>CATI: IF (7.01 = 1) Y (3.04 = 1) ASSIGN 1 AND IR TO 7.04</t>
  </si>
  <si>
    <t>CATI: IF (7.01 = 1) Y (3.04 = 2) ASSIGN 0 AND IR TO 7.04</t>
  </si>
  <si>
    <t>CATI VALIDATION: SI V08_20 = 1 Y W2_EDAD_2&gt; = 2 MESSAGE « Confirm me, if NN is not old enough to assist? »</t>
  </si>
  <si>
    <t>CATI VALIDATION: SI V08_20 = 13 Y W2_EDAD_2 &lt;= 4 WARNING MESSAGE "Confirm me, if NN is going to school?, correct the reason"</t>
  </si>
  <si>
    <t>CATI: ESTABLISH MIN AND MAX OF PHONE NUMBERS</t>
  </si>
  <si>
    <t>IF DOESN'T KNOW, WRITE "99" IN DAY AND MONTH AND "9999" IN YEAR</t>
  </si>
  <si>
    <t>6.13 a</t>
  </si>
  <si>
    <t xml:space="preserve">a. </t>
  </si>
  <si>
    <t xml:space="preserve">b. </t>
  </si>
  <si>
    <t xml:space="preserve">c. </t>
  </si>
  <si>
    <t xml:space="preserve">d. </t>
  </si>
  <si>
    <t xml:space="preserve">e. </t>
  </si>
  <si>
    <t xml:space="preserve">f. </t>
  </si>
  <si>
    <t>&gt;&gt; NEXT</t>
  </si>
  <si>
    <t>SECTION 7. ROSTER</t>
  </si>
  <si>
    <t>ONLY IF THE INFORMANT IS NOT THE HEAD OF HOUSEHOLD:</t>
  </si>
  <si>
    <t>CATI: SAVE AS OCUPATION_LW</t>
  </si>
  <si>
    <t>CATI: IF THE PERSON WORKED ZERO (0) HOURS, GO TO 5.05; OTHERWISE, GO TO 5.08</t>
  </si>
  <si>
    <t>CATI: MIN 1 MAX 140 HOURS</t>
  </si>
  <si>
    <t>CATI: THE VARIABLE LENGTH MUST BE 100</t>
  </si>
  <si>
    <t>CATI: IF (7.01 = 1) AND (3.02 = 4) ASK</t>
  </si>
  <si>
    <t>CATI: IF (7.01 = 1) Y (3.02 &lt;&gt; 4) Y (3.06 = 1) GO TO 7.08</t>
  </si>
  <si>
    <t>CATI: IF (7.01 &gt; 1) ASK 7.08 IF NOT ASK 7.10</t>
  </si>
  <si>
    <t>CATI:
ONLY TO 16 YEARS OR OVER</t>
  </si>
  <si>
    <t>CATI: ELSE, ASSIGN 0</t>
  </si>
  <si>
    <t>NOT ELIGIBLE</t>
  </si>
  <si>
    <t>CATI: ASSIGN 7.27 = 1 IF 7.23 IT'S BETWEEN 0-5 YEARS OF AGE</t>
  </si>
  <si>
    <t>Girl/Boy 1</t>
  </si>
  <si>
    <t>Girl/Boy 2</t>
  </si>
  <si>
    <t>Girl/Boy 3</t>
  </si>
  <si>
    <t>Girl/Boy 4</t>
  </si>
  <si>
    <t>CATI: SAVE THE AUXILIARY VARIABLE NN_EIN=NUMBER OF NN OF VARIABLE 7.27</t>
  </si>
  <si>
    <t>CATI: SAVE THE AUXILIARY VARIABLE NUM_HIJOS=TOTAL NUMBER OF CHILDREN FROM QUESTION 7.24</t>
  </si>
  <si>
    <t>CATI: IF THE AUXILIARY VARIABLES NNA_ESC OR NN_EIN HAVE NO DATA, ASSIGN ZERO</t>
  </si>
  <si>
    <t>CATI: SAVE THE SELECTION ID 1 IN W2_ID_1, THE NAME IN W2_NAME_1, THE AGE IN W2_AGE_1, THE SEX IN W2_SEX_1.</t>
  </si>
  <si>
    <t>ASSIGN V07_28 = W2_ID_1</t>
  </si>
  <si>
    <t>SELECTION CRITERIA: IF THE FOLIO ENDS IN A ZERO OR EVEN NUMBER, THE LOWEST NNA IS CHOSEN. IF THE FOLIO ENDS IN AN ODD NUMBER, THE HIGHEST NNA IS CHOSEN.</t>
  </si>
  <si>
    <t>CATI: ONCE THE NNA IS SELECTED FROM VARIABLE 7.26, MAKE THE FOLLOWING ASSIGNMENTS.</t>
  </si>
  <si>
    <t>SELECTION CRITERIA: CHOOSE THE HIGHEST NN OF THE ELIGIBLE NNs</t>
  </si>
  <si>
    <t>CATI: ONCE THE NN OF VARIABLE 7.27 HAS BEEN SELECTED, MAKE THE FOLLOWING ASSIGNMENTS</t>
  </si>
  <si>
    <t>CATI: SAVE THE ID FROM SELECTION 2 IN W2_ID_NNA_2, THE NAME IN W2_NOMBRE_2, THE AGE IN W2_EDAD_2, THE SEX IN W2_SEX_2</t>
  </si>
  <si>
    <t>ASSIGN V07_29=W2_ID_2</t>
  </si>
  <si>
    <t>CATI: IF (7.28 NO DATA) GO TO PART B</t>
  </si>
  <si>
    <t>CATI: IF (7.28 &gt;= 1) ASSIGN V08_01a=W2_ID_1</t>
  </si>
  <si>
    <t>CATI: IF W2_NOMBRE_1 NO TEXT NNA ASIGG TO V8.01b=W2_NOMBRE_1</t>
  </si>
  <si>
    <t>CATI: SHOW THE SEX, NAME AND AGE OF THE CHOSEN CHILD IN THE QUESTION</t>
  </si>
  <si>
    <r>
      <t xml:space="preserve">CATI: REPLACE </t>
    </r>
    <r>
      <rPr>
        <sz val="9"/>
        <color rgb="FFFF0000"/>
        <rFont val="Arial Narrow"/>
        <family val="2"/>
      </rPr>
      <t>LE</t>
    </r>
    <r>
      <rPr>
        <sz val="9"/>
        <color theme="1"/>
        <rFont val="Arial Narrow"/>
        <family val="2"/>
      </rPr>
      <t xml:space="preserve"> WITH THE DATE OF MONDAY AND </t>
    </r>
    <r>
      <rPr>
        <sz val="9"/>
        <color rgb="FFFF0000"/>
        <rFont val="Arial Narrow"/>
        <family val="2"/>
      </rPr>
      <t>VV</t>
    </r>
    <r>
      <rPr>
        <sz val="9"/>
        <color theme="1"/>
        <rFont val="Arial Narrow"/>
        <family val="2"/>
      </rPr>
      <t xml:space="preserve"> WITH THE DATE OF FRIDAY OF THE WEEK PREVIOUS TO THE DATE OF THE SURVEY</t>
    </r>
  </si>
  <si>
    <r>
      <t xml:space="preserve">CATI: REPLACE </t>
    </r>
    <r>
      <rPr>
        <b/>
        <sz val="9"/>
        <color rgb="FFFF0000"/>
        <rFont val="Arial Narrow"/>
        <family val="2"/>
      </rPr>
      <t>LE</t>
    </r>
    <r>
      <rPr>
        <sz val="9"/>
        <color rgb="FFFF0000"/>
        <rFont val="Arial Narrow"/>
        <family val="2"/>
      </rPr>
      <t xml:space="preserve"> WHIT THE DATE MONDAY AND </t>
    </r>
    <r>
      <rPr>
        <b/>
        <sz val="9"/>
        <color rgb="FFFF0000"/>
        <rFont val="Arial Narrow"/>
        <family val="2"/>
      </rPr>
      <t>VV</t>
    </r>
    <r>
      <rPr>
        <sz val="9"/>
        <color rgb="FFFF0000"/>
        <rFont val="Arial Narrow"/>
        <family val="2"/>
      </rPr>
      <t xml:space="preserve"> WHIT THE DATE FRIDAY OF THE WEEK PREVIOUS TO SURVEY DATE</t>
    </r>
  </si>
  <si>
    <t>CATI: IF IN ALL CASES THE ANSWER IS NO, GO TO 8.10 OTHERWISE GO TO 8.12</t>
  </si>
  <si>
    <t>CATI: IF 8.02 = 1 AND 8.03 = 1, GO TO 8.13. OTHERWISE, GO TO 8.14</t>
  </si>
  <si>
    <t>CATI: YES (NNA_H_ESC = 1) AND (V08_03=1) ASSIGN (V08_14=1)</t>
  </si>
  <si>
    <t>CATI: YES (NNA_H_ESC = 1) AND (V08_03=2) ASSIGN (V08_14=0)</t>
  </si>
  <si>
    <t>CATI: YES (NNA_H_ESC &gt; 1) GO TO 8.14</t>
  </si>
  <si>
    <t>CATI: YES (NNA_M_ESC = 1) AND (V08_03=1) ASSIGN (V08_15=1)</t>
  </si>
  <si>
    <t>CATI: YES (NNA_M_ESC = 1) AND (V08_03=2) ASSIGN (V08_15=0)</t>
  </si>
  <si>
    <t>CATI: YES (NNA_M_ESC &gt; 1) GO TO 8.15</t>
  </si>
  <si>
    <t>CATI: IF (7.29 NO DATA) GO TO NEXT SECTION</t>
  </si>
  <si>
    <t>CATI: IF (7.29 &gt;= 1) ASSIGN V08_16a=W2_ID_2</t>
  </si>
  <si>
    <t>CATI: IF W2_NUMBER_1 DOES NOT CONTAIN NNA ASSIGN TO TEXT V8.01b = W2_NUMBER_1</t>
  </si>
  <si>
    <t>CATI: IF W2_NAME_1 CONTAINS THE TEXT NNA ASK TO COMPLETE V8.01b</t>
  </si>
  <si>
    <t>CATI: YES (NNA_M_ESC = 0) ASSIGN (V08_15=missing)</t>
  </si>
  <si>
    <t>CATI: YES (NNA_H_ESC = 0) ASSIGN (V08_14=missing)</t>
  </si>
  <si>
    <t>CATI VALIDATION: YES V08_18 = 11 MESSAGE "Please confirm IF ATTEND SCHOOL"</t>
  </si>
  <si>
    <t>CATI: ONLY IF "d" IS SELECTED IN 15.02. OTHERWISE, SKIP TO 15.04</t>
  </si>
  <si>
    <t>Section 12</t>
  </si>
  <si>
    <t>CATI: MIN 1 AND MAX 3</t>
  </si>
  <si>
    <t>CATI: MIN 0 MAX 4?</t>
  </si>
  <si>
    <t>ADAPTATION FOR HAITI: MIN AND MAX RANGE OF TELEPHONE NUMBERS</t>
  </si>
  <si>
    <t>ASSISTANCE CODE</t>
  </si>
  <si>
    <t>NO………………...2</t>
  </si>
  <si>
    <t xml:space="preserve">DON'T KNOW...…3 </t>
  </si>
  <si>
    <r>
      <t xml:space="preserve">AFTER COMPLETING EACH VISIT, PLEASE MAKE OBSERVATIONS ON THE INTERVIEW
</t>
    </r>
    <r>
      <rPr>
        <sz val="8"/>
        <rFont val="Calibri"/>
        <family val="2"/>
        <scheme val="minor"/>
      </rPr>
      <t>RECORD GENERAL NOTES ABOUT THE INTERVIEW AND RECORD ANY SPECIAL INFORMATION THAT WILL BE HELPFUL FOR SUPERVISORS AND THE ANALYSIS OF THIS QUESTIONNAIRE.</t>
    </r>
  </si>
  <si>
    <t>ASSISTANCE</t>
  </si>
  <si>
    <t>WhatsApp</t>
  </si>
  <si>
    <t>Attempts</t>
  </si>
  <si>
    <t>COVER</t>
  </si>
  <si>
    <t>Grand'Anse</t>
  </si>
  <si>
    <t>Commune code</t>
  </si>
  <si>
    <t>CATI: INTERVIEWER CODES HAVE A THREE-DIGIT COUNTRY PREFIX, THEN THREE CORRELATIVE DIGITS CORRELATIVOS</t>
  </si>
  <si>
    <t>CATI: AUTOMATICALLY DISPLAYS THE SHEETS ASSIGNED TO THE INTERVIEWER</t>
  </si>
  <si>
    <t>CATI: THE SHEETS HAVE THE THREE-DIGIT COUNTRY CODE, THEN FIVE CORRELATIVE DIGITS</t>
  </si>
  <si>
    <t>CATI: AUTOMATICALLY ASSIGN THE COUNTRY CODE, THE FIRST THREE DIGITS OF THE FOLIO</t>
  </si>
  <si>
    <t>CATI: ASSIGN AUTOMATICALLY THE TYPE OF CELLULAR PHONE OR LAND LINE</t>
  </si>
  <si>
    <t>CATI: AUTOMATICALLY DISPLAYS THE PHONE NUMBER CORRESPONDING TO THE AUTOMATIC CALL SHEET.</t>
  </si>
  <si>
    <t>CATI: SET THE MINIMUM AND MAXIMUM VALUES ​​FOR PHONE NUMBERS.</t>
  </si>
  <si>
    <t>CATI: IF IN THIS QUESTION THE ANSWER IS UNDER 18, GO TO RESULTS</t>
  </si>
  <si>
    <t>VALIDACIÓN CATI: IF ((6.18a &gt;= 0) AND (6.18a &lt;= 10)) OR (6.18a = 99) OR (6.18a = 999) OR (6.18a = 9999) OR (6.18a = 99999) OR (6.18a = 999999) BLOCKING MESSAGE "This is not a valid amount, you need to correct it."</t>
  </si>
  <si>
    <t>IT IS RELATED TO 7.08</t>
  </si>
  <si>
    <t>IT IS RELATED TO 7.10</t>
  </si>
  <si>
    <t>IT IS RELATED TO 7.12</t>
  </si>
  <si>
    <t>IT IS RELATED TO 7.15</t>
  </si>
  <si>
    <t>In which department were you living twelve months ago?</t>
  </si>
  <si>
    <r>
      <t xml:space="preserve">CATI VALIDATION: SI V08_18 = 12 </t>
    </r>
    <r>
      <rPr>
        <sz val="9"/>
        <color rgb="FFFF0000"/>
        <rFont val="Arial Narrow"/>
        <family val="2"/>
      </rPr>
      <t>AND</t>
    </r>
    <r>
      <rPr>
        <sz val="9"/>
        <color rgb="FF000000"/>
        <rFont val="Arial Narrow"/>
        <family val="2"/>
      </rPr>
      <t xml:space="preserve"> W2_EDAD_2&gt; 2 LOCK MESSAGE "You confirm, the NN was already born before March 2024?, correct"</t>
    </r>
  </si>
  <si>
    <t>CATI VALIDATION: IF V08_18! = 12 AND  W2_EDAD_2 = 0 LOCK MESSAGE "The NN was not born before  March 2024, the only valid reason is that he was not born, correct"</t>
  </si>
  <si>
    <t>LET ME CHECK THESE INSTRUCTIONS</t>
  </si>
  <si>
    <t>CATI: IF 18 YEARS OR OLDER CONTINUE TO 1.05</t>
  </si>
  <si>
    <t>CATI: IF (TYPE_TELEF=1) AND 1.02=2 GO TO 1.03, IF (TYPO_TELEF=2) GO TO 1.02b</t>
  </si>
  <si>
    <t>CATI: IF THE PHONE OWNER IS UNDER 18 YEARS OLD, FAREWELL MESSAGE:</t>
  </si>
  <si>
    <t>m</t>
  </si>
  <si>
    <t>"CATI: VARIABLE WITH MULTIPLE RESPONSES, FOR EACH SERVICE GO TO 2.04</t>
  </si>
  <si>
    <r>
      <t xml:space="preserve">CATI: </t>
    </r>
    <r>
      <rPr>
        <b/>
        <sz val="8"/>
        <rFont val="Arial Narrow"/>
        <family val="2"/>
      </rPr>
      <t>REPLACE</t>
    </r>
    <r>
      <rPr>
        <sz val="8"/>
        <rFont val="Arial Narrow"/>
        <family val="2"/>
      </rPr>
      <t xml:space="preserve"> LE</t>
    </r>
    <r>
      <rPr>
        <b/>
        <sz val="8"/>
        <rFont val="Arial Narrow"/>
        <family val="2"/>
      </rPr>
      <t xml:space="preserve"> WITH THE DATE OF MONDAY AND </t>
    </r>
    <r>
      <rPr>
        <sz val="8"/>
        <rFont val="Arial Narrow"/>
        <family val="2"/>
      </rPr>
      <t>DID</t>
    </r>
    <r>
      <rPr>
        <b/>
        <sz val="8"/>
        <rFont val="Arial Narrow"/>
        <family val="2"/>
      </rPr>
      <t xml:space="preserve"> WITH THE DATE OF THE SUNDAY OF THE WEEK BEFORE THE DATE OF THE QUESTION</t>
    </r>
  </si>
  <si>
    <r>
      <rPr>
        <b/>
        <sz val="8"/>
        <rFont val="Arial Narrow"/>
        <family val="2"/>
      </rPr>
      <t xml:space="preserve">CATI: AUTOMATICALLY REPLACE </t>
    </r>
    <r>
      <rPr>
        <sz val="8"/>
        <rFont val="Arial Narrow"/>
        <family val="2"/>
      </rPr>
      <t>LE</t>
    </r>
    <r>
      <rPr>
        <b/>
        <sz val="8"/>
        <rFont val="Arial Narrow"/>
        <family val="2"/>
      </rPr>
      <t xml:space="preserve"> WITH MONDAY'S DATE AND </t>
    </r>
    <r>
      <rPr>
        <sz val="8"/>
        <rFont val="Arial Narrow"/>
        <family val="2"/>
      </rPr>
      <t>DID</t>
    </r>
    <r>
      <rPr>
        <b/>
        <sz val="8"/>
        <rFont val="Arial Narrow"/>
        <family val="2"/>
      </rPr>
      <t xml:space="preserve"> WITH LAST WEEK'S SUNDAY DATE</t>
    </r>
  </si>
  <si>
    <t>CATI: SAVE AS OCUPACION_WR</t>
  </si>
  <si>
    <t>CATI: REGISTER AS OCCUPATION_BP</t>
  </si>
  <si>
    <t>CATI: VERIFY THAT IT IS NOT THE SAME AS OCCUPATION_LW DE OCCUPATION_VV</t>
  </si>
  <si>
    <t>CATI: MUST SHOW [mm_between] THE MONTH PRIOR TO THE DATE OF THE SURVEY, FOR EXAMPLE: IF THE SURVEY IS ON THE MAY 25TH, MUST SHOW "APRIL 2025"</t>
  </si>
  <si>
    <t>CATI: GO TO THE NEXT SECTION</t>
  </si>
  <si>
    <t>CATI: IF (7.01 = 1) AND (3.03&gt; = 65) ASSIGN 1 AND GO TO 7.05</t>
  </si>
  <si>
    <t>CATI: IF (7.01 = 1) AND (3.02 &lt;&gt; 4) AND (3.06 = 2) GO TO 7.06</t>
  </si>
  <si>
    <t>CATI: IF (7.01&gt; 1) ASK</t>
  </si>
  <si>
    <t>CATI: IF THERE IS A WOMAN IN THE HOME (7.02 &gt; 0) ASK 7.06, IF NOT GO TO 7.08</t>
  </si>
  <si>
    <t>CATI: IF THERE IS A WOMAN IN THE HOME (7.02 &gt; 0) ASK 7.07, IF NOT GO TO 7.08</t>
  </si>
  <si>
    <t>CATI: MIN 1 MAX 10 AND 99 IF DON'T KNOW</t>
  </si>
  <si>
    <t>CATI: IF (7.01 = 1) GO TO SECTION 9 GENDER</t>
  </si>
  <si>
    <t>CATI: REPLACE LE WITH THE DATE OF MONDAY AND DID WITH THE DATE OF THE SUNDAY OF THE WEEK BEFORE THE DATE OF THE SURVEY</t>
  </si>
  <si>
    <t>CATI: IF THE VALUE IS ZERO OR 99, GO TO THE FOLLOWING SECTION</t>
  </si>
  <si>
    <t>CATI: MIN 0 MAX 10 AND 99 IF DON'T KNOW</t>
  </si>
  <si>
    <t>CATI: MUST BE LESS THAN 7.01</t>
  </si>
  <si>
    <t>CATI: ACTIVATE AS MANY LINES AS THERE ARE CHILDREN IN THE HOME</t>
  </si>
  <si>
    <r>
      <t xml:space="preserve">CATI: ASSIGN 7.26=1 IF 7.23 IT'S BETWEEN 6-17 AND </t>
    </r>
    <r>
      <rPr>
        <b/>
        <sz val="9"/>
        <rFont val="Arial Narrow"/>
        <family val="2"/>
      </rPr>
      <t xml:space="preserve">7.25 = 2
</t>
    </r>
  </si>
  <si>
    <t>CATI: IF W2_NOMBRE_1 HAVE TEXT NNA ASK TO COMPLETE V8.01b</t>
  </si>
  <si>
    <t>CATI: GO TO 8,13</t>
  </si>
  <si>
    <t>CATI: IF IN ANY CASE THE RESPONSE IS NO SHOW THE WARNING "If the school or the university gives virtual lessons, you must have a response, you are sure that you have not participated in the virtual lessons"</t>
  </si>
  <si>
    <t>CATI: IF 8,02=1 AND 8,03=1 GO TO 8,12</t>
  </si>
  <si>
    <t>CATI: IF 8,02=2 OR 8,03=2 GO TO 8,14</t>
  </si>
  <si>
    <t>CATI: IF THE INFORMANT HAS CHILDREN (NUMBER_CHILDREN &gt; 0) AND IS CURRENTLY WORKING (5.01 = 1) OR (5.06 = 1) OR BEFORE THE CRISIS STARTED (5.16 = 1), QUESTION 9.10 OTHERWISE, GO TO THE NEXT SECTION</t>
  </si>
  <si>
    <t>CATI: IF 12.03_A AND 12.03_G = 3, GO TO NEXT SECTION</t>
  </si>
  <si>
    <t>CATI: MIN 0 AND MAX 15</t>
  </si>
  <si>
    <t>CATI:  ACCEPT UP TO THREE ANSWERS</t>
  </si>
  <si>
    <t>THIS IS ONLY FOR LAND LINES, WHICH IS NOT THE CASE IN HAITI</t>
  </si>
  <si>
    <t>CATI: IF 3.03 = b, c, g, k AND 2.04 = 2, MESSAGE "The attention of this service could not be virtual"</t>
  </si>
  <si>
    <t>CATI: MUST SHOW [mm_between] THE MONTH PRIOR TO THE DATE OF THE SURVEY, FOR EXAMPLE: IF THE SURVEY IS ON THE 25TH OF MAY, MUST SHOW "APRIL 2025"</t>
  </si>
  <si>
    <t>CATI: ASK ONLY IF RESPONDENT WORKED BEFORE MARCH 2024 (5.16 = 1) ELSE GO TO THE FOLLOWING SECTION</t>
  </si>
  <si>
    <t>Section 4</t>
  </si>
  <si>
    <t>&gt;&gt;  Section 4</t>
  </si>
  <si>
    <t>CATI:  ASK QUESTION 14.07 IF 14.05 = 1</t>
  </si>
  <si>
    <t>CATI: IF (9.05 &gt;=4 ) GO TO 9.07</t>
  </si>
  <si>
    <r>
      <t xml:space="preserve">INTERVIEWER: </t>
    </r>
    <r>
      <rPr>
        <sz val="8"/>
        <rFont val="Arial Narrow"/>
        <family val="2"/>
      </rPr>
      <t xml:space="preserve">ESKE YOUN MOUN REPONN APÈL LA ? </t>
    </r>
  </si>
  <si>
    <t>Wi</t>
  </si>
  <si>
    <t>Pou rezon sekirite, rezilta sondaj sa a pral divilge anonim epi sondaj la pral anrejistre. Tout aksè a enfòmasyon an konsistan avèk tèm ak kondisyon akò sèvis telefòn selilè ou a.</t>
  </si>
  <si>
    <t>Else ou gen plis ke 18 lane ?</t>
  </si>
  <si>
    <t>INTERVIEWER: NOU AP  CHÈCHE CHÈF FANMI AN OSWA MOUN RESPONSAB LA</t>
  </si>
  <si>
    <t>INTERVIEWER: SI OU PA KAPAB ETABLI YON KONEKSYON EPI APEL LA ENTERRONP, ALE NAN REZILTA A EPI ANRESKRI OPTION 11.</t>
  </si>
  <si>
    <t>INTERVIEWER: SI NIMEWO TELEFÒN YO RELE SE YON KONPAYI OSWA REZIDANS KOLEKTIF SOTE REZILTA A EPI ENSKRI 14 OSWA 15 NAN REZILTA A.</t>
  </si>
  <si>
    <t>ALE NAN  "RESULTS"</t>
  </si>
  <si>
    <t xml:space="preserve">Mwen ka pale ak Granmoun kay la ? </t>
  </si>
  <si>
    <t>WI, MAP PALE AK GRANMOUN KAY LA</t>
  </si>
  <si>
    <t xml:space="preserve">NON, MWEN PAKA PALE AK GRANMOUN KAY LA </t>
  </si>
  <si>
    <t xml:space="preserve">HAITI: LAJ MINIMÒM POU ENFÒMATÈ KALIFYE A SE 18 LANE </t>
  </si>
  <si>
    <t xml:space="preserve">Telefòn sa-a se pou ou ? </t>
  </si>
  <si>
    <t>WI</t>
  </si>
  <si>
    <t>MÈSI, BYE</t>
  </si>
  <si>
    <t>CATI: IF THE OWNER OF THE CELL PHONE IS A MINOR, FAREWELL MESSAGE:  "Mèsi anpil pou tan ou, men li enpòtan pou nou fè entèvyou ak yon moun ki gen laj legal, pase yon bon jounen" GO TO "RESULTS"</t>
  </si>
  <si>
    <t>Mèt telefòn gen plis ke 18 lane e li disponib ?</t>
  </si>
  <si>
    <t xml:space="preserve">WI, MÈT TELEFÒN NAN GEN PLIS KE 18 LANE E LI DISPONIB </t>
  </si>
  <si>
    <t xml:space="preserve">WI, MÈT TELEFÒN NAN GEN PLIS KE 18 LANE MÈ LI PA DISPONIB </t>
  </si>
  <si>
    <t xml:space="preserve">NON, MÈT TELEFÒN NAN POKO GEN  18 LANE </t>
  </si>
  <si>
    <t>O REVWA</t>
  </si>
  <si>
    <t>«Mèsi anpil pou tan ou, men li enpòtan pou nou fè entèvyou ak yon moun ki gen laj legal, pase yon bon jounen»</t>
  </si>
  <si>
    <t>Jan m te esplike w, nap fè etid sa a pou nou konprann kondisyon lavi an Ayiti, pou rezon sekirite, entèvyou sa a pral anrejistre.</t>
  </si>
  <si>
    <t>Pou patisipasyon ou nan sondaj sa a, w ap resevwa 150 goud minut sou telefòn ou, apre w fin ranpli sondaj la.</t>
  </si>
  <si>
    <t>Bonjou /Bonswa! Non mwen se. &lt;ENTERVIEWER&gt;, m ap rele nan non 3C (Caribbean Contact Center S.A.), n ap fè yon etid ki dirije pa Bank Mondyal ansanm pou chèche konnen kèk aspè nan byennèt fanmi ou. Patisipasyon ou nan etid sa a pral pèmèt yo konbine enfòmasyon ou bay ak enfòmasyon le yo genyen. Mwen pral poze w yon kesyon pou konfime si w reponn ak pwofil la. Si ou ranpli sondaj la, wap resevwa minit pou patisipasyon w.</t>
  </si>
  <si>
    <t>Bonjou /Bonswa! Non mwen se. &lt;ENTERVIEWER&gt;, m ap rele nan non 3C (Caribbean Contact Center S.A.), n ap fè yon etid ki dirije pa Bank Mondyal ansanm pou chèche konnen kèk aspè nan byennèt fanmi ou. Patisipasyon ou nan etid sa a pral pèmèt yo konbine enfòmasyon ou bay ak enfòmasyon le yo genyen. Mwen pral poze w yon kesyon pou konfime si w reponn ak pwofil la. Si ou ranpli sondaj la, wap resevwa minit pou patisipasyon w</t>
  </si>
  <si>
    <t xml:space="preserve">Eske ou dakò ke mwen poze ou kèk kesyon ? </t>
  </si>
  <si>
    <t>RANDEVOU</t>
  </si>
  <si>
    <t xml:space="preserve">WI, MÈ PA KOUNYE A </t>
  </si>
  <si>
    <t>NON, REFIZE</t>
  </si>
  <si>
    <t>PRAN RANDEVOU</t>
  </si>
  <si>
    <t>Patisipasyon w enpòtan anpil, paske enfòmasyon ou bay yo reprezante anpil fwaye nan peyi a. Yo pa kapab idantifye ni ou endividyèlman ni fanmi w. Sondaj sa yo bay yon apèsi sou defi fanmi tankou pa w la rankontre kounye a epi ede idantifye koman pou adrese yo. Sondaj la pral dire yon maksimòm de 25 minit.</t>
  </si>
  <si>
    <t>Kounye a mwen pral poze w kèk kesyon sou manm fanmi w.</t>
  </si>
  <si>
    <t>Ki relasyon ou geyen avèk mèt kay lan?</t>
  </si>
  <si>
    <t>CHÈF KAY LAN</t>
  </si>
  <si>
    <t>MARI / MADAM</t>
  </si>
  <si>
    <t>PITIT (natirèl oubyen adopte)</t>
  </si>
  <si>
    <t>PARAN</t>
  </si>
  <si>
    <t>FRÈ/SÈ</t>
  </si>
  <si>
    <t>GRAN PARAN</t>
  </si>
  <si>
    <t>YON LÒT PRÒCH</t>
  </si>
  <si>
    <t>PA ANYEN POU MWEN</t>
  </si>
  <si>
    <t>Ki eta sivil ou?</t>
  </si>
  <si>
    <t>MARYE</t>
  </si>
  <si>
    <t>PLASE</t>
  </si>
  <si>
    <t>SELIBATÈ</t>
  </si>
  <si>
    <t>DIVÒSE</t>
  </si>
  <si>
    <t>SEPARE APRÈ MARYAJ</t>
  </si>
  <si>
    <t>SEPARE APRÈ PLASAJ</t>
  </si>
  <si>
    <t>VÈV</t>
  </si>
  <si>
    <t>PA KONNEN / PA REPONN</t>
  </si>
  <si>
    <t>Tanpri ou ka banm laj ou ?</t>
  </si>
  <si>
    <r>
      <t xml:space="preserve">NOTE:
INFOMATÈ A  </t>
    </r>
    <r>
      <rPr>
        <b/>
        <u/>
        <sz val="8"/>
        <color theme="0"/>
        <rFont val="Arial"/>
        <family val="2"/>
      </rPr>
      <t>PA</t>
    </r>
    <r>
      <rPr>
        <b/>
        <sz val="8"/>
        <color rgb="FFFFFF00"/>
        <rFont val="Arial"/>
        <family val="2"/>
      </rPr>
      <t xml:space="preserve"> CHÈF KAY LAN</t>
    </r>
  </si>
  <si>
    <r>
      <t xml:space="preserve">NOTE:
INFÒMATÈ A </t>
    </r>
    <r>
      <rPr>
        <b/>
        <u/>
        <sz val="8"/>
        <color theme="0"/>
        <rFont val="Arial"/>
        <family val="2"/>
      </rPr>
      <t>SE</t>
    </r>
    <r>
      <rPr>
        <b/>
        <sz val="8"/>
        <color theme="0"/>
        <rFont val="Arial"/>
        <family val="2"/>
      </rPr>
      <t xml:space="preserve"> </t>
    </r>
    <r>
      <rPr>
        <b/>
        <sz val="8"/>
        <color rgb="FFFFFF00"/>
        <rFont val="Arial"/>
        <family val="2"/>
      </rPr>
      <t xml:space="preserve"> CHÈF KAY LAN</t>
    </r>
  </si>
  <si>
    <t>Ki dat ou fèt ?  (jou / mwa / ane)</t>
  </si>
  <si>
    <t>SI CHÈF LAKAY LA PA KONNEN DAT EGZAT LA, MANDE LAJ LI________</t>
  </si>
  <si>
    <t>CHWAZI SEX INFÒMATÈ A, SI W GEN DOUT MANDE</t>
  </si>
  <si>
    <t>GASON</t>
  </si>
  <si>
    <t>FI</t>
  </si>
  <si>
    <t>Nan ki depatman w’ap viv kounye a ?</t>
  </si>
  <si>
    <t>Nan ki Awondisman w’ap viv kounye a ?</t>
  </si>
  <si>
    <t>Nan ki komin w’ap viv kounye a ?</t>
  </si>
  <si>
    <t xml:space="preserve"> Eske wap viv lavil oubyen andeyo(nan mon)?</t>
  </si>
  <si>
    <t>Lavil</t>
  </si>
  <si>
    <t>Andeyò</t>
  </si>
  <si>
    <t>Koulye a, tanpri reflechi sou douz mwa ki sot pase yo. Mwen pral poze w kèk kesyon.</t>
  </si>
  <si>
    <t>Nan douz mwa ki sòt pase yo, èske w te rete menm kote w ap viv kounye a?</t>
  </si>
  <si>
    <t>NON</t>
  </si>
  <si>
    <t>Lwès</t>
  </si>
  <si>
    <t>Sid</t>
  </si>
  <si>
    <t>Nò</t>
  </si>
  <si>
    <t>Nò Lès</t>
  </si>
  <si>
    <t>Latibonit</t>
  </si>
  <si>
    <t>Sant</t>
  </si>
  <si>
    <t>Sidès</t>
  </si>
  <si>
    <t>Nò Lwès</t>
  </si>
  <si>
    <t>Nan yon lòt peyi</t>
  </si>
  <si>
    <t>Pandan douz mwa ki sot pase yo, èske ou te pase omwen yon nwit lwen lakay ou?</t>
  </si>
  <si>
    <t xml:space="preserve"> Ki pi gwo kantite nwit ou te pase lwen lakay ou pandan douz mwa ki sot pase yo?</t>
  </si>
  <si>
    <t>LWEN KOMIN LAKAY OU</t>
  </si>
  <si>
    <t>Kantite jou</t>
  </si>
  <si>
    <t>98 PA KONNEN / PA REPONN</t>
  </si>
  <si>
    <t>Nan ki depatman ou te rete pandan tan sa a?</t>
  </si>
  <si>
    <t>E nan ki kòmin ou te ye ?</t>
  </si>
  <si>
    <t>E nan ki kòmin ou te rete pandan tan sa a?</t>
  </si>
  <si>
    <t>ASIZYE KÒD LA DAPRÈ LIS "GEODIV" LA</t>
  </si>
  <si>
    <t>Ki rezon prensipal pou rete lwen lakay ou?</t>
  </si>
  <si>
    <t>REZON KI GENYEN AK TRAVAY (ENKLI TRAVAY SEZONYE)</t>
  </si>
  <si>
    <t>EDIKASYON OSWA FÒMASYON</t>
  </si>
  <si>
    <t>VIZITE ZANMI OSWA FANMI</t>
  </si>
  <si>
    <t>LÒT LWAZI OSWA TOURIS</t>
  </si>
  <si>
    <t>DEMENJMAN VOLONTÈ OSWA PÈMANAN (TANKOU AL FONDE YON FANMI)</t>
  </si>
  <si>
    <t>DEPLASMAN (ENTÈN) AKÒZ DEZAS NATIRÈL</t>
  </si>
  <si>
    <t>DEPLASMAN (ENTÈN) AKÒZ KONFLI, ENSEKIRITE OSWA VYOLANS</t>
  </si>
  <si>
    <t>OSPITALIZASYON OSWA LÒT REZON SANTE</t>
  </si>
  <si>
    <t>PELERINAJ OSWA LÒT REZON RELIJYE</t>
  </si>
  <si>
    <t>MARYAJ, LIN DE MYÈL</t>
  </si>
  <si>
    <t>LÒT REZON (DI KISA)</t>
  </si>
  <si>
    <t>Mwen pral poze w kèk kesyon sou edikasyon</t>
  </si>
  <si>
    <t>ANYEN (PA JANM ALE LEKÒL)</t>
  </si>
  <si>
    <t>KINDÈGADENN</t>
  </si>
  <si>
    <t>PREPARATWA 1/1 A.F.</t>
  </si>
  <si>
    <t>PREPARATWA 2/2 A.F.</t>
  </si>
  <si>
    <t>ELEMANTÈ 1/3 A.F.</t>
  </si>
  <si>
    <t>ELEMANTÈ 2/4 A.F.</t>
  </si>
  <si>
    <t>MWAYEN 1/5 A.F.</t>
  </si>
  <si>
    <t>MWAYEN 2/6 A.F./ SÈTIFIKA</t>
  </si>
  <si>
    <t>Primè</t>
  </si>
  <si>
    <t>Segondè</t>
  </si>
  <si>
    <t>SIZYÈM / 7 A.F.</t>
  </si>
  <si>
    <t>SENKYÈM / 8 A.F.</t>
  </si>
  <si>
    <t>KATRYÈM / 9 A.F. / BREVET</t>
  </si>
  <si>
    <t>TWAZYÈM/ 7 A.F.</t>
  </si>
  <si>
    <t>SEGOND</t>
  </si>
  <si>
    <t>RETO</t>
  </si>
  <si>
    <t>ETID SIPERYÈ</t>
  </si>
  <si>
    <t>PA KONNEN</t>
  </si>
  <si>
    <t>Eske mèt kay la konn li ak ekri ?</t>
  </si>
  <si>
    <t>Ki pi gwo klas ou fè ?</t>
  </si>
  <si>
    <t>99 PA KONNEN</t>
  </si>
  <si>
    <t>2. NON</t>
  </si>
  <si>
    <t>1. WI</t>
  </si>
  <si>
    <t xml:space="preserve">Ki pi gwo klas mèt kay la fè ? </t>
  </si>
  <si>
    <t>Mèt kay la se yon fi oubyen yon gason ?</t>
  </si>
  <si>
    <t>Semèn pase a, soti  Lendi  LL jiska Dimanch DD, eske mèt kay la tal travay oubyen fè yon aktivite komèsyal, agrikòl oswa lòt aktivite ki rantre lajan, menm si sèlman pou yon èdtan?</t>
  </si>
  <si>
    <t>Mèt kay la ap travay  …</t>
  </si>
  <si>
    <t xml:space="preserve">NAN PWÒP KONPAYI LI, ENDEPANDAN OSWA AK TÈT LI </t>
  </si>
  <si>
    <t xml:space="preserve">NAN YON ANTREPRIZ LAFANMI OUBYEN KI JERE PA LA FANMI </t>
  </si>
  <si>
    <t>NAN JADEN LI, NAN GADINAY BÈT OSWA LAPÈCH</t>
  </si>
  <si>
    <t>KOM YON ANPLWAYE OUBYEN TRAVAYÈ NAN YON KONPAYI PIBLIK, YON KONPAYI PRIVE OSWA POU YON LOT MOUN</t>
  </si>
  <si>
    <t>TANKOU APRANTI OUBYEN MOUN KAP FÈ ESTAJ</t>
  </si>
  <si>
    <t>Ki sa konpayi an oswa biznis mèt kay la ap travay la ap fè ?</t>
  </si>
  <si>
    <t xml:space="preserve">AGRIKILTI / ELEVAJ / LAPÈCH </t>
  </si>
  <si>
    <t>MINE / GAZ / PETRÒL</t>
  </si>
  <si>
    <t>FABRIKASYON / MANIFACTI / FAKTORI</t>
  </si>
  <si>
    <t>AKTIVITE PROFESYONEL /  AKTIVITE LASYANS / AKTIVITE TEKNIK</t>
  </si>
  <si>
    <t xml:space="preserve">ELEKTISITE / DLO / GAZ
</t>
  </si>
  <si>
    <t>KONSTRIKSYON</t>
  </si>
  <si>
    <t>TRANSPÒ</t>
  </si>
  <si>
    <t>ACHETE EPI VANN MACHANDIZ</t>
  </si>
  <si>
    <t>SÈVIS FINANSYÈ</t>
  </si>
  <si>
    <t xml:space="preserve">SÈVIS PÈSONEL AK AKTIVITE ASOSYE.
</t>
  </si>
  <si>
    <t>EDIKASYON</t>
  </si>
  <si>
    <t>LASANTE</t>
  </si>
  <si>
    <t>ADMINISTRASYON PIBLIK, ÒGANIZASYON ENTÈNASYONAL.</t>
  </si>
  <si>
    <t>RESTORAN / BA / OTEL / TOURIS</t>
  </si>
  <si>
    <t>REPARASYON BYEN AK MACHIN</t>
  </si>
  <si>
    <t>ENFÒMASYON AK KOMINIKASYON ( EDISYON, PRODIKSYON, TELEKOMINIKASYON)</t>
  </si>
  <si>
    <t>AKTIVITE IMOBILYE</t>
  </si>
  <si>
    <t xml:space="preserve">SÈVIS ADMINISTRATIF AK SOUTYEN NON ESPESIALIZE (LOCASYON, TRAVAY/JOB, SEKIRITE)
</t>
  </si>
  <si>
    <t>ATIZANA, DIVÈTISEMAN</t>
  </si>
  <si>
    <t xml:space="preserve">SÈVIS NAN KAY.( tankou: sèvant)
</t>
  </si>
  <si>
    <t>Kounye a mwen pral poze w kèk kesyon sou sante fanmi an.</t>
  </si>
  <si>
    <t>INTERVIEWER: SONJE KE SA REFERE A NENPÒT MALADI</t>
  </si>
  <si>
    <t>Nan 30 dènye jou ki sot pase yo, èske oumenm oswa nenpòt moun lakay ou te bezwen nenpòt sèvis medikal?</t>
  </si>
  <si>
    <t>INTERVIEWER:  FÈ MOUN KONNEN KE SE PA SELMAN POU MALADI, MEN POU TOUT LÒT SÈVIS LI KA JWENN NAN YON ETABLISMAN SANTE TANKOU: SWEN DAN, FAMASI AK LÒT.</t>
  </si>
  <si>
    <t>Nan 30 dènye jou ki sot pase yo, ki sèvis medikal oumenm oswa lòt moun nan kay la te bezwen?</t>
  </si>
  <si>
    <t>INTERVIEWER: MANDE ''YON LOT SÈVIS?'' EKRI TOUT LOT SÈVIS MEDICAL INFOMATÈ DI.</t>
  </si>
  <si>
    <r>
      <t xml:space="preserve">Èske oumenm oswa lòt moun nan kay la te kapab jwenn aksè ak </t>
    </r>
    <r>
      <rPr>
        <sz val="9"/>
        <rFont val="Arial Narrow"/>
        <family val="2"/>
      </rPr>
      <t xml:space="preserve"> [SERVICE] an pèsòn oswa vityèlman?</t>
    </r>
  </si>
  <si>
    <t xml:space="preserve">INTERVIEWER: NAN KA SÈVIS KI KA FÈT SÈLMAN AN PÈSON JIS KONFIME , PA MANDE SI SETE YON VISIT VITIÈL. </t>
  </si>
  <si>
    <t>WI, AN PÈSON</t>
  </si>
  <si>
    <t>WI, VITIÈLEMAN (SOU INTÈNET)</t>
  </si>
  <si>
    <t>MWEN PAT KA AKSEDE</t>
  </si>
  <si>
    <t>TE GEN BEZOIN MEN MWEN PAT  ESEYE.</t>
  </si>
  <si>
    <t>Ki kote oumenm oswa moun nan kay la te resevwa [SERVICE] LA ?</t>
  </si>
  <si>
    <t>LOPITAL</t>
  </si>
  <si>
    <t>KLINIK / SANT SANTE</t>
  </si>
  <si>
    <t>FAMASI</t>
  </si>
  <si>
    <t>MATÈNITE</t>
  </si>
  <si>
    <t>SANT SANTE POU TIMOUN</t>
  </si>
  <si>
    <t>KAY MEDSIN FÈY / GERISÈ TRADISYONÈL</t>
  </si>
  <si>
    <t xml:space="preserve">LAKAY INFOMATÈ A </t>
  </si>
  <si>
    <t>LÒT (DI KISA)</t>
  </si>
  <si>
    <t>PAT GEN ASE KÒB</t>
  </si>
  <si>
    <t>DOKTÈ YO PA DISPONIB.</t>
  </si>
  <si>
    <t>MEDICAMAN / VAKSIN PA DISPONIB</t>
  </si>
  <si>
    <t>PAT GEN RANDEVOU DISPONIB</t>
  </si>
  <si>
    <t>TANSPÒ LIMTE/ PAT GEN TRANSPÒ</t>
  </si>
  <si>
    <t>INTÈDISYON POU SOTI NAN KAY .</t>
  </si>
  <si>
    <t>PÈ SOTI POU PA PRAN KORANA</t>
  </si>
  <si>
    <t>PA GEN ASIRANS SANTE</t>
  </si>
  <si>
    <t>MWEN TANN TWÒP</t>
  </si>
  <si>
    <t>MANK SEKIRITE PUBLIK POU ALE NAN YON SANT SANTE OU LOPITAL</t>
  </si>
  <si>
    <t>AKÒZ SITIYASYON PEYI A</t>
  </si>
  <si>
    <t>AKÒZ MOVE TAN</t>
  </si>
  <si>
    <t>LÒT (di kisa)</t>
  </si>
  <si>
    <t>PA KA ALE NAN STABILISMAN AN AKÒZ YON DEZAS NATIRÈL (TRANBLEMAN TÈ OSWA INONDASYON)</t>
  </si>
  <si>
    <t>Poukisa ou pat ka gen aksè ak [SERVICE] la nan 30 jou ki sòt pas yo?
PA LI REPONS YO. YOUN SÈL REPONS</t>
  </si>
  <si>
    <t>SANTE TIMOUN YO (0 A 5 LANE)</t>
  </si>
  <si>
    <t>VACCINASYON TIMOUN YO</t>
  </si>
  <si>
    <t xml:space="preserve">VACCINASYON KONT KORONA </t>
  </si>
  <si>
    <t>SANTE MANMAN YO/ KONTWOL PANDAN GWOSÈS</t>
  </si>
  <si>
    <t>SANTE MOUN LI GEN PLIS KE 6 LANE</t>
  </si>
  <si>
    <t>SEVIS IGANS / OSPITALIZATION KI PA PROGRAME</t>
  </si>
  <si>
    <t>OSPITALISASYON PROGRAME(CHIRIGI)</t>
  </si>
  <si>
    <t>PLANIFIKASYON LA FANMI (PLANING)</t>
  </si>
  <si>
    <t xml:space="preserve">SWEN DANTÈ                                                                                   </t>
  </si>
  <si>
    <t>FAMASI; RENOUVÈLMAN PRESKRIPSYON MEDIKAL / MEDICAMAN</t>
  </si>
  <si>
    <t>TEST KORONA</t>
  </si>
  <si>
    <t>DOKTÈ JE</t>
  </si>
  <si>
    <t>TRETMAN POU KOWONA (KI PA TÈS KOWONA A)</t>
  </si>
  <si>
    <t>LOT KALITE SÈVIS.(PRESIZE)</t>
  </si>
  <si>
    <t>Kounye a mwen pral poze w kèk kesyon sou kèk sitiasyon ke w te ka viv pandan 30 denye jou sa yo.</t>
  </si>
  <si>
    <t>Eske w te genyen …</t>
  </si>
  <si>
    <t>PA GEN REPONS</t>
  </si>
  <si>
    <t>Yon santiman solitid</t>
  </si>
  <si>
    <t>Konfli ou byen diskisyon avek lot moun?</t>
  </si>
  <si>
    <t>Atitid violan oubien agresiv avec lot manm nan fanmi an?</t>
  </si>
  <si>
    <t xml:space="preserve">laperèz, estress, enkietid ? </t>
  </si>
  <si>
    <t>Difikilte pou dòmi</t>
  </si>
  <si>
    <t>PA REPONN</t>
  </si>
  <si>
    <t>Konbyen moun?</t>
  </si>
  <si>
    <t>Èske w gen yon moun lakay ou ki gen 5 an laj ou plis e ki gen difikilte pou wè menm ak linèt, difikilte pou tande menm ak aparèy pou tande, difikilte pou mache, monte eskalye, lave oswa abiye pou kont li.</t>
  </si>
  <si>
    <t>Èske ou ka di moun sa a gen yon ti difikilte oswa anpil difikilte, kote li enposib pou li fè yon ti aktivite? Oswa èske tout moun nan kay la anfòm, epi yo ka fè aktivite byen?</t>
  </si>
  <si>
    <t xml:space="preserve">INTERVIEWER: SI GEN PLIS KE YON MOUN NAN KAY LA KI GEN DIFIKILTE SA YO, PANSE AK MOUN KI GEN PLIS DIFIKILTE YA </t>
  </si>
  <si>
    <t>OKEN DIFIKILTE</t>
  </si>
  <si>
    <t>KÈK DIFIKILTE</t>
  </si>
  <si>
    <t>ANPIL DIFIKILTE</t>
  </si>
  <si>
    <t>LI IMPOSIB POU L FÈ AKTIVITE</t>
  </si>
  <si>
    <t xml:space="preserve">Mwen ta renmen poze w kèk kesyon sou sitiyasyon manje lakay ou.
</t>
  </si>
  <si>
    <t>Pandan 30 denye jou sa yo, eske te gen yon moman kote pat gen mange nan kay la paske pat gen kòb, ou byen lòt resous?</t>
  </si>
  <si>
    <t>Pandan 30 denye jou sa yo,eske ou men m, oubyen yon lot granmoun nan fanmi an te rete san manje pandan yon jou paske pat gen ase kòb ou byen lòt resous?</t>
  </si>
  <si>
    <t>Pandan 30 denye jou sa yo, eske ou men m oubyen yon lot granmoun nan fanmi an pat ka mange bon mange tankou vian, ze, legim, diri, paske pat gen ase kòb ou byen lòt resous?</t>
  </si>
  <si>
    <t>Mwen ta renmen mande ou ki jan ou santi ou sou estanda jan nap viv nan kay ou a:</t>
  </si>
  <si>
    <t xml:space="preserve">Sou manje nou manje mwa ki sòt pase a, ou panse ke </t>
  </si>
  <si>
    <t>Li pa t ase pou satisfè bezwen moun lakay ou</t>
  </si>
  <si>
    <t>Li te ji ase pou satisfè bezwen moun lakay ou</t>
  </si>
  <si>
    <t>Pa aplikab</t>
  </si>
  <si>
    <t>Li te plis ke ase pou satisfè bezwen moun lakay ou</t>
  </si>
  <si>
    <t>Eske ou te fè nenpòt nan bagay sa yo nan kat semèn ki sot pase yo</t>
  </si>
  <si>
    <t>a) Èske kay la te janm san manje ditou?</t>
  </si>
  <si>
    <t>Pa Janm (0 fwa/mwa)</t>
  </si>
  <si>
    <t>Raman (3 -10 fwa/mwa)</t>
  </si>
  <si>
    <t>Souvan  (plus pase 10 fwa /mwa)</t>
  </si>
  <si>
    <t>b) Èske ou menm oswa nenpòt moun nan kay ou te ale nan kabann grangou?</t>
  </si>
  <si>
    <t>c) Eske ou menm oswa yon manm nan kay ou te pase tout jounen an san ou pa manje?</t>
  </si>
  <si>
    <t>Èske kay la manje nan dènye 7 jou yo?</t>
  </si>
  <si>
    <t>a) Spageti oswa Makaroni</t>
  </si>
  <si>
    <t xml:space="preserve">b) Poul / Kana / Zwa </t>
  </si>
  <si>
    <t>c) Lèt</t>
  </si>
  <si>
    <t>d) Fromaj</t>
  </si>
  <si>
    <t>e) Karòt</t>
  </si>
  <si>
    <t xml:space="preserve">f) Zonyon </t>
  </si>
  <si>
    <t>g) Pòmdetè</t>
  </si>
  <si>
    <t>h) Bwason ki pa gen alkòlc</t>
  </si>
  <si>
    <t>a) Chabon</t>
  </si>
  <si>
    <t>b) GAZ (lamp, fou, machin)</t>
  </si>
  <si>
    <t>c)  Lòt depans sou machin (machin, motosiklèt, kamyon...): grès machin, reparasyon, elatriye.</t>
  </si>
  <si>
    <t>Kounye a, nou pral pale sitiasyon travay ou.</t>
  </si>
  <si>
    <t>Semèn pase a, soti lendi LE pou rive dimanch DI, eske ou te travay ou byen fè yon aktivite ki pèmet ou fè kòb, tankou komès, agrikilti, temèt pou 1 èdtan selman?</t>
  </si>
  <si>
    <r>
      <t>Semèn pase a, soti Lendi</t>
    </r>
    <r>
      <rPr>
        <b/>
        <sz val="8"/>
        <color rgb="FFFF0000"/>
        <rFont val="Arial Narrow"/>
        <family val="2"/>
      </rPr>
      <t xml:space="preserve"> </t>
    </r>
    <r>
      <rPr>
        <sz val="8"/>
        <color rgb="FFFF0000"/>
        <rFont val="Arial Narrow"/>
        <family val="2"/>
      </rPr>
      <t xml:space="preserve">LE </t>
    </r>
    <r>
      <rPr>
        <sz val="8"/>
        <rFont val="Arial Narrow"/>
        <family val="2"/>
      </rPr>
      <t>pou rive Diimanch</t>
    </r>
    <r>
      <rPr>
        <b/>
        <sz val="8"/>
        <color rgb="FFFF0000"/>
        <rFont val="Arial Narrow"/>
        <family val="2"/>
      </rPr>
      <t xml:space="preserve"> </t>
    </r>
    <r>
      <rPr>
        <sz val="8"/>
        <color rgb="FFFF0000"/>
        <rFont val="Arial Narrow"/>
        <family val="2"/>
      </rPr>
      <t>DID</t>
    </r>
    <r>
      <rPr>
        <sz val="8"/>
        <color theme="1"/>
        <rFont val="Arial Narrow"/>
        <family val="2"/>
      </rPr>
      <t>, ki prinsipal aktivite ou te fè?</t>
    </r>
  </si>
  <si>
    <t>INTERVIEWEUR: SI ENFÒMATÈ AN GEN PLIS KE YON OKIPASYON, MANDE KI OKIPASYON PRINSIPAL LI.</t>
  </si>
  <si>
    <t>INTERVIEWEUR : ENSKRI TOUT DETAY DE YON PROFESYON ESPESIFIK (KI TRAVAY AK POU KI KONPAYI OSWA ENSTITISYON LA TRAVAY)</t>
  </si>
  <si>
    <r>
      <t xml:space="preserve">Semèn pase a, soti Lendi </t>
    </r>
    <r>
      <rPr>
        <sz val="8"/>
        <color rgb="FFFF0000"/>
        <rFont val="Arial Narrow"/>
        <family val="2"/>
      </rPr>
      <t>LE</t>
    </r>
    <r>
      <rPr>
        <sz val="8"/>
        <color theme="1"/>
        <rFont val="Arial Narrow"/>
        <family val="2"/>
      </rPr>
      <t xml:space="preserve"> pou rive Dimanch </t>
    </r>
    <r>
      <rPr>
        <sz val="8"/>
        <color rgb="FFFF0000"/>
        <rFont val="Arial Narrow"/>
        <family val="2"/>
      </rPr>
      <t>DID</t>
    </r>
    <r>
      <rPr>
        <sz val="8"/>
        <color theme="1"/>
        <rFont val="Arial Narrow"/>
        <family val="2"/>
      </rPr>
      <t xml:space="preserve">, konbyen èdtan ou te travay nan [OCCUPATION_LW]?
</t>
    </r>
  </si>
  <si>
    <t>INTERVIEWER: EDE INFÒMATÈ A FÈ KALKIL LA, POU  JWEN KANTITE ÈDTAN AK KANTITE JOU LI TE TRAVAY SEMÈN PASE.</t>
  </si>
  <si>
    <t>Sou [5.03]  èdtan ke w te fè ap travay semèn pase an, kombyen èdtan ou te fè ap travay a distans ou byen vityèleman?</t>
  </si>
  <si>
    <t>ÈDTAN</t>
  </si>
  <si>
    <t>INTERVIEWER: SI MOUN NAN PAP TRAVAY A DISTANS METE  ZÉRO (0)</t>
  </si>
  <si>
    <t>Ki rezon prensipal ou pa te travay adistans oswa vityèlman?</t>
  </si>
  <si>
    <t>MWEN PA GEN SÈVIS ENTÈNÈT</t>
  </si>
  <si>
    <t>MWEN PA GEN YON APARÈY (ORDINATÈ, LAPTOP, SMARTPHONE)</t>
  </si>
  <si>
    <t xml:space="preserve">PATWON-AN PA PÈMÈT LI </t>
  </si>
  <si>
    <t>TRAVAY MWEN KA SÈLMAN FÈT AN PÈSON</t>
  </si>
  <si>
    <t>TRAVAY A DISTANSE PA OBLIGATWA ANKO</t>
  </si>
  <si>
    <t>KONDISYON YO PA BON LAKAY POU MWEN TRAVAY (MWEN CHWAZI PA TRAVAY ADISTANS)</t>
  </si>
  <si>
    <t>Lòt (di kisa)</t>
  </si>
  <si>
    <t>Byen ke ou pa t travay nan semèn ki sot pase a, èske ou gen yon travay oswa pwòp biznis ou ke ou espere retounen ladann?</t>
  </si>
  <si>
    <t>MWEN PA KWE OSWA MWEN PA SI MAP RETOUNEN</t>
  </si>
  <si>
    <t>Nan ki profesyon wap retounen?</t>
  </si>
  <si>
    <t>INTERVIEWER: ENSKRI OKIPASYON AK ANPIL DETAY</t>
  </si>
  <si>
    <t>An te ke [OCCUPATION_LW or OCCUPATION_WR], eske w kontribiye nan  ONA (Office Nationale d'Assurance-Vieillesse) ?</t>
  </si>
  <si>
    <t>An tan ke [OCCUPATION_LW] [OCCUPATION_WR], wap travay ...</t>
  </si>
  <si>
    <t>INTERVIEWER: POZE KESYON KI ENPÒTAN SELON OKIPASYON MOUN NAN</t>
  </si>
  <si>
    <t>Anplwayè oswa pwopriyetè pwop bisnis ou</t>
  </si>
  <si>
    <t>nan yon biznis fanmi oswa nan biznis yon manm nan kay la?</t>
  </si>
  <si>
    <t>nan pwòp aktivite agrikòl, elvaj oswa lapèch ou?</t>
  </si>
  <si>
    <t>kòm yon anplwaye oswa travayè nan yon enstitisyon piblik, yon konpayi prive oswa pou yon lòt moun?</t>
  </si>
  <si>
    <t>An tan ke aprenti ou byen stajiyè?</t>
  </si>
  <si>
    <t>Konbyen moun kap travay nan biznis lan, nan enstitisyon an ,oubyen nan kote ou ap travay lan, konte tèt ou tou?</t>
  </si>
  <si>
    <t>INTERVIEWEUR: SI ENFÒMATÈ AN PA KONNEN EXAKTEMAN, MANDE L YON  KANTITE APWOKSIMATIF, DAPRE OKIPASYON YO.</t>
  </si>
  <si>
    <t>YON TRAVAYÈ, SÈLMAN OU MEN M</t>
  </si>
  <si>
    <t>ANT 2 JISKA 4 TRAVAYÈ</t>
  </si>
  <si>
    <t>ANT 5 JISKA 19 TRAVAYÈ</t>
  </si>
  <si>
    <t>ANT 20 JISKA 99 TRAVAYÈ</t>
  </si>
  <si>
    <t>100 AK PLIS TRAVAYÈ</t>
  </si>
  <si>
    <t>Kisa enstitisyon ou byen biznis wap travay landan nan an tan ke [OCCUPATION LW] [OCCUPATION WR] fè kòm okipasyon?</t>
  </si>
  <si>
    <t>CHÈCHE TRAVAY</t>
  </si>
  <si>
    <t>Pandan 15 jou ki sot pase yo, eske ou chèche travay ou byen kòmanse yon biznis?</t>
  </si>
  <si>
    <t xml:space="preserve">WI </t>
  </si>
  <si>
    <t>NON, M PAT FÈ ANYEN</t>
  </si>
  <si>
    <t>Ki rezon prinsipal ki fè w pat travay la semèn pase an?</t>
  </si>
  <si>
    <t>TRAVAY LA FÈMEN</t>
  </si>
  <si>
    <t>AKÒZ KRIZ LA, TRAVAY LA KANPE TAMPORÈMAN MEN YO TOUJOU PAYE.</t>
  </si>
  <si>
    <t>AKÒZ KRIZ LA, TRAVAY LA KANPE TAMPORÈMAN MEN YO PA PAYE.</t>
  </si>
  <si>
    <t>RESTRIKSYON DEPLASEMAN / RESTRIKSYON KARANTÈN</t>
  </si>
  <si>
    <t>MALADI OSWA AKSIDAN</t>
  </si>
  <si>
    <t>GWOSÈS</t>
  </si>
  <si>
    <t>CONTRA TE FINI</t>
  </si>
  <si>
    <t>MANKE LAJAN OUBYEN RESOUS POU NOU KONTINYE BIZNIS LAN OUBYEN AKITIVITE ENDEPENDAN W.</t>
  </si>
  <si>
    <t>PA GEN TRAVAY</t>
  </si>
  <si>
    <t>SIKL AGRIKOL LA OU BYEN  SEZON TRAVAY LA FINI</t>
  </si>
  <si>
    <t>TRAVAY KAY LAN</t>
  </si>
  <si>
    <t>YO TE PREVNI M POU M PRAN RETRÈT MWEN.</t>
  </si>
  <si>
    <t>MWEN TE BEZOIN AL PRAN SWEN YON MOUN MALAD / YON MOUN ANDIKAPE.</t>
  </si>
  <si>
    <t>MWEN BEZOIN PRAN SWEN PI PITI YO / TIMOUN NAN KAY LAN.</t>
  </si>
  <si>
    <t>MWEN TE BEZOIN PRAN SWEN GRANMOUN YO</t>
  </si>
  <si>
    <t>VAKANS OU BYEN REVOKASYON / KONJE OTORIZE</t>
  </si>
  <si>
    <t>SISPANSYON TANPORÈ POU YON LOT REZON</t>
  </si>
  <si>
    <t>KANPE TRAVAY, GRÈV, KONFLI.</t>
  </si>
  <si>
    <t>MOVE TAN</t>
  </si>
  <si>
    <t>AFWONTMAN ANT GANG AK FÒS SEKIRITE (PÒLIS, LAME)</t>
  </si>
  <si>
    <t>Ki rezon prensipal ou pa t chèche yon travay?</t>
  </si>
  <si>
    <t>ELÈV / ETIDYAN</t>
  </si>
  <si>
    <t>TRAVAY MENAJ / TRAVAY NAN KAY</t>
  </si>
  <si>
    <t>RETRET OUBYEN FÈMYE (MOUN KAP TOUCHE LWAYE KAY)</t>
  </si>
  <si>
    <t>MALAD OSWA ANDIKAPE</t>
  </si>
  <si>
    <t>GRANMOUN</t>
  </si>
  <si>
    <t>PA BEZWEN OSWA PA ENTERESE TRAVAY OUBYEN CHACHE YON TRAVAY</t>
  </si>
  <si>
    <t>PANSE PA GEN TRAVAY OUBYEN FATIGÈ CHÈCHE</t>
  </si>
  <si>
    <t>AP TANN POU KÒMANSE YON TRAVAY OSWA BIZNIS, OSWA AP TANN YON REPONS</t>
  </si>
  <si>
    <t>MWEN PA KA CHÈCHE TRAVAY AKOZ PANDEMI AN</t>
  </si>
  <si>
    <t xml:space="preserve">Eske ou disponib pou travay ? </t>
  </si>
  <si>
    <t>OKIPASYON AVAN MÀS 2024</t>
  </si>
  <si>
    <t>Kounye an mwen pral poze kèk kesyon sou sitiasyon travay ou jis avan Màs 2024</t>
  </si>
  <si>
    <t>Jis avan Màs 2024, eske w te gen yon travay ?</t>
  </si>
  <si>
    <t>Travay sa sete  [OCCUPATION LW] [OCCUPATION WR]?</t>
  </si>
  <si>
    <t xml:space="preserve">Jis anvan Màs 2024, nan travay [OCCUPATION_BP], eske w te kontribiye nan ONA (Office Nationale Assrance-Vieillesse) ? </t>
  </si>
  <si>
    <t>Jis anvan Màs 2024, kombyen moun kap travay nan biznis oubyen enstitisyon  kote ou ap travay lan, konte tèt ou tou?</t>
  </si>
  <si>
    <t>INTERVIEWER: SI ENFÒMATÈ AN PA KONNEN EXAKTEMAN, MANDE L YON  KANTITE APWOKSIMATIF, DAPRE OKIPASYON YO.</t>
  </si>
  <si>
    <t>YON TRAVAYÈ, SÈLMAN OU MEN M.</t>
  </si>
  <si>
    <t>Jis avan Màs 2024, kombyen èdtan ou te fè ap travay nan  [OCCUPATION_LW] [OCCUPATION WR]?</t>
  </si>
  <si>
    <t>Jis anvan Màs 2024, ki saw te kon fè kon okipasyon?</t>
  </si>
  <si>
    <t>Jis anvan Màs 2024, kombyen èdtan pa semèn ou te fè ap travay an tan ke [OCCUPATION BP]?</t>
  </si>
  <si>
    <t>An tan ke [OCCUPATION BP], wap travay kòm ...</t>
  </si>
  <si>
    <t>ANPLWAYE OSWA PWOPRIYETE PWOP BISNIS OU</t>
  </si>
  <si>
    <t>NAN YON BIZNIS FANMI OSWA NAN BIZNIS YON MANM NAN KAY LA?</t>
  </si>
  <si>
    <t>NAN PWÒP AKTIVITE AGRIKÒL, ELVAJ OSWA LAPÈCH OU?</t>
  </si>
  <si>
    <t>KÒM YON ANPLWAYE OSWA TRAVAYÈ NAN YON ENSTITISYON PIBLIK, YON KONPAYI PRIVE OSWA POU YON LÒT MOUN?</t>
  </si>
  <si>
    <t>AN TAN KE APRENTI OU BYEN STAJIYE?</t>
  </si>
  <si>
    <t>Kisa enstitisyon ou byen biznis wap travay pou li an tan ke [OCCUPATION FB] fè (kòm okipasyon) ?</t>
  </si>
  <si>
    <t>Ki rezon prinsipal ki fè w te kanpe travay an tan ke [OCCUPATION_BP]?</t>
  </si>
  <si>
    <t>INTERVIEWER: ENSKRI OKIPASYON AK PLIS DETAY POSSIB</t>
  </si>
  <si>
    <t>INTERVIEWER: VERIFYE KE SE PA MENM OKIPASYON KE OU TE ENSKRI ANVAN</t>
  </si>
  <si>
    <t xml:space="preserve">RESTRIKSYON DEPLASEMAN </t>
  </si>
  <si>
    <t>PA GEN TRAVAY / PA GEN KLIYAN</t>
  </si>
  <si>
    <t>MWEN PRAN RETRÈT OSWA MWEN PANSIONÈ</t>
  </si>
  <si>
    <t>MWEN DESIDE ETIDYE</t>
  </si>
  <si>
    <t>MWEN KOMANSE CHÈCHE YON TRAVAY</t>
  </si>
  <si>
    <t>GEN YON PI BON TRAVAY</t>
  </si>
  <si>
    <t>PÈ KE KRIZ TA AFEKTE'M</t>
  </si>
  <si>
    <t>YO PAT PRAN MWEN</t>
  </si>
  <si>
    <t>ANILE POU YON LÒT REZON</t>
  </si>
  <si>
    <t>Jis anvan Màs 2024,  ki rezon prinsipal ki fe w pap travay?</t>
  </si>
  <si>
    <t>RETRETE / FÈMYE (MOUN KAP TOUCHE LWAYE KAY)</t>
  </si>
  <si>
    <t>ELÈV</t>
  </si>
  <si>
    <t>TRAVAY NAN KAY MWEN  / TRAVAY NAN LÒT KAY</t>
  </si>
  <si>
    <t>MALADI / ANDIKAP</t>
  </si>
  <si>
    <t>PA BEZOIN OU BYEN  PA ENTERESE POU TRAVAY OU BYEN POU JWEN TRAVAY.</t>
  </si>
  <si>
    <t>PANSE PAT GEN TRAVAY OUBYEN TE BAY VAG NAN CHÈCHE, PASKE PAT GENYEN</t>
  </si>
  <si>
    <t>MWEN TAP CHÈCHE YON TRAVAY</t>
  </si>
  <si>
    <t>Kounye a, mwen pral mande w ki jan sous revni ou yo te chanje.</t>
  </si>
  <si>
    <t>Anvan Màs 2024, èske kay la  te resevwa revni tankou salè / honorè / frè manm nan kay la?</t>
  </si>
  <si>
    <t>OGMANTE</t>
  </si>
  <si>
    <t>RETE MENM JAN</t>
  </si>
  <si>
    <t>DIMINYE</t>
  </si>
  <si>
    <t>NOU PAT RESEVWA ANYEN</t>
  </si>
  <si>
    <t>Kounye a, m ap mande w kijan lòt sous revni kay la chanje</t>
  </si>
  <si>
    <t>Anvan Màs 2024, èske moun lakay ou te resevwa revni nan agrikilti, elvaj bèt, oswa lapèch?</t>
  </si>
  <si>
    <t>Lè w ap reflechi sou kantite valè (lajan oswa materyèl) ke kay la te resevwa pandan mwa [mm_ent] 2025 la, pou èd sa a, èske li te ogmante, li te rete menm jan oswa te diminye parapò ak mwa Màs 2024 la?</t>
  </si>
  <si>
    <t>Lè w ap reflechi sou kantite kòb kay la te resevwa pandan mwa [mm_ent] 2025, nan salè, honorè, frè, èske kantite sa a te ogmante, li te rete menm oswa te diminye pa rapò ak anvan Màs 2024 ?</t>
  </si>
  <si>
    <t>Anvan Màs 2024, èske nenpòt moun nan kay ou a te resevwa revni ki soti nan pwòp biznis ou oswa biznis fanmi oswa travay ak pwòp tèt ou (sa pa enkli agrikilti, elvaj bèt, oswa lapèch)?</t>
  </si>
  <si>
    <t>Lè w ap reflechi sou kantite lajan moun nan kay ou a te resevwa pandan [mm_ent] 2025, pou biznis sa a oswa pou travay endepandan, èske li te ogmante, te rete menm jan oswa te diminye parapò ak mwa Màs 2024?</t>
  </si>
  <si>
    <t>Lè w ap reflechi sou kantite lajan moun nan kay ou a te resevwa pandan mwa [mm_ent] 2025 la, pou aktivite sa a, èske li te ogmante, li te rete menm oswa li te diminye parapò ak mwa Màs 2024 la?</t>
  </si>
  <si>
    <t>Anvan Màs 2024, èske nenpòt moun nan kay ou a te resevwa èd nan men gouvènman an (lajan, manje, oswa lòt bagay)?</t>
  </si>
  <si>
    <t>Anvan Màs 2024, èske nenpòt moun nan kay ou a te resevwa èd nan men ONG / fondasyon /legliz  (lajan oswa materyèl)?</t>
  </si>
  <si>
    <t>Pandan 12 dènye mwa yo, èske nenpòt moun nan kay ou a te resevwa lajan lòt peyi yo?</t>
  </si>
  <si>
    <t>SI REPONS POU KESYON 6:12 = 3 OSWA 6:12 = 4, OSWA 6.12=5, MANDE:</t>
  </si>
  <si>
    <t>LI KANPE</t>
  </si>
  <si>
    <t>KI PRINSIPAL REZON KI FÈ KE  LAJAN OU TE KONN RESEVWA-A  DIMINÈ OSWA SISPANN OSWA PA RESEVWA ANYEN?</t>
  </si>
  <si>
    <t>MOUN KITE KONN RESEVWA LAJAN YO KITE KAY LA POU YAL VIV NAN YON LÒT PEYI</t>
  </si>
  <si>
    <t>MOUN KITE KONN RESEVWA LAJAN YO KITE KAY POU LÒT REZON</t>
  </si>
  <si>
    <t>KOUNYE A LI PI DIFISIL POU VOYE LAJAN A PATI DE PEYI KOTE MOUN KAP VOYEL LA AP VIV</t>
  </si>
  <si>
    <t>MOUN KI KONN VOYE KOB LA MOURI</t>
  </si>
  <si>
    <t>SITIYASYON VINN DIFICIL POU TOUT MOUN</t>
  </si>
  <si>
    <t>MOUN NAN KAY LA APLIKE POU PWOGRAM IMIGRASYON BIDEN NAN</t>
  </si>
  <si>
    <t>RELASYON AN KRAZE</t>
  </si>
  <si>
    <t>SITIYASYON EKONOMIK MOUN KI TE KONN RESEVWA LAJAN AN AMELYORE</t>
  </si>
  <si>
    <t>LOT REZON (DI KISA)</t>
  </si>
  <si>
    <t>Anvan Màs 2024, èske  nenpòt moun nan kay ou a te resevwa èd nan men fanmi oswa zanmi k ap viv nan peyi a?</t>
  </si>
  <si>
    <t>Lè w ap reflechi sou kantite lajan ke kay la te resevwa pandan [mm_enf] 2025, èske li te ogmante, te rete menm jan oswa te diminye parapò ak mwa Màs 2024 la?</t>
  </si>
  <si>
    <t>Reflechi sou kantite kòb èd nan men fanmi oswa zanmi k ap viv nan peyi a kay la te resevwa pandan mwa [mm_ent] 2025, èske li te ogmante, te rete menm jan oswa te diminye parapò ak mwa Màs 2024 la?</t>
  </si>
  <si>
    <t>An jeneral, kòb ki rantre nan kay ou a pou mwa [mm_between] 2025,  kèlkeswa sous la, li te ogmante, diminye oswa rete menm jan an konpare ak mwa Màs 2024 la?</t>
  </si>
  <si>
    <t>INTERVIEWER: SI  ENFÒMATÈ A PA KONNEN, CHAZI "PA KONNEN"</t>
  </si>
  <si>
    <t>Selon ou menm, konbyen yon kay tankou paw la bezwen pou li ka kouvri bezwen de baz pa mwa?</t>
  </si>
  <si>
    <t>INTERVIEWER: SI ENFÒMATÈ A MANDE W SA KI BEZWEN DE BAZ LA, OU KA BALI KÒM EGZANP : SANTE, EDIKASYON, TRANSPÒ, SÈVIS PIBLIK, COMINIKASYON, LOJMAN.</t>
  </si>
  <si>
    <t>INTERVIEWER: SI ENFÒMATÈ APA KONNEN OUBYEN PA BAY YON MONTAN KI KLÈ, EKRI MWENS EN (-1)</t>
  </si>
  <si>
    <t>Koulye a, mwen pral poze w kèk kesyon sou konpozisyon  kay ou a, sa vle di ki moun ki rete nan menm kay la e ki ap pataje depans  pou manje.</t>
  </si>
  <si>
    <t>INTERVIEWER: SONJE DI ENFOTMATÈ A POU ENKLI TOUT TIMOUN FI NAN TOTAL LA</t>
  </si>
  <si>
    <t>INTERVIEWER: SI PA GEN FI NAN KAY LA, METE  0, SI PA GEN REPONS METE 99</t>
  </si>
  <si>
    <t>INTERVIEWER: SONJE DI ENFOTMATÈ A POU ENKLI TOUT TIMOUN GASON NAN TOTAL LA</t>
  </si>
  <si>
    <t>INTERVIEWER: SI PA GEN GASON NAN KAY LA, METE 0, SI PA GEN REPONS METE 99</t>
  </si>
  <si>
    <t>INTERVIEWER: SI PA GEN MOUN NAN KAY LA KI GEN 65 AN OSWA PLIS, METE  0, SI PA GEN REPONS METE 99</t>
  </si>
  <si>
    <t>Mwen pral poze ou kesyon sou sitiyasyon ki te ka rive nan kay la depi Màs 2024 ?</t>
  </si>
  <si>
    <t>INTERVIEWER: KLARIFIE KE SE SELMAN YON REFERANS POU KONNEN SI LAKAY LA KAPAB KOUVRI DEPANS DE BAZ YO.</t>
  </si>
  <si>
    <t>Eske, kounye a,  kay ou a  gen 18 000 goud pou reponn ak depans de baz yo ?</t>
  </si>
  <si>
    <t>Eske kay la genyen kounye a 6.18a  goud pou kouvri kou/pri depans de baz yo?</t>
  </si>
  <si>
    <t>Èske w te divòse oswa separe depi Màs 2024 ?</t>
  </si>
  <si>
    <t>Depi Màs 2024, èske gen moun nan kay la a ki divòse oswa separe?</t>
  </si>
  <si>
    <t>Si mwnen konte tibebe ki fenk fèt yo ak granmoun aje yo, avèk ou menm konbyen moun ki nan kay la?</t>
  </si>
  <si>
    <t xml:space="preserve">Konbyen fi ki gen nan kay la ? (ke se timoun, ke se granmoun) </t>
  </si>
  <si>
    <t xml:space="preserve">Konbyen gason ki gen nan kay  la ? (ke se timoun, ke se granmoun) </t>
  </si>
  <si>
    <t>Konbyen moun nan kay la ki gen 65 an oswa plis?</t>
  </si>
  <si>
    <t>Konbyen moun ?</t>
  </si>
  <si>
    <t xml:space="preserve">Depi Màs 2024, èske gen yon fi lakay ou a ki gen mwens ke 18 lane  ki vin ansent ? </t>
  </si>
  <si>
    <t>Konbyen ki ap viv nan kay la toujou ?</t>
  </si>
  <si>
    <t>Apre kriz la te kòmanse, èske gen yon fanm ki gen 18 an oswa plis ki vin ansent nan kay la ?</t>
  </si>
  <si>
    <t>Depi Màs 2024, èske gen nouvo moun ki vin viv nan kay la?</t>
  </si>
  <si>
    <t>Depi Màs 2024, èske gen moun nan kay la ki kite, ki deplase al viv yon lòt kote nèt?</t>
  </si>
  <si>
    <t>INTERVIEWER: NÈT VLE DI TOUT MOUN KI TE KITE E PAP VIV NAN KAY LA ANKO.</t>
  </si>
  <si>
    <t>Konbyen moun ki kite ?</t>
  </si>
  <si>
    <t>Nan kay ou a , èske te gen timoun ki fèt depi Màs 2024</t>
  </si>
  <si>
    <t>Konbyen timoun ?</t>
  </si>
  <si>
    <t>Nan kay ou a , èske te gen moun ki mouri depi Màs 2024 ?</t>
  </si>
  <si>
    <t xml:space="preserve">INTERVIEWEUR: KELKESWA KÒZ LANMÒ A </t>
  </si>
  <si>
    <t xml:space="preserve">Konbyen moun ki mouri ? </t>
  </si>
  <si>
    <t>Jis anvan Màs 2024 , konbyen gason nan kay ou a ki t ap travay, dirije yon biznis, fè agrikilti, oswa fè lòt aktivite ki bay lajan ?</t>
  </si>
  <si>
    <t>Jis anvan Màs 2024 , konbyen fanm nan kay ou a ki t ap travay, dirije yon biznis, fè agrikilti, oswa fè lòt aktivite ki bay lajan ?</t>
  </si>
  <si>
    <t>Semèn pase a, soti Lendi LE pou rive dimanch DID, konbyen gason nan kay ou a te travay, te dirije yon biznis, fè agrikilti, oswa te fè lòt aktivite ki bay kòb ?</t>
  </si>
  <si>
    <t>Semèn pase a, soti Lendi LE pou rive dimanch DID, konbyen fanm nan kay ou a te travay, te dirije yon biznis, fè agrikilti, oswa te fè lòt aktivite ki bay kòb ?</t>
  </si>
  <si>
    <t>Konbyen ti gason ak tifi ki ki gen pi piti oswa  17 lane (0 a 17 lane) nan kay ou a?</t>
  </si>
  <si>
    <t xml:space="preserve">INTERVIEWER: SI PA GEN TI GASON OSWA TIFI KI GEN ZERO A 17 LANE, EKRI ZERO EPI ALE NAN LOT SEKSYON AN </t>
  </si>
  <si>
    <t xml:space="preserve">INTERVIEWER: SI REPONS LAN SE NON, EKRI 99 EPI  EPI ALE NAN LOT SEKSYON AN </t>
  </si>
  <si>
    <t>Kounye a m ap mande w laj ak sèks timoun yo</t>
  </si>
  <si>
    <t>Èske ou ka di m non, laj ak sèks timoun yo?</t>
  </si>
  <si>
    <t>Èske ou ka di m non, laj ak sèks timoun ki pi piti a? …. Pwochen an?</t>
  </si>
  <si>
    <t>INTERVIEWER : ANREJISTRE LAJ TIMOUN NAN .. SI TIMOUN LAN POKO GEN YON LANE, METE  ZERO (0)</t>
  </si>
  <si>
    <t xml:space="preserve">ANREJISTRE SEKS TIMOUN YO </t>
  </si>
  <si>
    <t>SI ENFOMATE A PA VLE BAY NON TIMOUN YO, ANREJISTRE SOU TIMOUN1, TIMOUN2, EKSETERA</t>
  </si>
  <si>
    <t>Eske se pitit ou ?</t>
  </si>
  <si>
    <t>Eske [NAME] fini lekòl segondè?</t>
  </si>
  <si>
    <t>Koulye a mwen pral pze ou kèk kesyon sou edikasyon [W2_NOMBRE_1], [W2_SEXO_1] ki gen [W2_EDAD_1]  lane</t>
  </si>
  <si>
    <t>INTERVIEWEUR: SI OU PA GEN NON PITIT LA, OU GEN SEKS AK LAJ TIMOUN KE PWOGRAM LA CHWAZI A</t>
  </si>
  <si>
    <t xml:space="preserve">INTERVIEWEUR: SI NON TIMOUN KI CHWAZI A PA AFICHE, MANDE NON TIMOUN NAN. SI ENFÒMATÈ A PA VLE BA OU LI, MANDE LI YON FO NON OU INISYAL . SI LE PA VLE DI LI KE WAP CHWAZI YON FÒ NON POU TIMOUN NAN </t>
  </si>
  <si>
    <t xml:space="preserve"> Mwen pral pze ou kèk kesyon sou edikasyon [W2_NOMBRE_1]</t>
  </si>
  <si>
    <t>Eske [W2_NOMBRE_1] te ale lekol anvan Màs 2024?</t>
  </si>
  <si>
    <t>NON, PASKE LI TE AN VAKANS</t>
  </si>
  <si>
    <t>NON, PASKE LAJ LI</t>
  </si>
  <si>
    <t>NON, POU LÒT REZON</t>
  </si>
  <si>
    <t>Eske [W2_NAME_1] enskri pou ane lekòl sa a (sa ki komanse nan mwa Septanm/Oktob 2024 la)?</t>
  </si>
  <si>
    <t>Poukisa [W2_NAME_1] pat enskri (rezon prensipal)?</t>
  </si>
  <si>
    <t>MANK RESOUS EKONOMIK</t>
  </si>
  <si>
    <t>ECHÈK ESKÒLÈ (PÈFÒMANS AKADEMIK BA)</t>
  </si>
  <si>
    <t>POU TRAVAY</t>
  </si>
  <si>
    <t>POU MALADI OSWA ANDIKAP</t>
  </si>
  <si>
    <t>PASKE LI DWE EDE AK TRAVAY KAY LA</t>
  </si>
  <si>
    <t>LEKÒL LA TWO LWEN</t>
  </si>
  <si>
    <t>PA ENTERSE POU ETIDYE / PA PANSE LI UTIL</t>
  </si>
  <si>
    <t>DEMOTIVASYON</t>
  </si>
  <si>
    <t>GWOSES</t>
  </si>
  <si>
    <t>POU MANK ESPAS</t>
  </si>
  <si>
    <t>PÈ LÒT ELÈV YO</t>
  </si>
  <si>
    <t>PA GEN DOKIMAN</t>
  </si>
  <si>
    <t xml:space="preserve">PA KONNEN KOUMAN POU LI ALE </t>
  </si>
  <si>
    <t xml:space="preserve">PA KA RANTRE </t>
  </si>
  <si>
    <t>ENSKRI TWO TA</t>
  </si>
  <si>
    <t>ENSKRIPSYON LI PA KOMPLÈ</t>
  </si>
  <si>
    <t>YO METE LI NAN YON NIVO PI BA</t>
  </si>
  <si>
    <t>PA KONNEN/ PA REPONN</t>
  </si>
  <si>
    <t>Lekol kote [W2_NOMBRE_1] enskri a se yon lekol :</t>
  </si>
  <si>
    <t>Piblik</t>
  </si>
  <si>
    <t>Prive</t>
  </si>
  <si>
    <t>Kominotè / Legliz</t>
  </si>
  <si>
    <t>Nan lekol [W2_NAME_1] eske gen kou ki fèt  fasafas (sa vle di ki pwofesè a nan klas la) ?</t>
  </si>
  <si>
    <t>Poukisa [W2_NOMBRE_1] pat ale nan klas ? (rezon prensipal)</t>
  </si>
  <si>
    <t>LI TE AN VAKANS</t>
  </si>
  <si>
    <t>RISK SANTE ELÈV LA</t>
  </si>
  <si>
    <t>ELÈV YO PA SUIV PWOTOLOL SEKIRITE</t>
  </si>
  <si>
    <t>PA GEN RÈG OSWA PWOTOCOL SEKERITE KLÈ NAN LEKOL LA</t>
  </si>
  <si>
    <t>LI TE DWE TRAVAY</t>
  </si>
  <si>
    <t xml:space="preserve">DWE FÈ TRAVAY MENAJ OSWA PRAN SWEN LÒT MOUN NAN KAY LA </t>
  </si>
  <si>
    <t>MANKE KÒB</t>
  </si>
  <si>
    <t>TE ANSENT</t>
  </si>
  <si>
    <t xml:space="preserve">ABI NAN LEKÒL LAN </t>
  </si>
  <si>
    <t>ENSEKIRITE NAN ANVIRONNMAN LEKÒL LA</t>
  </si>
  <si>
    <t>PA RENMEN OSWA PA ENTÈRESE NAN ETID</t>
  </si>
  <si>
    <t>TE MALAD</t>
  </si>
  <si>
    <t>YO DWE KITE KOTE REZIDANS ABITYÈL LA</t>
  </si>
  <si>
    <t>PARAN OSWA GADYEN PA KOSIDERE LI ENPOTAN</t>
  </si>
  <si>
    <t>POU REZON AKADEMIK (REZILTA AKADEMIK YO BA)</t>
  </si>
  <si>
    <t xml:space="preserve">RESTRIKSYON AKÒZ KRIZ LA </t>
  </si>
  <si>
    <t>PA KONNEN / PA GEN REPONS</t>
  </si>
  <si>
    <t>Eske lekol [W2_NOMBRE_1] a bay kou vityèl oswa sou entènèt ?</t>
  </si>
  <si>
    <t>Semèn pase, eske [W2_NAME_1],</t>
  </si>
  <si>
    <t>Te pran leson vityèl ak pwofesè a sou yon òdinatè, tablèt oswa telefòn mobil?</t>
  </si>
  <si>
    <t>Te fè devwa lakay avèk yon liv, kaye devwa, gid oswa materyèl enprime?</t>
  </si>
  <si>
    <t>Te itilize aplikasyon / pwogram aprantisaj sou yon òdinatè, tablèt oswa telefòn mobil pou kont li (san yon pwofesè)?</t>
  </si>
  <si>
    <t>Te suiv leson anrejistre sou video?</t>
  </si>
  <si>
    <t>Te gade pwogram edikasyon nan televizyon?</t>
  </si>
  <si>
    <t>Te tande pwogram edikasyonèl nan radyo?</t>
  </si>
  <si>
    <t>Te fè nenpòt lòt aktivite edikasyonèl?</t>
  </si>
  <si>
    <t>Poukisa [W2_NOMBRE_1] pat patisipe nan aktivite edikasyon vityèl? (rezon prensipal)</t>
  </si>
  <si>
    <t>TIMOUN NAN TE AN VAKANS</t>
  </si>
  <si>
    <t>PWOFESÈ YO PA TE VOYE DEVWA</t>
  </si>
  <si>
    <t>PA GEN KONTAK AK PWOFESÈ</t>
  </si>
  <si>
    <t>PA GEN AKSÈ ENTÈNÈT / WHATSAPP</t>
  </si>
  <si>
    <t>PA GEN AKSÈ AK TELEVIZYON, RADYO, GID ENPRIME</t>
  </si>
  <si>
    <t>PA GEN AKSÈ AK YON ODINATÈ /LAPTOP</t>
  </si>
  <si>
    <t>PAPA AK MANMAN PA GEN TAN</t>
  </si>
  <si>
    <t>MANK ENTERÈ PARAN YO / PA KONNEN KIJAN POU GIDE / PA GEN PASYANS</t>
  </si>
  <si>
    <t xml:space="preserve">MANK ENTERÈ DE TIMOUN NAN OSWA ADOLESAN AN </t>
  </si>
  <si>
    <t xml:space="preserve">MANK RESOUS POU MATERYÈL </t>
  </si>
  <si>
    <t>AKÒZ MALADI PITIT LA OSWA PARAN YO</t>
  </si>
  <si>
    <t>STRESS AKÒZ YON NOUVO FÒM EDIKASYON</t>
  </si>
  <si>
    <t>TIMOUN / ADOLESAN DWE TRAVAY</t>
  </si>
  <si>
    <t xml:space="preserve">TIMOUN TE GEN KOU FAS A FAS </t>
  </si>
  <si>
    <t> Pa rapò ak anvan Màs 2024, eske ou ka di ke [W2_NAME_1] aprann plis, mwens oubyen menm jan an ?</t>
  </si>
  <si>
    <t>INTERVIEWER: SI REPONS LA PLIZOUMWEN, PRESIZE SI LI PLIS OUBYEN MWENS  APRANN OSWA KONESANS.</t>
  </si>
  <si>
    <t>APRANN MWENS</t>
  </si>
  <si>
    <t>MWENS KONESANS</t>
  </si>
  <si>
    <t>MENM KANTITE APRANTISAJ</t>
  </si>
  <si>
    <t>APRANN PLIS</t>
  </si>
  <si>
    <t>PLIS KONESANS</t>
  </si>
  <si>
    <t> Pa rapò ak anvan Màs 2024, kijan depans sa yo chanje pou [W2_NUMBER_1] ale lekol (an pèsòn oswa sou entènèt):</t>
  </si>
  <si>
    <t>PA DEPANSE</t>
  </si>
  <si>
    <t>Sevis entènèt (nan kay la ) ?</t>
  </si>
  <si>
    <t>Data oswa rechaje telefòn  ?</t>
  </si>
  <si>
    <t xml:space="preserve">Achte materyèl tankou telefòn, tablèt, laptop, odinatè </t>
  </si>
  <si>
    <t>Pwofesè espesyal, pou fè devwa ?</t>
  </si>
  <si>
    <t>Frè  enscripsyon?</t>
  </si>
  <si>
    <t xml:space="preserve">Pensyon, Frè lekòl yo  ? </t>
  </si>
  <si>
    <t>Liv?</t>
  </si>
  <si>
    <t>Founiti (plim, kreyon, kaye e latriye)</t>
  </si>
  <si>
    <t>Inifòm?</t>
  </si>
  <si>
    <t>Transpò?</t>
  </si>
  <si>
    <t>Sou [NNA_H_ESC] ti gason ki gen ant 6 a 17 lane, konbyen k ap ale lekòl kounye a, an pèsòn oswa sou entènèt ?</t>
  </si>
  <si>
    <t>Sou [NNA_M_ESC] tifi ki gen ant 6 a 17 lane, konbyen k ap ale lekòl kounye a, an pèsòn oswa sou entènèt ?</t>
  </si>
  <si>
    <t>Koulye a mwen pral poze ou kèk kesyon sou travay lekol [W2_NAME_2] [W2_SEXO_2] ki gen [W2_EDAD_2] lane.</t>
  </si>
  <si>
    <t>INTERVIEWER: SI NON PITIT OU CHWAZI A PA AFICHE, MANDE NON LI. SI ENFÒMATÈ A PA VLE BAY ENFÒMASYON AN, MANDE YON FO NON OSWA DI OU ENSKRII YON NON POU PITIT LA.</t>
  </si>
  <si>
    <t>Anvan Màs 2024, [W2_NAME_2] te nan yon gadri, jadendanfan  ?</t>
  </si>
  <si>
    <t>Ki premye rezon ki fè [W2_NAME_2] pat prezan anvan Màs 2024?</t>
  </si>
  <si>
    <t>PA GEN LAJ POU ASISTE</t>
  </si>
  <si>
    <t>TE AN VAKANS MEN PA PATISIPE</t>
  </si>
  <si>
    <t xml:space="preserve">PA GEN MWAYEN POU ASISTE AK PWOGRAM NAN </t>
  </si>
  <si>
    <t>PA KONSIDERE LI NESESÈ</t>
  </si>
  <si>
    <t>PA KONNEN/ PA KONN SÈVIS SA A</t>
  </si>
  <si>
    <t>SÈVIS LA PAT BON</t>
  </si>
  <si>
    <t>YO PRAN TIMOUN KI NAN FANMI AN SOU REPONSABLITE YO</t>
  </si>
  <si>
    <t>PA GEN ASE ESPAS</t>
  </si>
  <si>
    <t>YO PAT RESEVWA L/ LI PAT REPONN AK EGZIJANS YO</t>
  </si>
  <si>
    <t>FREKANTE LEKÒL</t>
  </si>
  <si>
    <t>PAT FÈT</t>
  </si>
  <si>
    <t>Demèn pase a, [W2_NAME_2] te ale nan yon gadri, jadendanfan  ?</t>
  </si>
  <si>
    <t>PA GEN LAJ POU PATISIPE</t>
  </si>
  <si>
    <t>TE AN VAKANS, MEN TE PATISIPE</t>
  </si>
  <si>
    <t>MANK RESOUS POU AKSÈ SÈVIS LA (TRANSPORT, PEMAN, ETC.).</t>
  </si>
  <si>
    <t>PA NECESÈ</t>
  </si>
  <si>
    <t>PA GENYEN  / PA KONNEN SÈVIS SA YO</t>
  </si>
  <si>
    <t>SÈVIS LA PA BON KALITE</t>
  </si>
  <si>
    <t xml:space="preserve">SÈVIS LA FÈMEN AKÒZ KRIZ LA </t>
  </si>
  <si>
    <t>YO PRAN SWEN TIMOUN NAN KAY LA</t>
  </si>
  <si>
    <t>YO PAT RESEVWA LI / PA SATISFE KONDISYON</t>
  </si>
  <si>
    <t>LEKÒL ALE</t>
  </si>
  <si>
    <t>LÒT BAGAY (DI KISA)</t>
  </si>
  <si>
    <t>Piblik?</t>
  </si>
  <si>
    <t>Prive?</t>
  </si>
  <si>
    <t>Kominotè / Legliz?</t>
  </si>
  <si>
    <t>Gadri, Jadendanfan ke   [W2_NOMBRE_2] ale a, se yon lekol …</t>
  </si>
  <si>
    <t>Kounye a, mwen pral poze w yon kesyon jeneral sou tout timoun ki poko gen 5 an nan kay ou a:</t>
  </si>
  <si>
    <t xml:space="preserve"> Kiyès ki gen responsablite pou bay manje, bay leson (ede etidye), jwe ak yo epi pran swen yo , lakay la?</t>
  </si>
  <si>
    <t>MANMAN</t>
  </si>
  <si>
    <t>PAPA A</t>
  </si>
  <si>
    <t>MANMAN AK PAPA A</t>
  </si>
  <si>
    <t>SÈ</t>
  </si>
  <si>
    <t>PI GRAN FRÈ</t>
  </si>
  <si>
    <t>YON LÒT MANM NAN FANMI AN</t>
  </si>
  <si>
    <t>YON LÒT MANB KI PA NAN FANMI AN</t>
  </si>
  <si>
    <t>Mwen pral poze w kesyon sou travay nan kay la e koman wap viv nan kay la</t>
  </si>
  <si>
    <t>Jis anvan Màs 2024, èske ou t ap viv avèk yon patnè?</t>
  </si>
  <si>
    <t>LI AMELYORE</t>
  </si>
  <si>
    <t>LI RETE MENM JAN AN</t>
  </si>
  <si>
    <t>LI VIN PI MAL</t>
  </si>
  <si>
    <t>SÉPARÉ</t>
  </si>
  <si>
    <t>PATNÈ MWEN MOURI</t>
  </si>
  <si>
    <t>Kounye a, èske relasyon w ak patnè w amelyore, vin pi mal, oswa li rete menm jan an depi Màs 2024?</t>
  </si>
  <si>
    <t>PATNÈ MWEN MOURI DEPI MÀS 2024</t>
  </si>
  <si>
    <t>NOU SEPARE DEPI MÀS 2024</t>
  </si>
  <si>
    <t>Anvan Màs 2024, eske patnè ou tap travay?</t>
  </si>
  <si>
    <t>Depi Màs 2024, èske ou te santi tretman inegal nan travay ou paske ou gen pitit?</t>
  </si>
  <si>
    <t>MWEN MENM</t>
  </si>
  <si>
    <t>PATNÈ MWEN</t>
  </si>
  <si>
    <t>NOU GENYEN MENM</t>
  </si>
  <si>
    <t>PATNÈM NAN</t>
  </si>
  <si>
    <t>YO TOU DE MENM</t>
  </si>
  <si>
    <t>YON LÒT MANB NAN FANMI AN</t>
  </si>
  <si>
    <t>Anvan Màs 2024, ki moun ki te fè plis kòb, ou menm oswa patnè ou a?</t>
  </si>
  <si>
    <t>Kounye a, kiyès nan fanmi an ki reponsab pou pran desizyon sou fason pou nou depanse pou manje, rad, lekòl, lopital ak lòt depans yo?</t>
  </si>
  <si>
    <t>Anvan Màs 2024, kiyès nan fanmi an ki reponsab pou pran desizyon sou fason pou nou depanse pou manje, rad, lekòl, lopital ak lòt depans yo?</t>
  </si>
  <si>
    <t>Kijan ou ta dekri sitiyasyon ekonomik kay ou jodi a pa rapò a 12 mwa desa?</t>
  </si>
  <si>
    <t>Pi bon</t>
  </si>
  <si>
    <t>Pi bon anpil</t>
  </si>
  <si>
    <t>Menm jan an</t>
  </si>
  <si>
    <t>Pi mal</t>
  </si>
  <si>
    <t>Pi mal anpil</t>
  </si>
  <si>
    <t>Pa konnen</t>
  </si>
  <si>
    <t>Ki jan ou panse sitiyasyon ekonomik kay ou a pral ye nan 12 mwa?</t>
  </si>
  <si>
    <t>Koman ou twouve sitiyasyon peyi a ye jodi a pa rapò a 12 mwa de sa ?</t>
  </si>
  <si>
    <t>Kijan ou panse sitiyasyon ekonomik peyi a pral ye nan 12 mwa?</t>
  </si>
  <si>
    <t>Pa rapò a 12 mwa ki sòt pase yo, kòman ou panse ke pri pwodui nan peyi pral chanje nan 12 mwa kap vini yo ?</t>
  </si>
  <si>
    <t>Ap diminye anpil</t>
  </si>
  <si>
    <t>Ap diminye yon tikras</t>
  </si>
  <si>
    <t>Yo pap chanje</t>
  </si>
  <si>
    <t>Yo pral ogmante yon ti kras</t>
  </si>
  <si>
    <t>Ap ogmante anpil</t>
  </si>
  <si>
    <t>Kisa ou pi itilize pou fè manje lakay ou?</t>
  </si>
  <si>
    <t>Kerozèn</t>
  </si>
  <si>
    <t>Chabon</t>
  </si>
  <si>
    <t>Bwa</t>
  </si>
  <si>
    <t>Pa fè manje</t>
  </si>
  <si>
    <t>Pandan 12 mwa ki sot pase yo, ou te kapab achte  oswa jwenn …</t>
  </si>
  <si>
    <t>Menm kantite a  [Response from 11.06]</t>
  </si>
  <si>
    <t>Mwens kantite [Response from 11.06]</t>
  </si>
  <si>
    <t>Pi gwo kantite  [Response from 11.06]</t>
  </si>
  <si>
    <t>Kounye a mwen ta renmen poze w kèk kesyon sou kay ou. Kesyon yo vize sèlman pou konprann kalite lavi moun k ap viv ann Ayiti. Mwen raple w ke ni oumenm ni manm fanmi w p ap idantifye nan sondaj sa a.</t>
  </si>
  <si>
    <t>WÒCH</t>
  </si>
  <si>
    <t>BWA</t>
  </si>
  <si>
    <t>BETON</t>
  </si>
  <si>
    <t>MOZAYIK OSWA SERAMIK</t>
  </si>
  <si>
    <t>Konbyen chanm yo itilize sèlman pou dòmi lakay ou?</t>
  </si>
  <si>
    <t>INTERVIEWER: RAPELE  KE CHANM SA YO SÈLMAN ITILIZE POU DOMI</t>
  </si>
  <si>
    <t>INTERVIEWER: SI PA GEN REPONS, EKRI 99</t>
  </si>
  <si>
    <t>Eske ou posede kay kote ou ye a (pwopriètè) ?</t>
  </si>
  <si>
    <t>Mwen lwe</t>
  </si>
  <si>
    <t>Mwen rete isit la men mwen pa posede oswa lwe</t>
  </si>
  <si>
    <t>Mwen pa konnen</t>
  </si>
  <si>
    <t>BYEN DIRAB</t>
  </si>
  <si>
    <t>Machin</t>
  </si>
  <si>
    <t>Televizyon</t>
  </si>
  <si>
    <t xml:space="preserve">Èkondisyone </t>
  </si>
  <si>
    <t>Ventilatè</t>
  </si>
  <si>
    <t>Kabann</t>
  </si>
  <si>
    <t>Motosiklèt</t>
  </si>
  <si>
    <t>Aksè a egou</t>
  </si>
  <si>
    <t>Machin pou lave rad</t>
  </si>
  <si>
    <t>Frijidè</t>
  </si>
  <si>
    <t>Eske ou genyen [DURABLE GOODS] lakay ou ?</t>
  </si>
  <si>
    <t>Wi epi li mache</t>
  </si>
  <si>
    <t>Wi mè li an pann (lap repare nan 6 mwa konsa)</t>
  </si>
  <si>
    <t>Pa genyen</t>
  </si>
  <si>
    <t>Konpare ak kantite gaz (gazolin oubyen diesel) ou te kapab achte 12 mwa de sa, konbyen gazolin ou ka achte kounye a?</t>
  </si>
  <si>
    <t>Pi gwo kantite</t>
  </si>
  <si>
    <t>Gwo kantite</t>
  </si>
  <si>
    <t>Menm kantite</t>
  </si>
  <si>
    <t>Piti kantite</t>
  </si>
  <si>
    <t>Pi piti kantite</t>
  </si>
  <si>
    <t>Konpare ak kantite gaz (gazolin oubyen diesel) ou ka achte kounye a, konbyen gazolin ou panse ou pral kapab achte nan 12 mwa?</t>
  </si>
  <si>
    <t>Ak ki materyo mi kay sa fèt?</t>
  </si>
  <si>
    <t>Ak ki materyo do kay sa fèt?</t>
  </si>
  <si>
    <t>Ak ki materyo atè anndan kay sa fèt?</t>
  </si>
  <si>
    <t>BRIK TÈ</t>
  </si>
  <si>
    <t>KAY KI PREFABRIKE</t>
  </si>
  <si>
    <t>BRIK / SIMAN AK BLÒK  / BETON</t>
  </si>
  <si>
    <t xml:space="preserve">FÈY TÒL  </t>
  </si>
  <si>
    <t>DAL BETON</t>
  </si>
  <si>
    <t>KARELAJ BETON</t>
  </si>
  <si>
    <t>KARELAJ AJIL</t>
  </si>
  <si>
    <t>PAY / FÈY PALMYE</t>
  </si>
  <si>
    <t>TÈ</t>
  </si>
  <si>
    <t>Manje</t>
  </si>
  <si>
    <t>Transfè lajan cash</t>
  </si>
  <si>
    <t>Lòt transfè (ki pa lajan cash)</t>
  </si>
  <si>
    <r>
      <t xml:space="preserve">Ki sous prensipal  [ASSISTANCE] sa a ?
</t>
    </r>
    <r>
      <rPr>
        <b/>
        <sz val="8"/>
        <rFont val="Arial Narrow"/>
        <family val="2"/>
      </rPr>
      <t xml:space="preserve">  1. GOUVÈNMAN / LETA  
  2. OTORITE DEPATMANTAL
  3. OTORITE KOMINAL
  4. ÒGANIZASYON KOMINOTÈ
  5. KOOPERATIV / ONG
  6. AJANS NASYON INI
  7. ÒGANIZASYON ENTERNASYONAL
  8. KÒ RELIJYE
  9. LÒT  (DI KISA)</t>
    </r>
    <r>
      <rPr>
        <b/>
        <sz val="12"/>
        <rFont val="Arial Narrow"/>
        <family val="2"/>
      </rPr>
      <t xml:space="preserve">
</t>
    </r>
  </si>
  <si>
    <r>
      <t xml:space="preserve">Èske fanmi w te rankontre nenpòt difikilte oswa pwoblèm lè w te jwenn aksè a [ASSISTANCE] sa a?
</t>
    </r>
    <r>
      <rPr>
        <b/>
        <sz val="8"/>
        <rFont val="Arial Narrow"/>
        <family val="2"/>
      </rPr>
      <t xml:space="preserve">  1. WI
  2. NON  &gt;&gt; NEXT
      ASSISTANCE</t>
    </r>
  </si>
  <si>
    <r>
      <t xml:space="preserve">Ki kalite difikilte fanmi w te rankontre pou jwenn aksè a  [ASSISTANCE] sa a?   
CHWAZI TOUT OPSYON KI APLIKE
</t>
    </r>
    <r>
      <rPr>
        <b/>
        <sz val="8"/>
        <rFont val="Arial Narrow"/>
        <family val="2"/>
      </rPr>
      <t xml:space="preserve">  1. DIFIKILTE MOUVMAN AKOZ KIZ INSEKIRITE
  2. PEMAN ENKÒPLET / AN RETA
  3. VÒL / KRIM
  4. TE MANDE KORUPSYON
  5. VYOLANS NAN KAY
  6. PWOBLÈM AK DOKIMAN (TANKOU KAT DIDANTITE NASYONAL)
  7. MANK ENFÒMASYON ADEKWA POU AKSÈ AK BENEFIS LA
  8. MANK ENTÈNÈT / PWOBLEM KONEKSYON TELEFÒN
  9. PA GEN ASÈ LIKIDITE KAY AJAN CASH-OUT YO /  PA GEN ANPIL AJAN CASH-OUT
 10. MANK AKSÈ A KOURAN
 11. LÒT  (DI KISA)</t>
    </r>
    <r>
      <rPr>
        <sz val="12"/>
        <rFont val="Arial Narrow"/>
        <family val="2"/>
      </rPr>
      <t xml:space="preserve">
</t>
    </r>
  </si>
  <si>
    <t>Depi Màs 2024, pou peye pou depans esansyèl tankou manje, sante oswa edikasyon, èske ou menm oswa yon manm nan kay ou te oblije :</t>
  </si>
  <si>
    <t>Depanse lajan sere yo?</t>
  </si>
  <si>
    <t>PAT GEN LAJAN SERE</t>
  </si>
  <si>
    <t>Pa peye fèm kay oubyen enterè sou lajan nou prete ke nou te dwe peye?</t>
  </si>
  <si>
    <t>PA PEYE KAY/ PA PRETE</t>
  </si>
  <si>
    <t>Depi Màs 2024, pou peye pou depans esansyèl tankou manje, sante oswa edikasyon...</t>
  </si>
  <si>
    <t>Eske ou menm oubyen yon lòt granmoun nan kay la ki pa tap travay te oblije soti pou ale chèche travay?</t>
  </si>
  <si>
    <t xml:space="preserve">INTERVIEWER: SI REPONS LAN SE NON, MANDE SI LI PA CHECHE PASKE LI PA BEZWEN OUBYEN PASKE LI AP TRAVAY DEJA </t>
  </si>
  <si>
    <t>TOUT MOUN TAP TRAVAY</t>
  </si>
  <si>
    <t>Eske nenpot moun nan kay ki gen mwens ke 18 lane te oblije chèche travay?</t>
  </si>
  <si>
    <t xml:space="preserve">Eskew gen entansyon al viv oubyen al travay nan yon lòt peyi pandan twa ane ki ap vini yo? </t>
  </si>
  <si>
    <t>Pandan douz mwa ki sot pas yoentansyon ou genyen pou kite peyi a al travay oubyen viv nan lòt peyi a pandan twa ane kap vini yo eske li ogmante, rete menm jan an oubyen li diminye?</t>
  </si>
  <si>
    <t>Pandan 12 mwa ki sot pase yo, èske w te fè eksperyans ensekirite oswa te gen yon santiman ensekirite nan katye w la?</t>
  </si>
  <si>
    <t>Kounye a, santiman ensekirite ki genyen pandan wap mache pou kont ou nan katye lakay ou a, eske li ogmante, rete menm jan an oubyen li diminye pa rapò a Màs 2024?</t>
  </si>
  <si>
    <t>KATYE A SE ZÒN KOTE KAY OU A YE A AK KOTE KI PI PRE KAY LA, KOTE OU KA ALE POU YON MACHE.</t>
  </si>
  <si>
    <t>RETE MENM JAN AN</t>
  </si>
  <si>
    <t>INTERVIEWER : LI AK ATANSYON TOUT ALTÈNATIVE YO, E SÈLMAN MANDE ENFOMATÈ: A POU DI OU 3 KI PI ENPÒTAN YO</t>
  </si>
  <si>
    <t>Lajan ki soti nan lòt peyi yo?</t>
  </si>
  <si>
    <t>Aksè a resous gouvènman/sèvis  piblik yo?</t>
  </si>
  <si>
    <t>Aksè a òganizasyon kominotè yo?</t>
  </si>
  <si>
    <t>Lot (di kisa)?</t>
  </si>
  <si>
    <t>Revni tankou salè / onorè / frè?</t>
  </si>
  <si>
    <t>Revni ki soti nan pwòp biznis ou oswa biznis lafanmi oswa travay endepandan (ki gen ladan agrikilti, gade bèt)</t>
  </si>
  <si>
    <t>Opòtinite edikasyon (edikasyon fòmèl / enfòmèl ak fòmasyon)?</t>
  </si>
  <si>
    <t>Aksè ak sevis sante (sant sante, lopital ak medikaman)?</t>
  </si>
  <si>
    <t>Posiblite/pwobabilite pou w viktim yon krim</t>
  </si>
  <si>
    <t>Eritaj sekirite</t>
  </si>
  <si>
    <t>Daprè ou ki posibilite ke ou …</t>
  </si>
  <si>
    <t>PA ANPIL</t>
  </si>
  <si>
    <t>LI PROBAB / PLIZOUMWEN</t>
  </si>
  <si>
    <t xml:space="preserve">ANPIL </t>
  </si>
  <si>
    <t>pou w viktim yon atak nan lari oswa nan yon plas piblik?</t>
  </si>
  <si>
    <t>pou ou sibi eskwokri (scam)?</t>
  </si>
  <si>
    <t>ke yo kase lakay ou?</t>
  </si>
  <si>
    <t>soufri domaj oswa zak vandalis kont lakay ou?</t>
  </si>
  <si>
    <t>ke yo kraze oubyen vandalize veyikil ou oswa veyikil yon moun lakay ou ?</t>
  </si>
  <si>
    <t>ke yo volè machin ou oubyen machin yon moun lakay ou?</t>
  </si>
  <si>
    <t>Agresyon fizik</t>
  </si>
  <si>
    <t>Daprè ou ki posibilite ke  …</t>
  </si>
  <si>
    <t>yo  bat ou ak anpil vyolans andedan lakay ou?</t>
  </si>
  <si>
    <t>yo  atake ou ak zam oswa lòt bagay (kouto, manchèt, elatriye)  andedan lakay ou?</t>
  </si>
  <si>
    <t>ke yo kidnape oumenm oswa yon moun lakay ou ?</t>
  </si>
  <si>
    <t>yo  bat ou ak anpil vyolans an deyò lakay ou oswa nan lari?</t>
  </si>
  <si>
    <t>yo  atake ou ak zam oswa lòt bagay (kouto, manchèt, elatriye)  lè ou nan lari?</t>
  </si>
  <si>
    <t>Kounye a, vyolans andedan kay (vyolans domestik) ki genyen nan katyew la li ogmante, li dimiye oubyen li rete menm jan an pa rapò ak anvan Màs 2024?</t>
  </si>
  <si>
    <t>Èske ou panse ke ensekirite aktyèl la…</t>
  </si>
  <si>
    <t>te diminye revni  ou?</t>
  </si>
  <si>
    <t>te diminye revni kay ou a?</t>
  </si>
  <si>
    <t>te diminye aktivite komès yo?</t>
  </si>
  <si>
    <t>lakòz plis revokasyon?</t>
  </si>
  <si>
    <t>Ki jan ou ta evalye sekirite katye w la?</t>
  </si>
  <si>
    <t>Èske lari ou a gen bon jan ekleraj piblik?</t>
  </si>
  <si>
    <t>Èske gen prezans lapolis regilye nan katye w?</t>
  </si>
  <si>
    <t>Èske tranblemanntè 14 daout 2021 an te afekte kay ou a?</t>
  </si>
  <si>
    <t>Ki dega (domaj) tranblemantè a fè ?</t>
  </si>
  <si>
    <t>INTERVIEWER: CHWAZI TOUT DOMAJ KE MOUN KI AP REPONN OU A MANSYONE</t>
  </si>
  <si>
    <t xml:space="preserve">YON MOUN NAN FANMI AN MOURI OUBYEN TE BLESE GRAV </t>
  </si>
  <si>
    <t>YON MANM NAN FANMI AN TE BLESE MEN LI PAT TWÒ GRAV</t>
  </si>
  <si>
    <t>PEDI TRAVAY</t>
  </si>
  <si>
    <t>PEDI KAY</t>
  </si>
  <si>
    <t>KAY LA OU TI JAN ANDOMAJE / LI FISIRE</t>
  </si>
  <si>
    <t>BÈT MOURI</t>
  </si>
  <si>
    <t>PA GEN DOMAJ (PA PÈDI ANYEN)</t>
  </si>
  <si>
    <t xml:space="preserve">LÒT </t>
  </si>
  <si>
    <t>Ki katastwòf natirèl ki menase kay kotew abite a</t>
  </si>
  <si>
    <t>Gwo lapli</t>
  </si>
  <si>
    <t>Gwo loraj</t>
  </si>
  <si>
    <t>Inondasyion</t>
  </si>
  <si>
    <t>Siklòn/ gwo tanpèt</t>
  </si>
  <si>
    <t>Vag chalè (fè cho anpil)</t>
  </si>
  <si>
    <t>Sechrès</t>
  </si>
  <si>
    <t>Dife nan jaden yo</t>
  </si>
  <si>
    <t>Tanbleman tè</t>
  </si>
  <si>
    <t>Glisman teren</t>
  </si>
  <si>
    <t>Lanmè move (gwo vag lanmè)</t>
  </si>
  <si>
    <t>Sunami</t>
  </si>
  <si>
    <t>Eskè w kwè kay ou a, moun kap viv nan kay ou a  prepare, plizoumwen prepare oubyen pa prepare ditou pou kapab afwonte yon katastwòf oubyen yon ijans nan moman sa a la a?</t>
  </si>
  <si>
    <t>TRÈ PREPARE</t>
  </si>
  <si>
    <t>YON TI JAN PREPARE</t>
  </si>
  <si>
    <t>PA PREPARE</t>
  </si>
  <si>
    <t>Nou ta renmen pi byen konprann ki jan moun lakay ou prepare si gen yon katastwòf oswa yon ijans. Èske ou gen nenpòt pwovizyon oswa lòt bagay lakay ou ki ta ka itilize pou ede kay ou nan yon katastwòf oswa yon ijans?</t>
  </si>
  <si>
    <t xml:space="preserve">Ki pwovizyonou genyen ? </t>
  </si>
  <si>
    <t>INTERVIEWER: MANDE ENFÒMATÈ A TOUT PWOVIZYON KI LI GENYEN AN PLIS. OU KA PRAN PLIZYÈ REPONS</t>
  </si>
  <si>
    <t>MANJE NAN BWAT</t>
  </si>
  <si>
    <t>DLO NAN BOUTÈY</t>
  </si>
  <si>
    <t>RADIO KI SÈVI AK PIL</t>
  </si>
  <si>
    <t>KIT PREMYE SEKOU</t>
  </si>
  <si>
    <t>FLACH</t>
  </si>
  <si>
    <t>LAJAN / KÒB</t>
  </si>
  <si>
    <t>DOKIMAN ENPÒTAN</t>
  </si>
  <si>
    <t>PÈL OSWA/AK PIKWA</t>
  </si>
  <si>
    <t>PADSI (RAD OU KA METE ANBA LAPLI)</t>
  </si>
  <si>
    <t>GWO DRA OU/ AK GWO LÈN (KOUVÈTI OSWA SAK POU DOMI)</t>
  </si>
  <si>
    <t>SAVON AK/OSWA DEZINFÈKTAN POU MEN</t>
  </si>
  <si>
    <t>MEDIKAMAN / MEDIKAMAN PRESKRI</t>
  </si>
  <si>
    <t>Èske ou menm ak manm fanmi w te janm pale de oswa planifye sa ou ta fè nan yon katastwòf oswa yon ijans?</t>
  </si>
  <si>
    <t>De kisa nou pale ?</t>
  </si>
  <si>
    <t>KOTE POU TOUT MANM NAN FANMI AN RANKONTRE</t>
  </si>
  <si>
    <t>LIS NIMEWO TELEFON OUBYEN KONTAK KI ENPÒTAN</t>
  </si>
  <si>
    <t>MEZI POU SEKIRIZE KAY LA OUBYEN RANN LI PI BON</t>
  </si>
  <si>
    <t>KIYÈS POU MANDE KONSÈY POU YON POSIB EVAKSYON, PA EGZANP MANM KOMITE PWOTEKSYON SIVIL LA.</t>
  </si>
  <si>
    <t>LIS DOKIMAN ENPÒTAN, AK LATRIYE</t>
  </si>
  <si>
    <t>MEZI POU MANM FANMI KI GEN BEZWEN ESPESYAL</t>
  </si>
  <si>
    <t>SIY POU AVÈTI LÈ GEN YON BAGAY NAN KOMINOTE A</t>
  </si>
  <si>
    <t>PLAN POU EVAKYE OUBYEN KOURI KITE ZÒN NAN</t>
  </si>
  <si>
    <t>ALE NAN YON REFIJ OUBYEN NAN YON SANT KOTE YAP RESEVWA MOUN</t>
  </si>
  <si>
    <t>Konpare ak anvan Màs 2024, èske ou gen enpresyon ke kay ou a pi byen prepare, pa twò byen prepare oswa mwens prepare pou fè fas a yon dezas oswa yon ijans?</t>
  </si>
  <si>
    <t>PLIS PREPARE</t>
  </si>
  <si>
    <t>MENM JAN AN</t>
  </si>
  <si>
    <t>MWENS PREPARE</t>
  </si>
  <si>
    <t>Poukisa ou panse ke fanmiw mwens an mezi pou fè fas ak yon katastwòf oubyen yon ijans?</t>
  </si>
  <si>
    <t>REVNI DIMINYE (MENM TRAVAY/ MENM AKTIVITE KI TAP FÈ LAJAN)</t>
  </si>
  <si>
    <t>MANM FANMI AN MOURI OSWA AL ABITE YON LÒT KOTE</t>
  </si>
  <si>
    <t>YON MANM FANMI VIN MALAD, ANDIKAPE OSWA PA KA TRAVAY POU REZON SANTE</t>
  </si>
  <si>
    <t>FANMI AN VIN PI PA GEN LAJAN PASKE TOUT BAGAY VANN TÈT NÈG (YO VIN PI CHÈ KE AVAN)</t>
  </si>
  <si>
    <t>FANMI PA GEN EKONOMI</t>
  </si>
  <si>
    <t>BÈT YO PEDI OSWA YO VANN YO AK FANMI AN</t>
  </si>
  <si>
    <t>FANMI AN PAKA JWENN LAJAN PRETE (LABANK OUBYEN NAN MIKWO KREDI)</t>
  </si>
  <si>
    <t>PA GEN MWAYEN POU RESEVWA ÈD KI SOTI DEYÒ PPOU REPONN AK MANJE AK LÒT BAGAY NOU BEZWEN</t>
  </si>
  <si>
    <t>PA GEN MWAYEN (MANKE MWAYEN)POU NOU JWENN ASISTANS POU KAPAB DEPLASE ALE NAN YON KOTE KI AN SEKIRITE SI TOUTFWA TA GEN KATASTWÒF</t>
  </si>
  <si>
    <t>LAFANMI (LÒT BO DLO) PA BAY KÒB</t>
  </si>
  <si>
    <t>_____</t>
  </si>
  <si>
    <t>Eske kominote w la gen yon sistèm avètisman ki kontwole move tan (tankou tanpèt, siklòn) e ki enfòme manm kominote a sou menas kap vini?</t>
  </si>
  <si>
    <t>Eske kominote ou a gen …</t>
  </si>
  <si>
    <t xml:space="preserve">Repons pou katastwòf oswa plan pou ijans ? </t>
  </si>
  <si>
    <t>Yon komite oswa yon gwoup òganize ki deside sa pou yo fè nan ka yon dezas oswa yon ijans?</t>
  </si>
  <si>
    <t>WI, YON ONG OSWA ÒGANIZASYON LOCAL</t>
  </si>
  <si>
    <t>WI, KOMITE PWOTEKSYON SIVIL LA</t>
  </si>
  <si>
    <t>Manm kominote yo resevwa fòmasyon pou ede lòt moun nan sitiyasyon dezas?</t>
  </si>
  <si>
    <t>Wout nan ka evakyasyon</t>
  </si>
  <si>
    <t>Yon refij idantifye kote moun ka ale nan ka ta gen yon dezas?</t>
  </si>
  <si>
    <t>Èske ou menm oswa yon lòt manm fanmi te patisipe nan yon egzèsis simulasyon pou teste plan enprevi a? Nòmalman  Pwoteksyon Sivil la òganize egzèsis sa yo.</t>
  </si>
  <si>
    <t>Aksè ak Sèvis Debaz yo</t>
  </si>
  <si>
    <t>ANPIL SEKIRITE</t>
  </si>
  <si>
    <t>YON TI SEKIRITE</t>
  </si>
  <si>
    <t>YON TI ENSEKIRITE</t>
  </si>
  <si>
    <t>ANPIL ENSEKIRITE</t>
  </si>
  <si>
    <t>Ki sous prensipal dlo pou bwè pou kay la?</t>
  </si>
  <si>
    <t>PI KI FOUYE E KI BYEN PWOTEGE</t>
  </si>
  <si>
    <t>PI KI FOUYE MÈ PA PWOTEGE</t>
  </si>
  <si>
    <t>DLO SOUS KI PWOTEGE</t>
  </si>
  <si>
    <t>DLO SOUS KI PA PWOTEGE</t>
  </si>
  <si>
    <t>DLO LAPLI</t>
  </si>
  <si>
    <t>DLO KI ATÈ TANKOU RIVYÈ, KANAL, EKSTERA</t>
  </si>
  <si>
    <t>KAMYON DLO</t>
  </si>
  <si>
    <t>DLO NAN BOUTEY OSWA NAN SACHE</t>
  </si>
  <si>
    <t>LOT (DI KISA)</t>
  </si>
  <si>
    <t>TIYO DLO ANDEDAN KAY LA</t>
  </si>
  <si>
    <t>TIYO DLO NAN LAKOU A</t>
  </si>
  <si>
    <t>TIYO DLO KAY VWAZEN</t>
  </si>
  <si>
    <t xml:space="preserve">TIYO DLO YO KOTE PIBLIK (KOTE TOUT MOUN KA AL PRAN) </t>
  </si>
  <si>
    <t>PI ATEZYEN</t>
  </si>
  <si>
    <t>Jou</t>
  </si>
  <si>
    <t>Edtan</t>
  </si>
  <si>
    <t>Konbyen fwa pa mwa rezèv dlo potab koupe nan zòn ou an?</t>
  </si>
  <si>
    <t>Ki jan ou ta evalye kalite dlo potab lakay ou a?</t>
  </si>
  <si>
    <t>Ekselan</t>
  </si>
  <si>
    <t>Bon</t>
  </si>
  <si>
    <t>Pa mal</t>
  </si>
  <si>
    <t>Pa bon</t>
  </si>
  <si>
    <t>Trè pa bon</t>
  </si>
  <si>
    <t>Èske w gen kouran nan kay ou, kelkeswa sous la?</t>
  </si>
  <si>
    <t>EDH</t>
  </si>
  <si>
    <t>YON TI REZO LOKAL</t>
  </si>
  <si>
    <t>DELKO</t>
  </si>
  <si>
    <t>BATRI / INVÈTÈ</t>
  </si>
  <si>
    <t>Konbyen fwa pa mwa yo pran kouran nan nan zòn ou an ?</t>
  </si>
  <si>
    <t>Èske kay ou gen aksè a yon sistèm dlo egou?</t>
  </si>
  <si>
    <t>FLÒCH LA ALE NAN YON FÒS</t>
  </si>
  <si>
    <t xml:space="preserve">FLÒCH LA ALE  YON LOT KOTE </t>
  </si>
  <si>
    <t>LATRIN KI AMELYORE AK KOTE POU VAN PASE</t>
  </si>
  <si>
    <t xml:space="preserve">LATRIN </t>
  </si>
  <si>
    <t xml:space="preserve">LATRIN AK TROU KI GEN DAL </t>
  </si>
  <si>
    <t xml:space="preserve">LATRIN KI TOU OUVE </t>
  </si>
  <si>
    <t>TWALET NAN BOKIT</t>
  </si>
  <si>
    <t xml:space="preserve">LATRIN PANDYE </t>
  </si>
  <si>
    <t>PA GEN ENSTALASYON</t>
  </si>
  <si>
    <t>PANO SOLÈY POU KAY LA</t>
  </si>
  <si>
    <t>TWALÈT IJENIK( KONFO MODEN)</t>
  </si>
  <si>
    <t>FLÒCH LA ALE NAN YON FRENAJ KI TOU OUVÈ</t>
  </si>
  <si>
    <t>Èske katye ou a genyen sèvis transpò piblik (kamionèt oswa moto) ?</t>
  </si>
  <si>
    <t>Konbyen tan ou tann pou jwenn kamionèt oswa moto ?</t>
  </si>
  <si>
    <t>Minit</t>
  </si>
  <si>
    <t>Ki jan ou ta evalye frekans transpò piblik nan zòn ou an?</t>
  </si>
  <si>
    <t xml:space="preserve">Pwosedi piblik debaz </t>
  </si>
  <si>
    <t>PA JANM ITILIZE LI / PA JANM TANDE PALE DE LI</t>
  </si>
  <si>
    <t>Lè nou konsidere atansyon, vitès, pwofesyonalis, fòmasyon ak efikasite, ki jan ou ta evalye kalite sèvis sa yo?</t>
  </si>
  <si>
    <t>f. Pwosedi pou rejis byen imobilye (tè oswa kay)</t>
  </si>
  <si>
    <t>e. Pwosedi pou gen kat didantie nasyonal</t>
  </si>
  <si>
    <t>d. Pwosedi pou jwenn papye yon machin</t>
  </si>
  <si>
    <t>c. Pwosedi pèmi pou konstriksyon yo</t>
  </si>
  <si>
    <t>b. Pwosedi pou peye ak jwenn resi pou taks nasyonal yo</t>
  </si>
  <si>
    <t>a. Pwosedi pou jwenn pemi pou kondui machin</t>
  </si>
  <si>
    <t>Pa dakò</t>
  </si>
  <si>
    <t>Dakò</t>
  </si>
  <si>
    <t xml:space="preserve">Trè pa dakò </t>
  </si>
  <si>
    <t>Pa gen opinon</t>
  </si>
  <si>
    <t xml:space="preserve">Trè dakò </t>
  </si>
  <si>
    <t>Prefere pa reponn</t>
  </si>
  <si>
    <t>Radyo</t>
  </si>
  <si>
    <t>Jounal oswa lòt medya enprime</t>
  </si>
  <si>
    <t>Gwoup kominotè, zanmi, oswa fanmi</t>
  </si>
  <si>
    <t>Entènèt oswa medya sosyal (Ki pa WathssApp)</t>
  </si>
  <si>
    <t>SMS</t>
  </si>
  <si>
    <t>Ki kote ou ale plis pou jwenn/ konnen inisyativ ak politik gouvènman an?</t>
  </si>
  <si>
    <t>Ki jan w ta evalye konfyans ou nan fason otorite lokal/gouvènmantal yo ap jere kriz politik aktyèl la?</t>
  </si>
  <si>
    <t>Trè konfyan</t>
  </si>
  <si>
    <t>Yon ti jan pa konfyan</t>
  </si>
  <si>
    <t>Konfyan</t>
  </si>
  <si>
    <t>Pa konfyan ditou</t>
  </si>
  <si>
    <t>Pa gen opinyon (Neutre)</t>
  </si>
  <si>
    <t>Èske ou ta di ke nivo konfyans ou nan otorite yo te ogmante, rete menm jan an, oswa diminye konpare ak tan anvan Màs 2024 la?</t>
  </si>
  <si>
    <t>Nivo konfyans mwen ogmante</t>
  </si>
  <si>
    <t>Nivo konfyans mwen rete menm jan an</t>
  </si>
  <si>
    <t>Nivo konfyans mwen diminye</t>
  </si>
  <si>
    <t>Tanpri di si ou dakò oswa ou pa dakò ak deklarasyon sa yo:</t>
  </si>
  <si>
    <t>Mwen kwè ke kriz politik la mete m ak fanmi m nan pi gwo risk sekirite ak pi vilnerab a krim ak vyolans.</t>
  </si>
  <si>
    <t>Mwen gen enkyetid ke lajan ak founiti ki resevwa pou repons a kriz politik aktyèl la pral mal itilize ak jwenn moun pwisan nan peyi a.</t>
  </si>
  <si>
    <t>Èske w santi w fè pati kominote katye'w la?</t>
  </si>
  <si>
    <t>Wi, mwen konnen epi kominike avèk anpil moun nan kominote mwen an</t>
  </si>
  <si>
    <t>Yon ti jan</t>
  </si>
  <si>
    <t>Non, pa ditou, mwen santi mwen izole nan kominote a</t>
  </si>
  <si>
    <t>OU KA CHWAZI KANTITE REPONS YO BAY, TWA KI PI ENPÒTAN, OSWA YOUN KI PI ENPÒTAN?</t>
  </si>
  <si>
    <t>Sekirite travay</t>
  </si>
  <si>
    <t>Diyite pèsonèl</t>
  </si>
  <si>
    <t>Yon espwa pou lavni pitit nou yo</t>
  </si>
  <si>
    <t>Sans idantite nasyonal ak kominote a</t>
  </si>
  <si>
    <t>Entegrite</t>
  </si>
  <si>
    <t>Mwayen ekonomik  pou viv</t>
  </si>
  <si>
    <t>Sèvis kritik (sante, edikasyon, dlo, kouran)</t>
  </si>
  <si>
    <t>Sekirite pèsonèl ak sekirite an jeneral</t>
  </si>
  <si>
    <t>Ki sa ou kwè ki faktè ki pi enpòtan ki kanpe nan chemen pou reyalize lapè dirab e ki ap dire?</t>
  </si>
  <si>
    <t>Pa gen konfyans nan lidèchip</t>
  </si>
  <si>
    <t>Pa gen ase sipò pou inisyativ lokal yo</t>
  </si>
  <si>
    <t>Pa gen efò pou kreye travay</t>
  </si>
  <si>
    <t>Twòp patisipasyon entènasyonal</t>
  </si>
  <si>
    <t xml:space="preserve">Lidè yo nan peyi a oswa nan kominote mwen an pa gen vizyon </t>
  </si>
  <si>
    <t>Pa gen amoni nan kominote mwen an</t>
  </si>
  <si>
    <t>Pa gen amoni/inite ant diferan kominote yo</t>
  </si>
  <si>
    <t>Koripsyon ak mank entegrite</t>
  </si>
  <si>
    <t>Èske gen yon liy fiks nan kay ou ki aktyèlman ap itilize?</t>
  </si>
  <si>
    <t>Konbyen liy fiks ki itilize kounye a lakay ou?</t>
  </si>
  <si>
    <t>Konbyen nimewo telefòn selilè (kat SIM) ou genyen?</t>
  </si>
  <si>
    <t>Konbyen telefòn selilè k ap fonktyone kounye a nan kay ou a, konte paw la tou?</t>
  </si>
  <si>
    <t>Pou kontinye etid sa kap chèche konnen kijan fanmi ou ap viv, nou ta renmen rele ou nan yon ou de mwa. Si ou dakò, n ap kontakte ou epi kenbe nimewo telefòn ou pou tout dire etid la ki se XX mwa. Si ou pa dakò, n ap retire nimewo telefòn ou nan sistèm nou an nan yon mwa. Èske ou ka konfime si ou dakò pou nou rele ou ankò ?</t>
  </si>
  <si>
    <t>Èske ou ka ban mwen yon lòt nimewo telefòn pou kontakte ou?</t>
  </si>
  <si>
    <t>Ki nimewo?</t>
  </si>
  <si>
    <t>INTERVIEWER: REPETE NIMEWO A POU VERIFIE LI TE ANSRI KORTÈTMAN</t>
  </si>
  <si>
    <t>Pou fini entèvyou a, mwen mande w pou di m prenon ou. Ak kiyès mwen te pran plezi pale?</t>
  </si>
  <si>
    <t>INTERVIEWER: KLARIFIZE KE SELMAN PRENOM OU MANDE SINO LI KA BAY INISYAL LI.</t>
  </si>
  <si>
    <t>INTERVIEWER: SI ENFÒMATE A PA BAY NON LI, EKRI "SAN NON"</t>
  </si>
  <si>
    <t>Mèsi paske ou reponn kesyon nou yo. Ou pral resevwa rechaj la sou telefòn ou (pap padap oswa Lapoula) demen pou pita. Mèsi anpil pou tan ou!</t>
  </si>
  <si>
    <t>PITIT PITIT</t>
  </si>
  <si>
    <r>
      <t xml:space="preserve">Semèn pase a , soti Lendi </t>
    </r>
    <r>
      <rPr>
        <b/>
        <sz val="9"/>
        <color rgb="FFFF0000"/>
        <rFont val="Arial Narrow"/>
        <family val="2"/>
      </rPr>
      <t>LE</t>
    </r>
    <r>
      <rPr>
        <sz val="9"/>
        <color rgb="FFFF0000"/>
        <rFont val="Arial Narrow"/>
        <family val="2"/>
      </rPr>
      <t xml:space="preserve"> </t>
    </r>
    <r>
      <rPr>
        <sz val="9"/>
        <rFont val="Arial Narrow"/>
        <family val="2"/>
      </rPr>
      <t xml:space="preserve">pou rive Vandredi </t>
    </r>
    <r>
      <rPr>
        <b/>
        <sz val="9"/>
        <color rgb="FFFF0000"/>
        <rFont val="Arial Narrow"/>
        <family val="2"/>
      </rPr>
      <t>VV</t>
    </r>
    <r>
      <rPr>
        <sz val="9"/>
        <color theme="1"/>
        <rFont val="Arial Narrow"/>
        <family val="2"/>
      </rPr>
      <t>, eske [W2_NUMBER_1] te gen kou ki te fèt  fasafas (sa vle di ki pwofesè a nan klas la) ?</t>
    </r>
  </si>
  <si>
    <r>
      <t xml:space="preserve">Semèn pase a, soti Lendi </t>
    </r>
    <r>
      <rPr>
        <b/>
        <sz val="9"/>
        <color rgb="FFFF0000"/>
        <rFont val="Arial Narrow"/>
        <family val="2"/>
      </rPr>
      <t>LE</t>
    </r>
    <r>
      <rPr>
        <sz val="9"/>
        <color rgb="FFFF0000"/>
        <rFont val="Arial Narrow"/>
        <family val="2"/>
      </rPr>
      <t xml:space="preserve"> </t>
    </r>
    <r>
      <rPr>
        <sz val="9"/>
        <rFont val="Arial Narrow"/>
        <family val="2"/>
      </rPr>
      <t>pou rive Vandredi</t>
    </r>
    <r>
      <rPr>
        <b/>
        <sz val="9"/>
        <rFont val="Arial Narrow"/>
        <family val="2"/>
      </rPr>
      <t xml:space="preserve"> </t>
    </r>
    <r>
      <rPr>
        <b/>
        <sz val="9"/>
        <color rgb="FFFF0000"/>
        <rFont val="Arial Narrow"/>
        <family val="2"/>
      </rPr>
      <t>VV</t>
    </r>
    <r>
      <rPr>
        <sz val="9"/>
        <rFont val="Arial Narrow"/>
        <family val="2"/>
      </rPr>
      <t xml:space="preserve">, eske </t>
    </r>
    <r>
      <rPr>
        <sz val="9"/>
        <color theme="1"/>
        <rFont val="Arial Narrow"/>
        <family val="2"/>
      </rPr>
      <t>[W2_NAME_1] te patisipe nan nenpòt aktivite aprantisaj lakay  li?</t>
    </r>
  </si>
  <si>
    <t>LOT TWALET AK KOMPOST</t>
  </si>
  <si>
    <t>Ki sa ki pi enpòtan ke ou menm / kominote w la te pèdi depi  Màs 2024?</t>
  </si>
  <si>
    <t>Ki SOUS PRENSIPAL kouran kay ou itilize pi fò nan tan an?</t>
  </si>
  <si>
    <t>Ki kalite sistèm dlo egou lakay ou gen aksè a?</t>
  </si>
  <si>
    <t>PEDI TRAVAY OSWA SOUS REVNI</t>
  </si>
  <si>
    <t>Mande si yo gen yon motosiklèt oswa yon machin</t>
  </si>
  <si>
    <t>CATI: SI (5.16 = 1) ET (6.01 = 2) MESSAGE: Padon, ou te di m ou t ap travay jis anvan mas 2024</t>
  </si>
  <si>
    <t xml:space="preserve">2. NON </t>
  </si>
  <si>
    <t>&gt;&gt; SECTION 3</t>
  </si>
  <si>
    <t>Nan 30 dènye jou ki sot pase yo, èske oumenm oswa yon moun lakay ou te malad?</t>
  </si>
  <si>
    <t xml:space="preserve">Eske ou dakò ak deklarasyon sa a : </t>
  </si>
  <si>
    <t>Ki domèn oswa aspè nan lavi w ou  ke ou konsidere ki pi afekte akòz ensekirite a?</t>
  </si>
  <si>
    <r>
      <t xml:space="preserve">Èske kay ou a te resevwa  [ASSISTANCE] nan men òganizasyon tankou gouvènman an, ONG, òganizasyon entènasyonal, kò relijye - </t>
    </r>
    <r>
      <rPr>
        <b/>
        <sz val="12"/>
        <rFont val="Arial Narrow"/>
        <family val="2"/>
      </rPr>
      <t>pandan twa mwa ki sot pase yo</t>
    </r>
    <r>
      <rPr>
        <sz val="12"/>
        <rFont val="Arial Narrow"/>
        <family val="2"/>
      </rPr>
      <t xml:space="preserve"> ?
</t>
    </r>
    <r>
      <rPr>
        <b/>
        <sz val="8"/>
        <rFont val="Arial Narrow"/>
        <family val="2"/>
      </rPr>
      <t xml:space="preserve">  1. WI
  2. NON</t>
    </r>
  </si>
  <si>
    <r>
      <t xml:space="preserve">Èske kay ou a te resevwa [ASSISTANCE] nan men òganizasyon tankou gouvènman an, ONG, òganizasyon entènasyonal, kò relijye - </t>
    </r>
    <r>
      <rPr>
        <b/>
        <sz val="12"/>
        <rFont val="Arial Narrow"/>
        <family val="2"/>
      </rPr>
      <t>pandan douz mwa ki sot pase yo</t>
    </r>
    <r>
      <rPr>
        <sz val="12"/>
        <rFont val="Arial Narrow"/>
        <family val="2"/>
      </rPr>
      <t xml:space="preserve">?
</t>
    </r>
    <r>
      <rPr>
        <b/>
        <sz val="8"/>
        <rFont val="Arial Narrow"/>
        <family val="2"/>
      </rPr>
      <t xml:space="preserve">  1. WI
  2. NON  &gt;&gt; NEXT ASSISTANCE</t>
    </r>
  </si>
  <si>
    <t>Anvan dènye kriz la, sa vle di anvan mas 2024, èske kay ou te janm manke manje akòz pat gen lajan oswa lòt resous?</t>
  </si>
  <si>
    <t>INTERVIEWER:  MAKE TOU SA ENFOMATÈ MANSYONE</t>
  </si>
  <si>
    <t>Pandan kriz ki te kòmanse nan mwa Màs 2024 la, èske relasyon ou ak patnè w la amelyore, vin pi mal, oswa rete menm jan an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</si>
</sst>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
    <numFmt numFmtId="165" formatCode="00"/>
    <numFmt numFmtId="166" formatCode="mmm\-d"/>
    <numFmt numFmtId="167" formatCode="0.00."/>
  </numFmts>
  <fonts count="86">
    <font>
      <sz val="11"/>
      <color theme="1"/>
      <name val="Arial"/>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1"/>
      <color rgb="FF000000"/>
      <name val="Calibri"/>
      <family val="2"/>
    </font>
    <font>
      <sz val="11"/>
      <color theme="1"/>
      <name val="Calibri"/>
      <family val="2"/>
    </font>
    <font>
      <sz val="8"/>
      <color theme="1"/>
      <name val="Arial Narrow"/>
      <family val="2"/>
    </font>
    <font>
      <b/>
      <sz val="8"/>
      <color rgb="FF000000"/>
      <name val="Arial Narrow"/>
      <family val="2"/>
    </font>
    <font>
      <sz val="8"/>
      <color rgb="FF000000"/>
      <name val="Arial Narrow"/>
      <family val="2"/>
    </font>
    <font>
      <sz val="8"/>
      <color rgb="FFFF0000"/>
      <name val="Arial Narrow"/>
      <family val="2"/>
    </font>
    <font>
      <sz val="9"/>
      <color rgb="FF000000"/>
      <name val="Arial Narrow"/>
      <family val="2"/>
    </font>
    <font>
      <b/>
      <sz val="12"/>
      <color rgb="FF000000"/>
      <name val="Arial Narrow"/>
      <family val="2"/>
    </font>
    <font>
      <b/>
      <sz val="9"/>
      <color rgb="FF000000"/>
      <name val="Arial Narrow"/>
      <family val="2"/>
    </font>
    <font>
      <sz val="11"/>
      <name val="Arial"/>
      <family val="2"/>
    </font>
    <font>
      <sz val="9"/>
      <color rgb="FF000000"/>
      <name val="Calibri"/>
      <family val="2"/>
    </font>
    <font>
      <sz val="9"/>
      <color theme="1"/>
      <name val="Arial Narrow"/>
      <family val="2"/>
    </font>
    <font>
      <b/>
      <sz val="9"/>
      <color theme="1"/>
      <name val="Arial Narrow"/>
      <family val="2"/>
    </font>
    <font>
      <i/>
      <sz val="9"/>
      <color rgb="FF000000"/>
      <name val="Arial Narrow"/>
      <family val="2"/>
    </font>
    <font>
      <strike/>
      <sz val="9"/>
      <color theme="1"/>
      <name val="Arial Narrow"/>
      <family val="2"/>
    </font>
    <font>
      <b/>
      <sz val="8"/>
      <color rgb="FFFF0000"/>
      <name val="Arial Narrow"/>
      <family val="2"/>
    </font>
    <font>
      <sz val="8"/>
      <color rgb="FFFFFFFF"/>
      <name val="Arial Narrow"/>
      <family val="2"/>
    </font>
    <font>
      <b/>
      <sz val="8"/>
      <color theme="1"/>
      <name val="Arial Narrow"/>
      <family val="2"/>
    </font>
    <font>
      <sz val="9"/>
      <color rgb="FFFF0000"/>
      <name val="Arial Narrow"/>
      <family val="2"/>
    </font>
    <font>
      <strike/>
      <sz val="9"/>
      <color rgb="FF000000"/>
      <name val="Arial Narrow"/>
      <family val="2"/>
    </font>
    <font>
      <b/>
      <sz val="11"/>
      <color rgb="FF000000"/>
      <name val="Arial Narrow"/>
      <family val="2"/>
    </font>
    <font>
      <strike/>
      <sz val="9"/>
      <color rgb="FFFF0000"/>
      <name val="Arial Narrow"/>
      <family val="2"/>
    </font>
    <font>
      <sz val="12"/>
      <color rgb="FF000000"/>
      <name val="Calibri"/>
      <family val="2"/>
    </font>
    <font>
      <sz val="9"/>
      <color rgb="FF000000"/>
      <name val="Arial Narrow"/>
      <family val="2"/>
    </font>
    <font>
      <sz val="9"/>
      <color rgb="FFFF0000"/>
      <name val="Arial Narrow"/>
      <family val="2"/>
    </font>
    <font>
      <sz val="10"/>
      <color rgb="FF000000"/>
      <name val="Roboto"/>
    </font>
    <font>
      <sz val="11"/>
      <color theme="1"/>
      <name val="Arial"/>
      <family val="2"/>
    </font>
    <font>
      <b/>
      <sz val="11"/>
      <color theme="1"/>
      <name val="Arial"/>
      <family val="2"/>
    </font>
    <font>
      <b/>
      <sz val="12"/>
      <color theme="1"/>
      <name val="Arial Narrow"/>
      <family val="2"/>
    </font>
    <font>
      <b/>
      <sz val="10"/>
      <color rgb="FF000000"/>
      <name val="Arial Narrow"/>
      <family val="2"/>
    </font>
    <font>
      <sz val="7"/>
      <color rgb="FF000000"/>
      <name val="Calibri"/>
      <family val="2"/>
    </font>
    <font>
      <b/>
      <sz val="9"/>
      <color rgb="FFFF0000"/>
      <name val="Arial Narrow"/>
      <family val="2"/>
    </font>
    <font>
      <sz val="11"/>
      <color rgb="FFFF0000"/>
      <name val="Arial"/>
      <family val="2"/>
    </font>
    <font>
      <sz val="11"/>
      <color theme="1"/>
      <name val="Arial"/>
      <family val="2"/>
    </font>
    <font>
      <b/>
      <sz val="9"/>
      <color rgb="FF000000"/>
      <name val="Arial Narrow"/>
      <family val="2"/>
    </font>
    <font>
      <sz val="9"/>
      <color rgb="FF000000"/>
      <name val="Arial Narrow"/>
      <family val="2"/>
    </font>
    <font>
      <sz val="9"/>
      <color theme="0"/>
      <name val="Arial Narrow"/>
      <family val="2"/>
    </font>
    <font>
      <b/>
      <sz val="10"/>
      <color theme="1"/>
      <name val="Arial Narrow"/>
      <family val="2"/>
    </font>
    <font>
      <b/>
      <sz val="8"/>
      <color rgb="FFFFFFFF"/>
      <name val="Arial Narrow"/>
      <family val="2"/>
    </font>
    <font>
      <b/>
      <sz val="11"/>
      <name val="Arial"/>
      <family val="2"/>
    </font>
    <font>
      <sz val="9"/>
      <name val="Arial Narrow"/>
      <family val="2"/>
    </font>
    <font>
      <i/>
      <sz val="9"/>
      <name val="Arial Narrow"/>
      <family val="2"/>
    </font>
    <font>
      <sz val="10"/>
      <color theme="1"/>
      <name val="Arial Narrow"/>
      <family val="2"/>
    </font>
    <font>
      <sz val="9"/>
      <color rgb="FF0070C0"/>
      <name val="Arial Narrow"/>
      <family val="2"/>
    </font>
    <font>
      <b/>
      <sz val="8"/>
      <name val="Arial Narrow"/>
      <family val="2"/>
    </font>
    <font>
      <b/>
      <sz val="9"/>
      <color rgb="FF0070C0"/>
      <name val="Arial Narrow"/>
      <family val="2"/>
    </font>
    <font>
      <sz val="10"/>
      <name val="Arial"/>
      <family val="2"/>
    </font>
    <font>
      <sz val="10"/>
      <name val="Calibri"/>
      <family val="2"/>
      <scheme val="minor"/>
    </font>
    <font>
      <sz val="8"/>
      <name val="Courier New"/>
      <family val="3"/>
    </font>
    <font>
      <sz val="11"/>
      <name val="Calibri"/>
      <family val="2"/>
      <scheme val="minor"/>
    </font>
    <font>
      <sz val="9"/>
      <name val="Arial"/>
      <family val="2"/>
    </font>
    <font>
      <sz val="7"/>
      <name val="Calibri"/>
      <family val="2"/>
      <scheme val="minor"/>
    </font>
    <font>
      <b/>
      <sz val="8"/>
      <name val="Calibri"/>
      <family val="2"/>
      <scheme val="minor"/>
    </font>
    <font>
      <sz val="8"/>
      <name val="Calibri"/>
      <family val="2"/>
      <scheme val="minor"/>
    </font>
    <font>
      <sz val="12"/>
      <name val="Arial Narrow"/>
      <family val="2"/>
    </font>
    <font>
      <b/>
      <sz val="12"/>
      <name val="Arial Narrow"/>
      <family val="2"/>
    </font>
    <font>
      <b/>
      <sz val="10"/>
      <name val="Calibri"/>
      <family val="2"/>
      <scheme val="minor"/>
    </font>
    <font>
      <b/>
      <sz val="8"/>
      <color theme="0"/>
      <name val="Arial Narrow"/>
      <family val="2"/>
    </font>
    <font>
      <sz val="8"/>
      <color theme="0"/>
      <name val="Arial Narrow"/>
      <family val="2"/>
    </font>
    <font>
      <b/>
      <sz val="9"/>
      <color theme="0"/>
      <name val="Arial Narrow"/>
      <family val="2"/>
    </font>
    <font>
      <b/>
      <sz val="8"/>
      <color theme="2" tint="-4.9989318521683403E-2"/>
      <name val="Arial Narrow"/>
      <family val="2"/>
    </font>
    <font>
      <sz val="8"/>
      <name val="Arial Narrow"/>
      <family val="2"/>
    </font>
    <font>
      <b/>
      <sz val="9"/>
      <name val="Arial Narrow"/>
      <family val="2"/>
    </font>
    <font>
      <strike/>
      <sz val="8"/>
      <name val="Arial Narrow"/>
      <family val="2"/>
    </font>
    <font>
      <u/>
      <sz val="8"/>
      <name val="Arial Narrow"/>
      <family val="2"/>
    </font>
    <font>
      <b/>
      <sz val="10"/>
      <name val="Arial Narrow"/>
      <family val="2"/>
    </font>
    <font>
      <sz val="11"/>
      <name val="Calibri"/>
      <family val="2"/>
    </font>
    <font>
      <strike/>
      <sz val="9"/>
      <name val="Arial Narrow"/>
      <family val="2"/>
    </font>
    <font>
      <sz val="9"/>
      <name val="Calibri"/>
      <family val="2"/>
    </font>
    <font>
      <sz val="11"/>
      <name val="Inconsolata"/>
    </font>
    <font>
      <b/>
      <sz val="9"/>
      <name val="Arial"/>
      <family val="2"/>
    </font>
    <font>
      <b/>
      <strike/>
      <sz val="9"/>
      <name val="Arial Narrow"/>
      <family val="2"/>
    </font>
    <font>
      <sz val="11"/>
      <name val="Arial Narrow"/>
      <family val="2"/>
    </font>
    <font>
      <sz val="9"/>
      <name val="Ariel narrow"/>
    </font>
    <font>
      <sz val="8"/>
      <name val="Arial"/>
      <family val="2"/>
    </font>
    <font>
      <sz val="11"/>
      <name val="Quattrocento Sans"/>
      <family val="2"/>
    </font>
    <font>
      <b/>
      <sz val="8"/>
      <color rgb="FFFFFF00"/>
      <name val="Arial"/>
      <family val="2"/>
    </font>
    <font>
      <b/>
      <u/>
      <sz val="8"/>
      <color theme="0"/>
      <name val="Arial"/>
      <family val="2"/>
    </font>
    <font>
      <b/>
      <sz val="8"/>
      <color theme="0"/>
      <name val="Arial"/>
      <family val="2"/>
    </font>
    <font>
      <b/>
      <i/>
      <sz val="11"/>
      <name val="Arial Narrow"/>
      <family val="2"/>
    </font>
    <font>
      <sz val="9"/>
      <color rgb="FF222222"/>
      <name val="Arial Narrow"/>
      <family val="2"/>
    </font>
  </fonts>
  <fills count="44">
    <fill>
      <patternFill patternType="none"/>
    </fill>
    <fill>
      <patternFill patternType="gray125"/>
    </fill>
    <fill>
      <patternFill patternType="solid">
        <fgColor rgb="FFFFFF00"/>
        <bgColor rgb="FFFFFF00"/>
      </patternFill>
    </fill>
    <fill>
      <patternFill patternType="solid">
        <fgColor rgb="FFFF00FF"/>
        <bgColor rgb="FFFF00FF"/>
      </patternFill>
    </fill>
    <fill>
      <patternFill patternType="solid">
        <fgColor rgb="FFFEFEE8"/>
        <bgColor rgb="FFFEFEE8"/>
      </patternFill>
    </fill>
    <fill>
      <patternFill patternType="solid">
        <fgColor rgb="FFFFFFFF"/>
        <bgColor rgb="FFFFFFFF"/>
      </patternFill>
    </fill>
    <fill>
      <patternFill patternType="solid">
        <fgColor rgb="FFFEF2CB"/>
        <bgColor rgb="FFFEF2CB"/>
      </patternFill>
    </fill>
    <fill>
      <patternFill patternType="solid">
        <fgColor rgb="FFE7E6E6"/>
        <bgColor rgb="FFE7E6E6"/>
      </patternFill>
    </fill>
    <fill>
      <patternFill patternType="solid">
        <fgColor rgb="FF00FF00"/>
        <bgColor rgb="FF00FF00"/>
      </patternFill>
    </fill>
    <fill>
      <patternFill patternType="solid">
        <fgColor rgb="FF92D050"/>
        <bgColor rgb="FF92D050"/>
      </patternFill>
    </fill>
    <fill>
      <patternFill patternType="solid">
        <fgColor rgb="FFC5E0B3"/>
        <bgColor rgb="FFC5E0B3"/>
      </patternFill>
    </fill>
    <fill>
      <patternFill patternType="solid">
        <fgColor rgb="FFFFF2CC"/>
        <bgColor rgb="FFFFF2CC"/>
      </patternFill>
    </fill>
    <fill>
      <patternFill patternType="solid">
        <fgColor theme="0"/>
        <bgColor theme="0"/>
      </patternFill>
    </fill>
    <fill>
      <patternFill patternType="solid">
        <fgColor rgb="FFCCFFFF"/>
        <bgColor rgb="FFCCFFFF"/>
      </patternFill>
    </fill>
    <fill>
      <patternFill patternType="solid">
        <fgColor rgb="FF8E7CC3"/>
        <bgColor rgb="FF8E7CC3"/>
      </patternFill>
    </fill>
    <fill>
      <patternFill patternType="solid">
        <fgColor rgb="FFCC0000"/>
        <bgColor rgb="FFCC0000"/>
      </patternFill>
    </fill>
    <fill>
      <patternFill patternType="solid">
        <fgColor rgb="FF3D85C6"/>
        <bgColor rgb="FF3D85C6"/>
      </patternFill>
    </fill>
    <fill>
      <patternFill patternType="solid">
        <fgColor rgb="FFD0CECE"/>
        <bgColor rgb="FFD0CECE"/>
      </patternFill>
    </fill>
    <fill>
      <patternFill patternType="solid">
        <fgColor rgb="FFFFC000"/>
        <bgColor rgb="FFFFC000"/>
      </patternFill>
    </fill>
    <fill>
      <patternFill patternType="solid">
        <fgColor rgb="FFFBE4D5"/>
        <bgColor rgb="FFFBE4D5"/>
      </patternFill>
    </fill>
    <fill>
      <patternFill patternType="solid">
        <fgColor rgb="FFA8D08D"/>
        <bgColor rgb="FFA8D08D"/>
      </patternFill>
    </fill>
    <fill>
      <patternFill patternType="solid">
        <fgColor rgb="FFFF0000"/>
        <bgColor rgb="FFFF0000"/>
      </patternFill>
    </fill>
    <fill>
      <patternFill patternType="solid">
        <fgColor rgb="FFBDD6EE"/>
        <bgColor rgb="FFBDD6EE"/>
      </patternFill>
    </fill>
    <fill>
      <patternFill patternType="solid">
        <fgColor rgb="FFEAD1DC"/>
        <bgColor rgb="FFEAD1DC"/>
      </patternFill>
    </fill>
    <fill>
      <patternFill patternType="solid">
        <fgColor rgb="FFB4A7D6"/>
        <bgColor rgb="FFB4A7D6"/>
      </patternFill>
    </fill>
    <fill>
      <patternFill patternType="solid">
        <fgColor theme="7" tint="0.79998168889431442"/>
        <bgColor indexed="64"/>
      </patternFill>
    </fill>
    <fill>
      <patternFill patternType="solid">
        <fgColor rgb="FF92D050"/>
        <bgColor indexed="64"/>
      </patternFill>
    </fill>
    <fill>
      <patternFill patternType="solid">
        <fgColor theme="7"/>
        <bgColor indexed="64"/>
      </patternFill>
    </fill>
    <fill>
      <patternFill patternType="solid">
        <fgColor theme="5" tint="0.79998168889431442"/>
        <bgColor indexed="64"/>
      </patternFill>
    </fill>
    <fill>
      <patternFill patternType="solid">
        <fgColor rgb="FFFFFF00"/>
        <bgColor indexed="64"/>
      </patternFill>
    </fill>
    <fill>
      <patternFill patternType="solid">
        <fgColor theme="7" tint="0.79998168889431442"/>
        <bgColor rgb="FFFEF2CB"/>
      </patternFill>
    </fill>
    <fill>
      <patternFill patternType="solid">
        <fgColor theme="0"/>
        <bgColor indexed="64"/>
      </patternFill>
    </fill>
    <fill>
      <patternFill patternType="solid">
        <fgColor theme="0"/>
        <bgColor rgb="FFFFFFFF"/>
      </patternFill>
    </fill>
    <fill>
      <patternFill patternType="solid">
        <fgColor theme="7" tint="0.79998168889431442"/>
        <bgColor rgb="FFEAD1DC"/>
      </patternFill>
    </fill>
    <fill>
      <patternFill patternType="solid">
        <fgColor rgb="FFBDD6EE"/>
        <bgColor indexed="64"/>
      </patternFill>
    </fill>
    <fill>
      <patternFill patternType="solid">
        <fgColor theme="4" tint="0.79998168889431442"/>
        <bgColor indexed="64"/>
      </patternFill>
    </fill>
    <fill>
      <patternFill patternType="solid">
        <fgColor theme="8" tint="0.59999389629810485"/>
        <bgColor rgb="FFBDD6EE"/>
      </patternFill>
    </fill>
    <fill>
      <patternFill patternType="solid">
        <fgColor theme="8" tint="0.59999389629810485"/>
        <bgColor indexed="64"/>
      </patternFill>
    </fill>
    <fill>
      <patternFill patternType="lightHorizontal">
        <fgColor theme="1"/>
        <bgColor theme="0"/>
      </patternFill>
    </fill>
    <fill>
      <patternFill patternType="solid">
        <fgColor rgb="FF0070C0"/>
        <bgColor indexed="64"/>
      </patternFill>
    </fill>
    <fill>
      <patternFill patternType="solid">
        <fgColor theme="7" tint="0.79998168889431442"/>
        <bgColor rgb="FFBDD6EE"/>
      </patternFill>
    </fill>
    <fill>
      <patternFill patternType="solid">
        <fgColor rgb="FFFF0000"/>
        <bgColor indexed="64"/>
      </patternFill>
    </fill>
    <fill>
      <patternFill patternType="solid">
        <fgColor rgb="FFFF0000"/>
        <bgColor rgb="FFFFFFFF"/>
      </patternFill>
    </fill>
    <fill>
      <patternFill patternType="solid">
        <fgColor rgb="FF00B0F0"/>
        <bgColor indexed="64"/>
      </patternFill>
    </fill>
  </fills>
  <borders count="71">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rgb="FF000000"/>
      </left>
      <right/>
      <top style="thin">
        <color indexed="64"/>
      </top>
      <bottom/>
      <diagonal/>
    </border>
    <border>
      <left/>
      <right/>
      <top style="thin">
        <color indexed="64"/>
      </top>
      <bottom/>
      <diagonal/>
    </border>
    <border>
      <left/>
      <right style="thin">
        <color rgb="FF000000"/>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rgb="FF000000"/>
      </right>
      <top/>
      <bottom style="thin">
        <color rgb="FF000000"/>
      </bottom>
      <diagonal/>
    </border>
    <border>
      <left/>
      <right style="thin">
        <color indexed="64"/>
      </right>
      <top/>
      <bottom style="thin">
        <color rgb="FF000000"/>
      </bottom>
      <diagonal/>
    </border>
    <border>
      <left style="thin">
        <color indexed="64"/>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style="thin">
        <color rgb="FF000000"/>
      </top>
      <bottom style="thin">
        <color indexed="64"/>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8">
    <xf numFmtId="0" fontId="0" fillId="0" borderId="0"/>
    <xf numFmtId="0" fontId="38" fillId="0" borderId="23"/>
    <xf numFmtId="0" fontId="31" fillId="0" borderId="23"/>
    <xf numFmtId="0" fontId="3" fillId="0" borderId="23"/>
    <xf numFmtId="0" fontId="1" fillId="0" borderId="23"/>
    <xf numFmtId="0" fontId="51" fillId="0" borderId="23"/>
    <xf numFmtId="0" fontId="53" fillId="0" borderId="23" applyNumberFormat="0" applyFill="0" applyBorder="0" applyProtection="0">
      <alignment vertical="center"/>
    </xf>
    <xf numFmtId="0" fontId="55" fillId="0" borderId="23" applyNumberFormat="0" applyFill="0" applyBorder="0" applyProtection="0">
      <alignment vertical="top" wrapText="1"/>
    </xf>
  </cellStyleXfs>
  <cellXfs count="1146">
    <xf numFmtId="0" fontId="0" fillId="0" borderId="0" xfId="0"/>
    <xf numFmtId="0" fontId="4" fillId="0" borderId="0" xfId="0" applyFont="1"/>
    <xf numFmtId="0" fontId="4" fillId="2" borderId="1" xfId="0" applyFont="1" applyFill="1" applyBorder="1"/>
    <xf numFmtId="0" fontId="6" fillId="0" borderId="0" xfId="0" applyFont="1"/>
    <xf numFmtId="0" fontId="4" fillId="3" borderId="1" xfId="0" applyFont="1" applyFill="1" applyBorder="1" applyAlignment="1">
      <alignment horizontal="center"/>
    </xf>
    <xf numFmtId="0" fontId="7" fillId="0" borderId="0" xfId="0" applyFont="1" applyAlignment="1">
      <alignment vertical="top"/>
    </xf>
    <xf numFmtId="0" fontId="8" fillId="0" borderId="0" xfId="0" applyFont="1" applyAlignment="1">
      <alignment horizontal="center" vertical="top" wrapText="1"/>
    </xf>
    <xf numFmtId="0" fontId="9" fillId="0" borderId="0" xfId="0" applyFont="1" applyAlignment="1">
      <alignment vertical="top" wrapText="1"/>
    </xf>
    <xf numFmtId="0" fontId="11" fillId="0" borderId="0" xfId="0" applyFont="1"/>
    <xf numFmtId="0" fontId="12" fillId="0" borderId="0" xfId="0" applyFont="1" applyAlignment="1">
      <alignment vertical="center"/>
    </xf>
    <xf numFmtId="0" fontId="11" fillId="0" borderId="0" xfId="0" applyFont="1" applyAlignment="1">
      <alignment vertical="center" wrapText="1"/>
    </xf>
    <xf numFmtId="0" fontId="9" fillId="0" borderId="0" xfId="0" applyFont="1"/>
    <xf numFmtId="0" fontId="11" fillId="0" borderId="0" xfId="0" applyFont="1" applyAlignment="1">
      <alignment wrapText="1"/>
    </xf>
    <xf numFmtId="0" fontId="13" fillId="0" borderId="0" xfId="0" applyFont="1"/>
    <xf numFmtId="0" fontId="11" fillId="0" borderId="0" xfId="0" applyFont="1" applyAlignment="1">
      <alignment horizontal="left" vertical="center" wrapText="1"/>
    </xf>
    <xf numFmtId="0" fontId="13" fillId="0" borderId="0" xfId="0" applyFont="1" applyAlignment="1">
      <alignment horizontal="center" vertical="center" wrapText="1"/>
    </xf>
    <xf numFmtId="0" fontId="11" fillId="7" borderId="2" xfId="0" applyFont="1" applyFill="1" applyBorder="1" applyAlignment="1">
      <alignment vertical="center" wrapText="1"/>
    </xf>
    <xf numFmtId="0" fontId="11" fillId="0" borderId="2" xfId="0" applyFont="1" applyBorder="1" applyAlignment="1">
      <alignment vertical="center" wrapText="1"/>
    </xf>
    <xf numFmtId="0" fontId="13" fillId="0" borderId="2" xfId="0" applyFont="1" applyBorder="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left" vertical="center"/>
    </xf>
    <xf numFmtId="0" fontId="11" fillId="6" borderId="1" xfId="0" applyFont="1" applyFill="1" applyBorder="1" applyAlignment="1">
      <alignment vertical="center"/>
    </xf>
    <xf numFmtId="0" fontId="11" fillId="0" borderId="6" xfId="0" applyFont="1" applyBorder="1" applyAlignment="1">
      <alignment vertical="center" wrapText="1"/>
    </xf>
    <xf numFmtId="0" fontId="11" fillId="0" borderId="7" xfId="0" applyFont="1" applyBorder="1" applyAlignment="1">
      <alignment vertical="center" wrapText="1"/>
    </xf>
    <xf numFmtId="0" fontId="11" fillId="0" borderId="8" xfId="0" applyFont="1" applyBorder="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0" fontId="4" fillId="0" borderId="0" xfId="0" applyFont="1" applyAlignment="1">
      <alignment vertical="center"/>
    </xf>
    <xf numFmtId="0" fontId="15" fillId="0" borderId="0" xfId="0" applyFont="1" applyAlignment="1">
      <alignment vertical="center"/>
    </xf>
    <xf numFmtId="0" fontId="7" fillId="0" borderId="0" xfId="0" applyFont="1"/>
    <xf numFmtId="0" fontId="9" fillId="0" borderId="0" xfId="0" applyFont="1" applyAlignment="1">
      <alignment horizontal="left" wrapText="1"/>
    </xf>
    <xf numFmtId="0" fontId="9" fillId="0" borderId="0" xfId="0" applyFont="1" applyAlignment="1">
      <alignment vertical="top"/>
    </xf>
    <xf numFmtId="2" fontId="13" fillId="0" borderId="0" xfId="0" applyNumberFormat="1" applyFont="1" applyAlignment="1">
      <alignment horizontal="left" vertical="top"/>
    </xf>
    <xf numFmtId="2" fontId="11" fillId="0" borderId="0" xfId="0" applyNumberFormat="1" applyFont="1" applyAlignment="1">
      <alignment horizontal="center" vertical="top"/>
    </xf>
    <xf numFmtId="0" fontId="11" fillId="0" borderId="0" xfId="0" applyFont="1" applyAlignment="1">
      <alignment horizontal="center" vertical="top"/>
    </xf>
    <xf numFmtId="0" fontId="11" fillId="0" borderId="0" xfId="0" applyFont="1" applyAlignment="1">
      <alignment vertical="top"/>
    </xf>
    <xf numFmtId="2" fontId="13" fillId="0" borderId="0" xfId="0" applyNumberFormat="1" applyFont="1" applyAlignment="1">
      <alignment horizontal="center" vertical="top"/>
    </xf>
    <xf numFmtId="0" fontId="11" fillId="0" borderId="0" xfId="0" applyFont="1" applyAlignment="1">
      <alignment horizontal="left" vertical="top"/>
    </xf>
    <xf numFmtId="2" fontId="11" fillId="0" borderId="0" xfId="0" applyNumberFormat="1" applyFont="1" applyAlignment="1">
      <alignment vertical="top"/>
    </xf>
    <xf numFmtId="0" fontId="16" fillId="0" borderId="0" xfId="0" applyFont="1" applyAlignment="1">
      <alignment horizontal="left" vertical="top"/>
    </xf>
    <xf numFmtId="2" fontId="13" fillId="0" borderId="0" xfId="0" applyNumberFormat="1" applyFont="1" applyAlignment="1">
      <alignment horizontal="center" vertical="top" wrapText="1"/>
    </xf>
    <xf numFmtId="0" fontId="16" fillId="0" borderId="0" xfId="0" applyFont="1" applyAlignment="1">
      <alignment vertical="top"/>
    </xf>
    <xf numFmtId="0" fontId="11" fillId="0" borderId="0" xfId="0" applyFont="1" applyAlignment="1">
      <alignment vertical="center"/>
    </xf>
    <xf numFmtId="0" fontId="16" fillId="0" borderId="0" xfId="0" applyFont="1" applyAlignment="1">
      <alignment horizontal="center" vertical="top"/>
    </xf>
    <xf numFmtId="2" fontId="13" fillId="5" borderId="1" xfId="0" applyNumberFormat="1" applyFont="1" applyFill="1" applyBorder="1" applyAlignment="1">
      <alignment horizontal="center" vertical="top"/>
    </xf>
    <xf numFmtId="0" fontId="16" fillId="0" borderId="0" xfId="0" applyFont="1"/>
    <xf numFmtId="0" fontId="11" fillId="0" borderId="0" xfId="0" applyFont="1" applyAlignment="1">
      <alignment horizontal="center" wrapText="1"/>
    </xf>
    <xf numFmtId="0" fontId="11" fillId="0" borderId="0" xfId="0" applyFont="1" applyAlignment="1">
      <alignment horizontal="right" wrapText="1"/>
    </xf>
    <xf numFmtId="2" fontId="11" fillId="0" borderId="0" xfId="0" applyNumberFormat="1" applyFont="1"/>
    <xf numFmtId="0" fontId="11" fillId="0" borderId="0" xfId="0" applyFont="1" applyAlignment="1">
      <alignment vertical="top" wrapText="1"/>
    </xf>
    <xf numFmtId="0" fontId="11" fillId="5" borderId="1" xfId="0" applyFont="1" applyFill="1" applyBorder="1"/>
    <xf numFmtId="0" fontId="11" fillId="0" borderId="0" xfId="0" applyFont="1" applyAlignment="1">
      <alignment horizontal="left" wrapText="1"/>
    </xf>
    <xf numFmtId="2" fontId="11" fillId="0" borderId="0" xfId="0" applyNumberFormat="1" applyFont="1" applyAlignment="1">
      <alignment horizontal="left" wrapText="1"/>
    </xf>
    <xf numFmtId="2" fontId="8" fillId="0" borderId="0" xfId="0" applyNumberFormat="1" applyFont="1" applyAlignment="1">
      <alignment vertical="top"/>
    </xf>
    <xf numFmtId="2" fontId="12" fillId="0" borderId="0" xfId="0" applyNumberFormat="1" applyFont="1" applyAlignment="1">
      <alignment vertical="top"/>
    </xf>
    <xf numFmtId="0" fontId="0" fillId="0" borderId="0" xfId="0" applyAlignment="1">
      <alignment vertical="top"/>
    </xf>
    <xf numFmtId="0" fontId="9" fillId="5" borderId="1" xfId="0" applyFont="1" applyFill="1" applyBorder="1" applyAlignment="1">
      <alignment vertical="top"/>
    </xf>
    <xf numFmtId="2" fontId="9" fillId="0" borderId="0" xfId="0" applyNumberFormat="1" applyFont="1" applyAlignment="1">
      <alignment vertical="top"/>
    </xf>
    <xf numFmtId="0" fontId="8" fillId="0" borderId="0" xfId="0" applyFont="1" applyAlignment="1">
      <alignment horizontal="right" vertical="top" wrapText="1"/>
    </xf>
    <xf numFmtId="2" fontId="21" fillId="0" borderId="0" xfId="0" applyNumberFormat="1" applyFont="1"/>
    <xf numFmtId="2" fontId="12" fillId="0" borderId="0" xfId="0" applyNumberFormat="1" applyFont="1"/>
    <xf numFmtId="2" fontId="13" fillId="0" borderId="0" xfId="0" applyNumberFormat="1" applyFont="1"/>
    <xf numFmtId="0" fontId="11" fillId="0" borderId="0" xfId="0" applyFont="1" applyAlignment="1">
      <alignment horizontal="left" vertical="top" wrapText="1"/>
    </xf>
    <xf numFmtId="0" fontId="11" fillId="0" borderId="0" xfId="0" applyFont="1" applyAlignment="1">
      <alignment horizontal="center"/>
    </xf>
    <xf numFmtId="2" fontId="13" fillId="0" borderId="0" xfId="0" applyNumberFormat="1" applyFont="1" applyAlignment="1">
      <alignment horizontal="center"/>
    </xf>
    <xf numFmtId="2" fontId="8" fillId="0" borderId="0" xfId="0" applyNumberFormat="1" applyFont="1" applyAlignment="1">
      <alignment horizontal="center" vertical="top" wrapText="1"/>
    </xf>
    <xf numFmtId="0" fontId="7" fillId="0" borderId="0" xfId="0" applyFont="1" applyAlignment="1">
      <alignment horizontal="left" vertical="top"/>
    </xf>
    <xf numFmtId="0" fontId="8" fillId="5" borderId="1" xfId="0" applyFont="1" applyFill="1" applyBorder="1" applyAlignment="1">
      <alignment horizontal="center" vertical="top" wrapText="1"/>
    </xf>
    <xf numFmtId="0" fontId="9" fillId="9" borderId="1" xfId="0" applyFont="1" applyFill="1" applyBorder="1" applyAlignment="1">
      <alignment vertical="top"/>
    </xf>
    <xf numFmtId="0" fontId="7" fillId="0" borderId="0" xfId="0" applyFont="1" applyAlignment="1">
      <alignment horizontal="center" vertical="top" wrapText="1"/>
    </xf>
    <xf numFmtId="0" fontId="7" fillId="5" borderId="1" xfId="0" applyFont="1" applyFill="1" applyBorder="1" applyAlignment="1">
      <alignment vertical="top" wrapText="1"/>
    </xf>
    <xf numFmtId="2" fontId="8" fillId="5" borderId="0" xfId="0" applyNumberFormat="1" applyFont="1" applyFill="1" applyAlignment="1">
      <alignment horizontal="center" vertical="top" wrapText="1"/>
    </xf>
    <xf numFmtId="0" fontId="11" fillId="0" borderId="0" xfId="0" applyFont="1" applyAlignment="1">
      <alignment horizontal="center" vertical="center"/>
    </xf>
    <xf numFmtId="0" fontId="11" fillId="5" borderId="1" xfId="0" applyFont="1" applyFill="1" applyBorder="1" applyAlignment="1">
      <alignment vertical="top" wrapText="1"/>
    </xf>
    <xf numFmtId="0" fontId="11" fillId="5" borderId="1" xfId="0" applyFont="1" applyFill="1" applyBorder="1" applyAlignment="1">
      <alignment horizontal="left" vertical="top" wrapText="1"/>
    </xf>
    <xf numFmtId="0" fontId="11" fillId="0" borderId="0" xfId="0" applyFont="1" applyAlignment="1">
      <alignment horizontal="left"/>
    </xf>
    <xf numFmtId="0" fontId="11" fillId="0" borderId="0" xfId="0" applyFont="1" applyAlignment="1">
      <alignment horizontal="right" vertical="top" wrapText="1"/>
    </xf>
    <xf numFmtId="0" fontId="11" fillId="6" borderId="1" xfId="0" applyFont="1" applyFill="1" applyBorder="1" applyAlignment="1">
      <alignment horizontal="left" vertical="top"/>
    </xf>
    <xf numFmtId="0" fontId="11" fillId="5" borderId="1" xfId="0" applyFont="1" applyFill="1" applyBorder="1" applyAlignment="1">
      <alignment horizontal="left" vertical="top"/>
    </xf>
    <xf numFmtId="0" fontId="13" fillId="5" borderId="1" xfId="0" applyFont="1" applyFill="1" applyBorder="1"/>
    <xf numFmtId="0" fontId="13" fillId="0" borderId="0" xfId="0" applyFont="1" applyAlignment="1">
      <alignment horizontal="center"/>
    </xf>
    <xf numFmtId="0" fontId="11" fillId="6" borderId="1" xfId="0" applyFont="1" applyFill="1" applyBorder="1" applyAlignment="1">
      <alignment vertical="top" wrapText="1"/>
    </xf>
    <xf numFmtId="2" fontId="13" fillId="0" borderId="0" xfId="0" applyNumberFormat="1" applyFont="1" applyAlignment="1">
      <alignment horizontal="center" wrapText="1"/>
    </xf>
    <xf numFmtId="0" fontId="11" fillId="0" borderId="0" xfId="0" applyFont="1" applyAlignment="1">
      <alignment horizontal="center" vertical="top" wrapText="1"/>
    </xf>
    <xf numFmtId="0" fontId="11" fillId="9" borderId="1" xfId="0" applyFont="1" applyFill="1" applyBorder="1" applyAlignment="1">
      <alignment horizontal="left" vertical="top"/>
    </xf>
    <xf numFmtId="0" fontId="13" fillId="0" borderId="0" xfId="0" applyFont="1" applyAlignment="1">
      <alignment vertical="top"/>
    </xf>
    <xf numFmtId="0" fontId="24" fillId="0" borderId="0" xfId="0" applyFont="1" applyAlignment="1">
      <alignment vertical="top" wrapText="1"/>
    </xf>
    <xf numFmtId="0" fontId="11" fillId="6" borderId="1" xfId="0" applyFont="1" applyFill="1" applyBorder="1" applyAlignment="1">
      <alignment vertical="top"/>
    </xf>
    <xf numFmtId="0" fontId="11" fillId="6" borderId="1" xfId="0" applyFont="1" applyFill="1" applyBorder="1" applyAlignment="1">
      <alignment horizontal="center" vertical="top"/>
    </xf>
    <xf numFmtId="0" fontId="11" fillId="5" borderId="1" xfId="0" applyFont="1" applyFill="1" applyBorder="1" applyAlignment="1">
      <alignment vertical="top"/>
    </xf>
    <xf numFmtId="0" fontId="24" fillId="0" borderId="0" xfId="0" applyFont="1" applyAlignment="1">
      <alignment vertical="top"/>
    </xf>
    <xf numFmtId="0" fontId="11" fillId="6" borderId="1" xfId="0" applyFont="1" applyFill="1" applyBorder="1" applyAlignment="1">
      <alignment wrapText="1"/>
    </xf>
    <xf numFmtId="0" fontId="13" fillId="0" borderId="0" xfId="0" applyFont="1" applyAlignment="1">
      <alignment horizontal="center" vertical="top"/>
    </xf>
    <xf numFmtId="0" fontId="11" fillId="12" borderId="1" xfId="0" applyFont="1" applyFill="1" applyBorder="1" applyAlignment="1">
      <alignment horizontal="center" vertical="top"/>
    </xf>
    <xf numFmtId="0" fontId="11" fillId="12" borderId="1" xfId="0" applyFont="1" applyFill="1" applyBorder="1" applyAlignment="1">
      <alignment horizontal="left" vertical="top"/>
    </xf>
    <xf numFmtId="0" fontId="4" fillId="13" borderId="1" xfId="0" applyFont="1" applyFill="1" applyBorder="1"/>
    <xf numFmtId="0" fontId="4" fillId="14" borderId="1" xfId="0" applyFont="1" applyFill="1" applyBorder="1"/>
    <xf numFmtId="0" fontId="4" fillId="8" borderId="1" xfId="0" applyFont="1" applyFill="1" applyBorder="1"/>
    <xf numFmtId="0" fontId="4" fillId="15" borderId="1" xfId="0" applyFont="1" applyFill="1" applyBorder="1"/>
    <xf numFmtId="0" fontId="4" fillId="16" borderId="1" xfId="0" applyFont="1" applyFill="1" applyBorder="1"/>
    <xf numFmtId="0" fontId="4" fillId="17" borderId="1" xfId="0" applyFont="1" applyFill="1" applyBorder="1"/>
    <xf numFmtId="0" fontId="4" fillId="18" borderId="1" xfId="0" applyFont="1" applyFill="1" applyBorder="1"/>
    <xf numFmtId="0" fontId="12" fillId="0" borderId="0" xfId="0" applyFont="1" applyAlignment="1">
      <alignment vertical="top"/>
    </xf>
    <xf numFmtId="0" fontId="11" fillId="9" borderId="1" xfId="0" applyFont="1" applyFill="1" applyBorder="1" applyAlignment="1">
      <alignment vertical="top"/>
    </xf>
    <xf numFmtId="0" fontId="13" fillId="20" borderId="1" xfId="0" applyFont="1" applyFill="1" applyBorder="1" applyAlignment="1">
      <alignment vertical="top"/>
    </xf>
    <xf numFmtId="0" fontId="11" fillId="20" borderId="1" xfId="0" applyFont="1" applyFill="1" applyBorder="1" applyAlignment="1">
      <alignment vertical="top"/>
    </xf>
    <xf numFmtId="0" fontId="11" fillId="20" borderId="1" xfId="0" applyFont="1" applyFill="1" applyBorder="1" applyAlignment="1">
      <alignment vertical="top" wrapText="1"/>
    </xf>
    <xf numFmtId="0" fontId="9" fillId="21" borderId="1" xfId="0" applyFont="1" applyFill="1" applyBorder="1" applyAlignment="1">
      <alignment vertical="top"/>
    </xf>
    <xf numFmtId="0" fontId="11" fillId="12" borderId="1" xfId="0" applyFont="1" applyFill="1" applyBorder="1" applyAlignment="1">
      <alignment horizontal="left" vertical="top" wrapText="1"/>
    </xf>
    <xf numFmtId="0" fontId="11" fillId="12" borderId="1" xfId="0" applyFont="1" applyFill="1" applyBorder="1" applyAlignment="1">
      <alignment vertical="top"/>
    </xf>
    <xf numFmtId="0" fontId="13" fillId="12" borderId="1" xfId="0" applyFont="1" applyFill="1" applyBorder="1" applyAlignment="1">
      <alignment vertical="top"/>
    </xf>
    <xf numFmtId="9" fontId="11" fillId="0" borderId="0" xfId="0" applyNumberFormat="1" applyFont="1" applyAlignment="1">
      <alignment vertical="top"/>
    </xf>
    <xf numFmtId="0" fontId="9" fillId="12" borderId="1" xfId="0" applyFont="1" applyFill="1" applyBorder="1" applyAlignment="1">
      <alignment vertical="top"/>
    </xf>
    <xf numFmtId="0" fontId="13" fillId="12" borderId="1" xfId="0" applyFont="1" applyFill="1" applyBorder="1" applyAlignment="1">
      <alignment horizontal="center" vertical="top" wrapText="1"/>
    </xf>
    <xf numFmtId="0" fontId="11" fillId="12" borderId="1" xfId="0" applyFont="1" applyFill="1" applyBorder="1" applyAlignment="1">
      <alignment vertical="top" wrapText="1"/>
    </xf>
    <xf numFmtId="0" fontId="13" fillId="0" borderId="0" xfId="0" applyFont="1" applyAlignment="1">
      <alignment horizontal="center" vertical="top" wrapText="1"/>
    </xf>
    <xf numFmtId="0" fontId="11" fillId="9" borderId="1" xfId="0" applyFont="1" applyFill="1" applyBorder="1" applyAlignment="1">
      <alignment horizontal="left" vertical="top" wrapText="1"/>
    </xf>
    <xf numFmtId="0" fontId="13" fillId="0" borderId="0" xfId="0" applyFont="1" applyAlignment="1">
      <alignment horizontal="left" vertical="top"/>
    </xf>
    <xf numFmtId="0" fontId="9" fillId="5" borderId="1" xfId="0" applyFont="1" applyFill="1" applyBorder="1" applyAlignment="1">
      <alignment horizontal="center" vertical="top" wrapText="1"/>
    </xf>
    <xf numFmtId="0" fontId="11" fillId="9" borderId="1" xfId="0" applyFont="1" applyFill="1" applyBorder="1" applyAlignment="1">
      <alignment vertical="top" wrapText="1"/>
    </xf>
    <xf numFmtId="0" fontId="25" fillId="0" borderId="0" xfId="0" applyFont="1" applyAlignment="1">
      <alignment vertical="top"/>
    </xf>
    <xf numFmtId="0" fontId="13" fillId="5" borderId="1" xfId="0" applyFont="1" applyFill="1" applyBorder="1" applyAlignment="1">
      <alignment vertical="top"/>
    </xf>
    <xf numFmtId="2" fontId="25" fillId="0" borderId="0" xfId="0" applyNumberFormat="1" applyFont="1"/>
    <xf numFmtId="0" fontId="11" fillId="0" borderId="6" xfId="0" applyFont="1" applyBorder="1" applyAlignment="1">
      <alignment wrapText="1"/>
    </xf>
    <xf numFmtId="0" fontId="11" fillId="0" borderId="8" xfId="0" applyFont="1" applyBorder="1" applyAlignment="1">
      <alignment wrapText="1"/>
    </xf>
    <xf numFmtId="0" fontId="13" fillId="0" borderId="0" xfId="0" applyFont="1" applyAlignment="1">
      <alignment horizontal="center" wrapText="1"/>
    </xf>
    <xf numFmtId="0" fontId="11" fillId="0" borderId="7" xfId="0" applyFont="1" applyBorder="1" applyAlignment="1">
      <alignment wrapText="1"/>
    </xf>
    <xf numFmtId="0" fontId="16" fillId="0" borderId="0" xfId="0" applyFont="1" applyAlignment="1">
      <alignment horizontal="left"/>
    </xf>
    <xf numFmtId="0" fontId="11" fillId="0" borderId="6" xfId="0" applyFont="1" applyBorder="1" applyAlignment="1">
      <alignment horizontal="left" wrapText="1"/>
    </xf>
    <xf numFmtId="0" fontId="11" fillId="0" borderId="7" xfId="0" applyFont="1" applyBorder="1" applyAlignment="1">
      <alignment horizontal="left" wrapText="1"/>
    </xf>
    <xf numFmtId="0" fontId="11" fillId="0" borderId="8" xfId="0" applyFont="1" applyBorder="1" applyAlignment="1">
      <alignment horizontal="left" wrapText="1"/>
    </xf>
    <xf numFmtId="0" fontId="27" fillId="0" borderId="0" xfId="0" applyFont="1"/>
    <xf numFmtId="0" fontId="9" fillId="0" borderId="2" xfId="0" applyFont="1" applyBorder="1" applyAlignment="1">
      <alignment horizontal="center" vertical="top"/>
    </xf>
    <xf numFmtId="0" fontId="28" fillId="0" borderId="0" xfId="0" applyFont="1"/>
    <xf numFmtId="0" fontId="29" fillId="0" borderId="0" xfId="0" applyFont="1" applyAlignment="1">
      <alignment horizontal="center" vertical="center" wrapText="1"/>
    </xf>
    <xf numFmtId="0" fontId="29" fillId="0" borderId="0" xfId="0" applyFont="1" applyAlignment="1">
      <alignment horizontal="left" vertical="center"/>
    </xf>
    <xf numFmtId="0" fontId="31" fillId="0" borderId="0" xfId="0" applyFont="1"/>
    <xf numFmtId="0" fontId="16" fillId="0" borderId="0" xfId="0" applyFont="1" applyAlignment="1">
      <alignment vertical="top" wrapText="1"/>
    </xf>
    <xf numFmtId="0" fontId="16" fillId="0" borderId="0" xfId="0" applyFont="1" applyAlignment="1">
      <alignment horizontal="left" vertical="top" wrapText="1"/>
    </xf>
    <xf numFmtId="0" fontId="7" fillId="0" borderId="0" xfId="0" applyFont="1" applyAlignment="1">
      <alignment vertical="top" wrapText="1"/>
    </xf>
    <xf numFmtId="0" fontId="9" fillId="0" borderId="34" xfId="0" applyFont="1" applyBorder="1" applyAlignment="1">
      <alignment horizontal="center" vertical="top"/>
    </xf>
    <xf numFmtId="0" fontId="0" fillId="0" borderId="36" xfId="0" applyBorder="1"/>
    <xf numFmtId="0" fontId="0" fillId="0" borderId="39" xfId="0" applyBorder="1"/>
    <xf numFmtId="0" fontId="0" fillId="0" borderId="41" xfId="0" applyBorder="1"/>
    <xf numFmtId="0" fontId="32" fillId="0" borderId="0" xfId="0" applyFont="1" applyAlignment="1">
      <alignment horizontal="center"/>
    </xf>
    <xf numFmtId="0" fontId="16" fillId="0" borderId="0" xfId="0" applyFont="1" applyAlignment="1">
      <alignment horizontal="right" vertical="top" wrapText="1"/>
    </xf>
    <xf numFmtId="0" fontId="16" fillId="0" borderId="0" xfId="0" applyFont="1" applyAlignment="1">
      <alignment horizontal="right" vertical="top"/>
    </xf>
    <xf numFmtId="2" fontId="16" fillId="0" borderId="0" xfId="0" applyNumberFormat="1" applyFont="1" applyAlignment="1">
      <alignment horizontal="left" vertical="top"/>
    </xf>
    <xf numFmtId="0" fontId="17" fillId="0" borderId="0" xfId="0" applyFont="1" applyAlignment="1">
      <alignment vertical="top"/>
    </xf>
    <xf numFmtId="0" fontId="16" fillId="5" borderId="1" xfId="0" applyFont="1" applyFill="1" applyBorder="1" applyAlignment="1">
      <alignment horizontal="left" vertical="top" wrapText="1"/>
    </xf>
    <xf numFmtId="0" fontId="17" fillId="0" borderId="0" xfId="0" applyFont="1" applyAlignment="1">
      <alignment vertical="top" wrapText="1"/>
    </xf>
    <xf numFmtId="0" fontId="19" fillId="0" borderId="0" xfId="0" applyFont="1" applyAlignment="1">
      <alignment vertical="top"/>
    </xf>
    <xf numFmtId="2" fontId="16" fillId="0" borderId="0" xfId="0" applyNumberFormat="1" applyFont="1" applyAlignment="1">
      <alignment horizontal="center" vertical="top"/>
    </xf>
    <xf numFmtId="2" fontId="19" fillId="0" borderId="0" xfId="0" applyNumberFormat="1" applyFont="1" applyAlignment="1">
      <alignment horizontal="right" vertical="top"/>
    </xf>
    <xf numFmtId="2" fontId="19" fillId="0" borderId="0" xfId="0" applyNumberFormat="1" applyFont="1" applyAlignment="1">
      <alignment horizontal="left" vertical="top"/>
    </xf>
    <xf numFmtId="2" fontId="16" fillId="0" borderId="0" xfId="0" applyNumberFormat="1" applyFont="1" applyAlignment="1">
      <alignment horizontal="right" vertical="top"/>
    </xf>
    <xf numFmtId="0" fontId="16" fillId="5" borderId="1" xfId="0" applyFont="1" applyFill="1" applyBorder="1" applyAlignment="1">
      <alignment horizontal="center" vertical="top" wrapText="1"/>
    </xf>
    <xf numFmtId="0" fontId="16" fillId="6" borderId="1" xfId="0" applyFont="1" applyFill="1" applyBorder="1" applyAlignment="1">
      <alignment vertical="top"/>
    </xf>
    <xf numFmtId="2" fontId="16" fillId="6" borderId="1" xfId="0" applyNumberFormat="1" applyFont="1" applyFill="1" applyBorder="1" applyAlignment="1">
      <alignment horizontal="right" vertical="top"/>
    </xf>
    <xf numFmtId="2" fontId="16" fillId="0" borderId="0" xfId="0" applyNumberFormat="1" applyFont="1" applyAlignment="1">
      <alignment vertical="top"/>
    </xf>
    <xf numFmtId="2" fontId="33" fillId="0" borderId="0" xfId="0" applyNumberFormat="1" applyFont="1" applyAlignment="1">
      <alignment vertical="top"/>
    </xf>
    <xf numFmtId="0" fontId="7" fillId="0" borderId="0" xfId="0" applyFont="1" applyAlignment="1">
      <alignment horizontal="center" vertical="top"/>
    </xf>
    <xf numFmtId="0" fontId="22" fillId="0" borderId="0" xfId="0" applyFont="1" applyAlignment="1">
      <alignment vertical="top"/>
    </xf>
    <xf numFmtId="0" fontId="7" fillId="5" borderId="1" xfId="0" applyFont="1" applyFill="1" applyBorder="1" applyAlignment="1">
      <alignment horizontal="left" vertical="top" wrapText="1"/>
    </xf>
    <xf numFmtId="0" fontId="22" fillId="0" borderId="0" xfId="0" applyFont="1" applyAlignment="1">
      <alignment horizontal="center" vertical="top" wrapText="1"/>
    </xf>
    <xf numFmtId="0" fontId="14" fillId="0" borderId="4" xfId="0" applyFont="1" applyBorder="1"/>
    <xf numFmtId="2" fontId="13" fillId="0" borderId="0" xfId="0" applyNumberFormat="1" applyFont="1" applyAlignment="1">
      <alignment vertical="top"/>
    </xf>
    <xf numFmtId="0" fontId="11" fillId="0" borderId="0" xfId="0" applyFont="1" applyAlignment="1">
      <alignment horizontal="left" readingOrder="1"/>
    </xf>
    <xf numFmtId="0" fontId="11" fillId="0" borderId="57" xfId="0" applyFont="1" applyBorder="1" applyAlignment="1">
      <alignment vertical="top"/>
    </xf>
    <xf numFmtId="0" fontId="16" fillId="0" borderId="23" xfId="0" applyFont="1" applyBorder="1" applyAlignment="1">
      <alignment vertical="top"/>
    </xf>
    <xf numFmtId="0" fontId="4" fillId="0" borderId="0" xfId="0" applyFont="1" applyAlignment="1">
      <alignment vertical="top"/>
    </xf>
    <xf numFmtId="0" fontId="16" fillId="0" borderId="23" xfId="0" applyFont="1" applyBorder="1" applyAlignment="1">
      <alignment vertical="top" wrapText="1"/>
    </xf>
    <xf numFmtId="0" fontId="16" fillId="0" borderId="23" xfId="0" applyFont="1" applyBorder="1" applyAlignment="1">
      <alignment horizontal="center" vertical="top" wrapText="1"/>
    </xf>
    <xf numFmtId="0" fontId="16" fillId="0" borderId="44" xfId="0" applyFont="1" applyBorder="1" applyAlignment="1">
      <alignment horizontal="center" vertical="top"/>
    </xf>
    <xf numFmtId="0" fontId="16" fillId="0" borderId="23" xfId="0" applyFont="1" applyBorder="1" applyAlignment="1">
      <alignment horizontal="left" vertical="top"/>
    </xf>
    <xf numFmtId="0" fontId="16" fillId="0" borderId="45" xfId="0" applyFont="1" applyBorder="1" applyAlignment="1">
      <alignment vertical="top"/>
    </xf>
    <xf numFmtId="0" fontId="16" fillId="0" borderId="44" xfId="0" applyFont="1" applyBorder="1" applyAlignment="1">
      <alignment vertical="top"/>
    </xf>
    <xf numFmtId="0" fontId="16" fillId="0" borderId="23" xfId="0" applyFont="1" applyBorder="1" applyAlignment="1">
      <alignment horizontal="center" vertical="top"/>
    </xf>
    <xf numFmtId="0" fontId="16" fillId="0" borderId="56" xfId="0" applyFont="1" applyBorder="1" applyAlignment="1">
      <alignment vertical="top"/>
    </xf>
    <xf numFmtId="0" fontId="16" fillId="0" borderId="57" xfId="0" applyFont="1" applyBorder="1" applyAlignment="1">
      <alignment vertical="top"/>
    </xf>
    <xf numFmtId="0" fontId="11" fillId="0" borderId="56" xfId="0" applyFont="1" applyBorder="1" applyAlignment="1">
      <alignment vertical="top"/>
    </xf>
    <xf numFmtId="0" fontId="16" fillId="0" borderId="0" xfId="0" applyFont="1" applyAlignment="1">
      <alignment horizontal="center" vertical="top" wrapText="1"/>
    </xf>
    <xf numFmtId="0" fontId="31" fillId="0" borderId="0" xfId="0" applyFont="1" applyAlignment="1">
      <alignment vertical="top"/>
    </xf>
    <xf numFmtId="0" fontId="30" fillId="0" borderId="0" xfId="0" applyFont="1" applyAlignment="1">
      <alignment vertical="top"/>
    </xf>
    <xf numFmtId="0" fontId="18" fillId="0" borderId="0" xfId="0" applyFont="1" applyAlignment="1">
      <alignment vertical="top"/>
    </xf>
    <xf numFmtId="0" fontId="17" fillId="0" borderId="0" xfId="0" applyFont="1" applyAlignment="1">
      <alignment horizontal="center" readingOrder="1"/>
    </xf>
    <xf numFmtId="0" fontId="16" fillId="0" borderId="0" xfId="0" applyFont="1" applyAlignment="1">
      <alignment horizontal="left" readingOrder="1"/>
    </xf>
    <xf numFmtId="0" fontId="7" fillId="0" borderId="0" xfId="0" applyFont="1" applyAlignment="1">
      <alignment horizontal="left" readingOrder="1"/>
    </xf>
    <xf numFmtId="0" fontId="16" fillId="0" borderId="0" xfId="0" applyFont="1" applyAlignment="1">
      <alignment horizontal="left" wrapText="1" readingOrder="1"/>
    </xf>
    <xf numFmtId="0" fontId="7" fillId="0" borderId="0" xfId="0" applyFont="1" applyAlignment="1">
      <alignment horizontal="left" wrapText="1" readingOrder="1"/>
    </xf>
    <xf numFmtId="0" fontId="16" fillId="22" borderId="23" xfId="0" applyFont="1" applyFill="1" applyBorder="1" applyAlignment="1">
      <alignment horizontal="left" readingOrder="1"/>
    </xf>
    <xf numFmtId="0" fontId="11" fillId="22" borderId="23" xfId="0" applyFont="1" applyFill="1" applyBorder="1" applyAlignment="1">
      <alignment horizontal="left" readingOrder="1"/>
    </xf>
    <xf numFmtId="0" fontId="9" fillId="0" borderId="0" xfId="0" applyFont="1" applyAlignment="1">
      <alignment horizontal="left" readingOrder="1"/>
    </xf>
    <xf numFmtId="0" fontId="23" fillId="0" borderId="0" xfId="0" applyFont="1" applyAlignment="1">
      <alignment horizontal="left" readingOrder="1"/>
    </xf>
    <xf numFmtId="0" fontId="16" fillId="22" borderId="23" xfId="0" applyFont="1" applyFill="1" applyBorder="1" applyAlignment="1">
      <alignment horizontal="left" vertical="top"/>
    </xf>
    <xf numFmtId="0" fontId="11" fillId="22" borderId="23" xfId="0" applyFont="1" applyFill="1" applyBorder="1" applyAlignment="1">
      <alignment horizontal="left" vertical="top"/>
    </xf>
    <xf numFmtId="0" fontId="17" fillId="0" borderId="0" xfId="0" applyFont="1" applyAlignment="1">
      <alignment horizontal="center"/>
    </xf>
    <xf numFmtId="0" fontId="16" fillId="0" borderId="23" xfId="0" applyFont="1" applyBorder="1" applyAlignment="1">
      <alignment horizontal="left" readingOrder="1"/>
    </xf>
    <xf numFmtId="0" fontId="11" fillId="12" borderId="23" xfId="0" applyFont="1" applyFill="1" applyBorder="1" applyAlignment="1">
      <alignment vertical="top"/>
    </xf>
    <xf numFmtId="0" fontId="11" fillId="22" borderId="23" xfId="0" applyFont="1" applyFill="1" applyBorder="1" applyAlignment="1">
      <alignment vertical="top"/>
    </xf>
    <xf numFmtId="0" fontId="11" fillId="22" borderId="23" xfId="0" applyFont="1" applyFill="1" applyBorder="1" applyAlignment="1">
      <alignment horizontal="center" vertical="top"/>
    </xf>
    <xf numFmtId="2" fontId="11" fillId="22" borderId="23" xfId="0" applyNumberFormat="1" applyFont="1" applyFill="1" applyBorder="1" applyAlignment="1">
      <alignment horizontal="center" vertical="top"/>
    </xf>
    <xf numFmtId="2" fontId="11" fillId="12" borderId="23" xfId="0" applyNumberFormat="1" applyFont="1" applyFill="1" applyBorder="1" applyAlignment="1">
      <alignment horizontal="center" vertical="top"/>
    </xf>
    <xf numFmtId="0" fontId="11" fillId="23" borderId="23" xfId="0" applyFont="1" applyFill="1" applyBorder="1" applyAlignment="1">
      <alignment vertical="top"/>
    </xf>
    <xf numFmtId="0" fontId="11" fillId="23" borderId="23" xfId="0" applyFont="1" applyFill="1" applyBorder="1" applyAlignment="1">
      <alignment horizontal="center" vertical="top" wrapText="1"/>
    </xf>
    <xf numFmtId="0" fontId="11" fillId="23" borderId="23" xfId="0" applyFont="1" applyFill="1" applyBorder="1" applyAlignment="1">
      <alignment vertical="top" wrapText="1"/>
    </xf>
    <xf numFmtId="0" fontId="11" fillId="24" borderId="23" xfId="0" applyFont="1" applyFill="1" applyBorder="1" applyAlignment="1">
      <alignment vertical="top"/>
    </xf>
    <xf numFmtId="0" fontId="11" fillId="24" borderId="23" xfId="0" applyFont="1" applyFill="1" applyBorder="1" applyAlignment="1">
      <alignment horizontal="center" vertical="top" wrapText="1"/>
    </xf>
    <xf numFmtId="0" fontId="11" fillId="24" borderId="23" xfId="0" applyFont="1" applyFill="1" applyBorder="1" applyAlignment="1">
      <alignment vertical="top" wrapText="1"/>
    </xf>
    <xf numFmtId="0" fontId="11" fillId="24" borderId="23" xfId="0" applyFont="1" applyFill="1" applyBorder="1" applyAlignment="1">
      <alignment horizontal="left" vertical="top" wrapText="1"/>
    </xf>
    <xf numFmtId="0" fontId="4" fillId="23" borderId="23" xfId="0" applyFont="1" applyFill="1" applyBorder="1" applyAlignment="1">
      <alignment vertical="top"/>
    </xf>
    <xf numFmtId="0" fontId="14" fillId="0" borderId="23" xfId="0" applyFont="1" applyBorder="1" applyAlignment="1">
      <alignment vertical="top"/>
    </xf>
    <xf numFmtId="0" fontId="39" fillId="0" borderId="23" xfId="1" applyFont="1" applyAlignment="1">
      <alignment horizontal="center"/>
    </xf>
    <xf numFmtId="0" fontId="40" fillId="0" borderId="23" xfId="1" applyFont="1"/>
    <xf numFmtId="0" fontId="0" fillId="0" borderId="23" xfId="1" applyFont="1"/>
    <xf numFmtId="0" fontId="40" fillId="0" borderId="23" xfId="1" applyFont="1" applyAlignment="1">
      <alignment vertical="top" wrapText="1"/>
    </xf>
    <xf numFmtId="0" fontId="40" fillId="0" borderId="23" xfId="1" applyFont="1" applyAlignment="1">
      <alignment horizontal="center" vertical="center"/>
    </xf>
    <xf numFmtId="0" fontId="0" fillId="0" borderId="23" xfId="1" applyFont="1" applyAlignment="1">
      <alignment vertical="top"/>
    </xf>
    <xf numFmtId="0" fontId="40" fillId="0" borderId="23" xfId="1" applyFont="1" applyAlignment="1">
      <alignment horizontal="center"/>
    </xf>
    <xf numFmtId="2" fontId="39" fillId="0" borderId="23" xfId="1" applyNumberFormat="1" applyFont="1" applyAlignment="1">
      <alignment horizontal="center"/>
    </xf>
    <xf numFmtId="0" fontId="11" fillId="0" borderId="23" xfId="1" applyFont="1"/>
    <xf numFmtId="0" fontId="14" fillId="0" borderId="45" xfId="0" applyFont="1" applyBorder="1" applyAlignment="1">
      <alignment vertical="top"/>
    </xf>
    <xf numFmtId="0" fontId="13" fillId="0" borderId="23" xfId="2" applyFont="1" applyAlignment="1">
      <alignment horizontal="center"/>
    </xf>
    <xf numFmtId="0" fontId="13" fillId="0" borderId="23" xfId="2" applyFont="1"/>
    <xf numFmtId="0" fontId="11" fillId="0" borderId="23" xfId="2" applyFont="1"/>
    <xf numFmtId="0" fontId="31" fillId="0" borderId="23" xfId="2"/>
    <xf numFmtId="0" fontId="11" fillId="12" borderId="23" xfId="2" applyFont="1" applyFill="1"/>
    <xf numFmtId="0" fontId="11" fillId="0" borderId="23" xfId="2" applyFont="1" applyAlignment="1">
      <alignment wrapText="1"/>
    </xf>
    <xf numFmtId="0" fontId="41" fillId="0" borderId="23" xfId="2" applyFont="1"/>
    <xf numFmtId="0" fontId="11" fillId="0" borderId="23" xfId="2" applyFont="1" applyAlignment="1">
      <alignment horizontal="center" vertical="center"/>
    </xf>
    <xf numFmtId="0" fontId="11" fillId="22" borderId="23" xfId="2" applyFont="1" applyFill="1"/>
    <xf numFmtId="0" fontId="13" fillId="0" borderId="23" xfId="1" applyFont="1"/>
    <xf numFmtId="0" fontId="3" fillId="0" borderId="23" xfId="3"/>
    <xf numFmtId="0" fontId="3" fillId="28" borderId="23" xfId="3" applyFill="1" applyAlignment="1">
      <alignment horizontal="center"/>
    </xf>
    <xf numFmtId="0" fontId="3" fillId="28" borderId="23" xfId="3" applyFill="1"/>
    <xf numFmtId="0" fontId="3" fillId="29" borderId="23" xfId="3" applyFill="1"/>
    <xf numFmtId="2" fontId="4" fillId="0" borderId="0" xfId="0" applyNumberFormat="1" applyFont="1" applyAlignment="1">
      <alignment vertical="top"/>
    </xf>
    <xf numFmtId="0" fontId="11" fillId="0" borderId="0" xfId="0" applyFont="1" applyAlignment="1">
      <alignment horizontal="right" vertical="top"/>
    </xf>
    <xf numFmtId="0" fontId="14" fillId="0" borderId="23" xfId="0" applyFont="1" applyBorder="1"/>
    <xf numFmtId="0" fontId="16" fillId="0" borderId="34" xfId="0" applyFont="1" applyBorder="1" applyAlignment="1">
      <alignment vertical="top"/>
    </xf>
    <xf numFmtId="0" fontId="16" fillId="0" borderId="36" xfId="0" applyFont="1" applyBorder="1" applyAlignment="1">
      <alignment vertical="top"/>
    </xf>
    <xf numFmtId="0" fontId="16" fillId="0" borderId="38" xfId="0" applyFont="1" applyBorder="1" applyAlignment="1">
      <alignment vertical="top"/>
    </xf>
    <xf numFmtId="0" fontId="16" fillId="0" borderId="55" xfId="0" applyFont="1" applyBorder="1" applyAlignment="1">
      <alignment horizontal="center" vertical="top"/>
    </xf>
    <xf numFmtId="0" fontId="16" fillId="0" borderId="36" xfId="0" applyFont="1" applyBorder="1" applyAlignment="1">
      <alignment vertical="top" wrapText="1"/>
    </xf>
    <xf numFmtId="0" fontId="16" fillId="0" borderId="23" xfId="0" applyFont="1" applyBorder="1"/>
    <xf numFmtId="0" fontId="16" fillId="0" borderId="45" xfId="0" applyFont="1" applyBorder="1" applyAlignment="1">
      <alignment vertical="center" wrapText="1"/>
    </xf>
    <xf numFmtId="0" fontId="16" fillId="0" borderId="45" xfId="0" applyFont="1" applyBorder="1" applyAlignment="1">
      <alignment horizontal="center" vertical="center" wrapText="1"/>
    </xf>
    <xf numFmtId="0" fontId="16" fillId="0" borderId="23" xfId="0" applyFont="1" applyBorder="1" applyAlignment="1">
      <alignment vertical="center"/>
    </xf>
    <xf numFmtId="0" fontId="16" fillId="0" borderId="39" xfId="0" applyFont="1" applyBorder="1" applyAlignment="1">
      <alignment vertical="top"/>
    </xf>
    <xf numFmtId="0" fontId="16" fillId="0" borderId="41" xfId="0" applyFont="1" applyBorder="1" applyAlignment="1">
      <alignment vertical="top"/>
    </xf>
    <xf numFmtId="0" fontId="16" fillId="0" borderId="41" xfId="0" applyFont="1" applyBorder="1" applyAlignment="1">
      <alignment horizontal="center" vertical="top" wrapText="1"/>
    </xf>
    <xf numFmtId="0" fontId="16" fillId="0" borderId="43" xfId="0" applyFont="1" applyBorder="1" applyAlignment="1">
      <alignment horizontal="center" vertical="center" wrapText="1"/>
    </xf>
    <xf numFmtId="0" fontId="2" fillId="0" borderId="23" xfId="3" applyFont="1"/>
    <xf numFmtId="0" fontId="42" fillId="0" borderId="0" xfId="0" applyFont="1"/>
    <xf numFmtId="2" fontId="17" fillId="0" borderId="0" xfId="0" applyNumberFormat="1" applyFont="1" applyAlignment="1">
      <alignment horizontal="center"/>
    </xf>
    <xf numFmtId="2" fontId="43" fillId="0" borderId="0" xfId="0" applyNumberFormat="1" applyFont="1" applyAlignment="1">
      <alignment horizontal="center" vertical="top"/>
    </xf>
    <xf numFmtId="2" fontId="32" fillId="0" borderId="0" xfId="0" applyNumberFormat="1" applyFont="1" applyAlignment="1">
      <alignment horizontal="center"/>
    </xf>
    <xf numFmtId="2" fontId="13" fillId="0" borderId="34" xfId="0" applyNumberFormat="1" applyFont="1" applyBorder="1" applyAlignment="1">
      <alignment vertical="top"/>
    </xf>
    <xf numFmtId="0" fontId="16" fillId="0" borderId="36" xfId="0" applyFont="1" applyBorder="1"/>
    <xf numFmtId="0" fontId="16" fillId="0" borderId="38" xfId="0" applyFont="1" applyBorder="1"/>
    <xf numFmtId="0" fontId="16" fillId="0" borderId="23" xfId="0" applyFont="1" applyBorder="1" applyAlignment="1">
      <alignment horizontal="left"/>
    </xf>
    <xf numFmtId="2" fontId="13" fillId="0" borderId="23" xfId="0" applyNumberFormat="1" applyFont="1" applyBorder="1" applyAlignment="1">
      <alignment horizontal="center" vertical="top"/>
    </xf>
    <xf numFmtId="0" fontId="11" fillId="0" borderId="23" xfId="0" applyFont="1" applyBorder="1"/>
    <xf numFmtId="0" fontId="9" fillId="0" borderId="23" xfId="0" applyFont="1" applyBorder="1"/>
    <xf numFmtId="0" fontId="45" fillId="0" borderId="4" xfId="0" applyFont="1" applyBorder="1"/>
    <xf numFmtId="0" fontId="46" fillId="0" borderId="23" xfId="0" applyFont="1" applyBorder="1"/>
    <xf numFmtId="0" fontId="45" fillId="0" borderId="23" xfId="0" applyFont="1" applyBorder="1"/>
    <xf numFmtId="0" fontId="45" fillId="25" borderId="23" xfId="0" applyFont="1" applyFill="1" applyBorder="1"/>
    <xf numFmtId="0" fontId="13" fillId="0" borderId="23" xfId="0" applyFont="1" applyBorder="1"/>
    <xf numFmtId="0" fontId="7" fillId="0" borderId="1" xfId="0" applyFont="1" applyBorder="1" applyAlignment="1">
      <alignment horizontal="left" vertical="top"/>
    </xf>
    <xf numFmtId="0" fontId="7" fillId="0" borderId="1" xfId="0" applyFont="1" applyBorder="1"/>
    <xf numFmtId="0" fontId="11" fillId="12" borderId="23" xfId="0" applyFont="1" applyFill="1" applyBorder="1" applyAlignment="1">
      <alignment horizontal="left" vertical="top"/>
    </xf>
    <xf numFmtId="0" fontId="47" fillId="0" borderId="23" xfId="1" applyFont="1" applyAlignment="1">
      <alignment vertical="top"/>
    </xf>
    <xf numFmtId="0" fontId="11" fillId="0" borderId="23" xfId="1" applyFont="1" applyAlignment="1">
      <alignment horizontal="left"/>
    </xf>
    <xf numFmtId="0" fontId="11" fillId="23" borderId="23" xfId="0" applyFont="1" applyFill="1" applyBorder="1" applyAlignment="1">
      <alignment horizontal="left" vertical="top" wrapText="1"/>
    </xf>
    <xf numFmtId="0" fontId="13" fillId="0" borderId="0" xfId="0" applyFont="1" applyAlignment="1">
      <alignment horizontal="left" vertical="top" wrapText="1"/>
    </xf>
    <xf numFmtId="2" fontId="17" fillId="0" borderId="0" xfId="0" applyNumberFormat="1" applyFont="1" applyAlignment="1">
      <alignment horizontal="center" vertical="top" wrapText="1"/>
    </xf>
    <xf numFmtId="2" fontId="16" fillId="0" borderId="0" xfId="0" applyNumberFormat="1" applyFont="1" applyAlignment="1">
      <alignment horizontal="center" vertical="top" wrapText="1"/>
    </xf>
    <xf numFmtId="0" fontId="32" fillId="0" borderId="0" xfId="0" applyFont="1" applyAlignment="1">
      <alignment vertical="top"/>
    </xf>
    <xf numFmtId="0" fontId="19" fillId="0" borderId="0" xfId="0" applyFont="1" applyAlignment="1">
      <alignment horizontal="right" vertical="top" wrapText="1"/>
    </xf>
    <xf numFmtId="2" fontId="16" fillId="0" borderId="0" xfId="0" applyNumberFormat="1" applyFont="1" applyAlignment="1">
      <alignment vertical="top" wrapText="1"/>
    </xf>
    <xf numFmtId="2" fontId="16" fillId="6" borderId="1" xfId="0" applyNumberFormat="1" applyFont="1" applyFill="1" applyBorder="1" applyAlignment="1">
      <alignment vertical="top"/>
    </xf>
    <xf numFmtId="0" fontId="16" fillId="6" borderId="1" xfId="0" applyFont="1" applyFill="1" applyBorder="1" applyAlignment="1">
      <alignment vertical="top" wrapText="1"/>
    </xf>
    <xf numFmtId="0" fontId="11" fillId="12" borderId="23" xfId="0" applyFont="1" applyFill="1" applyBorder="1" applyAlignment="1">
      <alignment horizontal="center" vertical="top"/>
    </xf>
    <xf numFmtId="2" fontId="13" fillId="12" borderId="23" xfId="0" applyNumberFormat="1" applyFont="1" applyFill="1" applyBorder="1" applyAlignment="1">
      <alignment horizontal="center" vertical="top"/>
    </xf>
    <xf numFmtId="0" fontId="34" fillId="0" borderId="0" xfId="0" applyFont="1" applyAlignment="1">
      <alignment horizontal="center" vertical="top"/>
    </xf>
    <xf numFmtId="0" fontId="34" fillId="12" borderId="23" xfId="0" applyFont="1" applyFill="1" applyBorder="1" applyAlignment="1">
      <alignment horizontal="center" vertical="top"/>
    </xf>
    <xf numFmtId="2" fontId="24" fillId="0" borderId="0" xfId="0" applyNumberFormat="1" applyFont="1" applyAlignment="1">
      <alignment vertical="top"/>
    </xf>
    <xf numFmtId="0" fontId="35" fillId="0" borderId="0" xfId="0" applyFont="1" applyAlignment="1">
      <alignment vertical="top"/>
    </xf>
    <xf numFmtId="0" fontId="16" fillId="25" borderId="0" xfId="0" applyFont="1" applyFill="1" applyAlignment="1">
      <alignment horizontal="left" vertical="top"/>
    </xf>
    <xf numFmtId="0" fontId="6" fillId="34" borderId="23" xfId="0" applyFont="1" applyFill="1" applyBorder="1" applyAlignment="1">
      <alignment vertical="top" wrapText="1"/>
    </xf>
    <xf numFmtId="0" fontId="16" fillId="34" borderId="23" xfId="0" applyFont="1" applyFill="1" applyBorder="1" applyAlignment="1">
      <alignment vertical="top" wrapText="1"/>
    </xf>
    <xf numFmtId="0" fontId="0" fillId="0" borderId="0" xfId="0" applyAlignment="1">
      <alignment horizontal="center"/>
    </xf>
    <xf numFmtId="0" fontId="0" fillId="35" borderId="33" xfId="0" applyFill="1" applyBorder="1" applyAlignment="1">
      <alignment horizontal="center"/>
    </xf>
    <xf numFmtId="0" fontId="32" fillId="35" borderId="33" xfId="0" applyFont="1" applyFill="1" applyBorder="1" applyAlignment="1">
      <alignment horizontal="center"/>
    </xf>
    <xf numFmtId="2" fontId="13" fillId="0" borderId="1" xfId="0" applyNumberFormat="1" applyFont="1" applyBorder="1" applyAlignment="1">
      <alignment horizontal="center" vertical="top"/>
    </xf>
    <xf numFmtId="0" fontId="11" fillId="0" borderId="1" xfId="0" applyFont="1" applyBorder="1" applyAlignment="1">
      <alignment horizontal="left" vertical="top" wrapText="1"/>
    </xf>
    <xf numFmtId="0" fontId="11" fillId="0" borderId="1" xfId="0" applyFont="1" applyBorder="1" applyAlignment="1">
      <alignment vertical="top" wrapText="1"/>
    </xf>
    <xf numFmtId="0" fontId="23" fillId="0" borderId="1" xfId="0" applyFont="1" applyBorder="1" applyAlignment="1">
      <alignment vertical="top"/>
    </xf>
    <xf numFmtId="0" fontId="36" fillId="0" borderId="0" xfId="0" applyFont="1" applyAlignment="1">
      <alignment horizontal="left" readingOrder="1"/>
    </xf>
    <xf numFmtId="0" fontId="37" fillId="0" borderId="0" xfId="0" applyFont="1" applyAlignment="1">
      <alignment vertical="top"/>
    </xf>
    <xf numFmtId="0" fontId="11" fillId="0" borderId="23" xfId="2" applyFont="1" applyAlignment="1">
      <alignment horizontal="right"/>
    </xf>
    <xf numFmtId="0" fontId="13" fillId="0" borderId="23" xfId="2" applyFont="1" applyAlignment="1">
      <alignment horizontal="right"/>
    </xf>
    <xf numFmtId="2" fontId="13" fillId="0" borderId="0" xfId="0" applyNumberFormat="1" applyFont="1" applyAlignment="1">
      <alignment horizontal="center" vertical="center"/>
    </xf>
    <xf numFmtId="0" fontId="0" fillId="0" borderId="23" xfId="0" applyBorder="1"/>
    <xf numFmtId="2" fontId="13" fillId="0" borderId="23" xfId="0" applyNumberFormat="1" applyFont="1" applyBorder="1" applyAlignment="1">
      <alignment horizontal="center"/>
    </xf>
    <xf numFmtId="0" fontId="34" fillId="0" borderId="23" xfId="0" applyFont="1" applyBorder="1" applyAlignment="1">
      <alignment horizontal="center" vertical="top"/>
    </xf>
    <xf numFmtId="0" fontId="24" fillId="0" borderId="0" xfId="0" applyFont="1" applyAlignment="1">
      <alignment horizontal="center" vertical="top"/>
    </xf>
    <xf numFmtId="0" fontId="11" fillId="0" borderId="23" xfId="2" applyFont="1" applyAlignment="1">
      <alignment horizontal="center"/>
    </xf>
    <xf numFmtId="0" fontId="13" fillId="29" borderId="23" xfId="2" applyFont="1" applyFill="1"/>
    <xf numFmtId="0" fontId="11" fillId="29" borderId="23" xfId="2" applyFont="1" applyFill="1"/>
    <xf numFmtId="0" fontId="31" fillId="29" borderId="23" xfId="2" applyFill="1"/>
    <xf numFmtId="0" fontId="48" fillId="0" borderId="0" xfId="0" applyFont="1"/>
    <xf numFmtId="0" fontId="49" fillId="4" borderId="1" xfId="0" applyFont="1" applyFill="1" applyBorder="1" applyAlignment="1">
      <alignment horizontal="left" vertical="top"/>
    </xf>
    <xf numFmtId="0" fontId="26" fillId="0" borderId="0" xfId="0" applyFont="1" applyAlignment="1">
      <alignment horizontal="left" readingOrder="1"/>
    </xf>
    <xf numFmtId="0" fontId="23" fillId="25" borderId="0" xfId="0" applyFont="1" applyFill="1"/>
    <xf numFmtId="0" fontId="13" fillId="0" borderId="23" xfId="2" applyFont="1" applyAlignment="1">
      <alignment vertical="top"/>
    </xf>
    <xf numFmtId="0" fontId="23" fillId="37" borderId="23" xfId="2" applyFont="1" applyFill="1"/>
    <xf numFmtId="0" fontId="23" fillId="37" borderId="0" xfId="0" applyFont="1" applyFill="1"/>
    <xf numFmtId="0" fontId="40" fillId="37" borderId="23" xfId="1" applyFont="1" applyFill="1"/>
    <xf numFmtId="0" fontId="40" fillId="0" borderId="23" xfId="1" applyFont="1" applyAlignment="1">
      <alignment horizontal="left"/>
    </xf>
    <xf numFmtId="0" fontId="16" fillId="38" borderId="56" xfId="0" applyFont="1" applyFill="1" applyBorder="1" applyAlignment="1">
      <alignment vertical="top"/>
    </xf>
    <xf numFmtId="0" fontId="11" fillId="38" borderId="57" xfId="0" applyFont="1" applyFill="1" applyBorder="1" applyAlignment="1">
      <alignment vertical="top"/>
    </xf>
    <xf numFmtId="0" fontId="23" fillId="30" borderId="1" xfId="0" applyFont="1" applyFill="1" applyBorder="1" applyAlignment="1">
      <alignment wrapText="1"/>
    </xf>
    <xf numFmtId="0" fontId="23" fillId="25" borderId="0" xfId="0" applyFont="1" applyFill="1" applyAlignment="1">
      <alignment wrapText="1"/>
    </xf>
    <xf numFmtId="0" fontId="32" fillId="0" borderId="0" xfId="0" applyFont="1"/>
    <xf numFmtId="0" fontId="17" fillId="0" borderId="23" xfId="0" applyFont="1" applyBorder="1" applyAlignment="1">
      <alignment horizontal="left" vertical="center"/>
    </xf>
    <xf numFmtId="0" fontId="16" fillId="0" borderId="23" xfId="0" applyFont="1" applyBorder="1" applyAlignment="1">
      <alignment horizontal="left" vertical="center" indent="1"/>
    </xf>
    <xf numFmtId="0" fontId="16" fillId="0" borderId="23" xfId="0" applyFont="1" applyBorder="1" applyAlignment="1">
      <alignment horizontal="left" vertical="center"/>
    </xf>
    <xf numFmtId="2" fontId="17" fillId="0" borderId="0" xfId="0" applyNumberFormat="1" applyFont="1" applyAlignment="1">
      <alignment horizontal="center" vertical="center"/>
    </xf>
    <xf numFmtId="0" fontId="16" fillId="0" borderId="23" xfId="0" applyFont="1" applyBorder="1" applyAlignment="1">
      <alignment horizontal="center" vertical="center"/>
    </xf>
    <xf numFmtId="0" fontId="16" fillId="0" borderId="33" xfId="0" applyFont="1" applyBorder="1"/>
    <xf numFmtId="2" fontId="62" fillId="0" borderId="0" xfId="0" applyNumberFormat="1" applyFont="1" applyAlignment="1">
      <alignment vertical="top"/>
    </xf>
    <xf numFmtId="0" fontId="63" fillId="0" borderId="0" xfId="0" applyFont="1" applyAlignment="1">
      <alignment vertical="top"/>
    </xf>
    <xf numFmtId="0" fontId="63" fillId="0" borderId="0" xfId="0" applyFont="1"/>
    <xf numFmtId="2" fontId="63" fillId="0" borderId="0" xfId="0" applyNumberFormat="1" applyFont="1" applyAlignment="1">
      <alignment horizontal="center" vertical="top"/>
    </xf>
    <xf numFmtId="2" fontId="63" fillId="0" borderId="0" xfId="0" applyNumberFormat="1" applyFont="1" applyAlignment="1">
      <alignment vertical="top"/>
    </xf>
    <xf numFmtId="0" fontId="31" fillId="0" borderId="10" xfId="0" applyFont="1" applyBorder="1" applyAlignment="1">
      <alignment vertical="top"/>
    </xf>
    <xf numFmtId="2" fontId="62" fillId="0" borderId="0" xfId="0" applyNumberFormat="1" applyFont="1" applyAlignment="1">
      <alignment horizontal="center"/>
    </xf>
    <xf numFmtId="0" fontId="64" fillId="0" borderId="23" xfId="2" applyFont="1" applyAlignment="1">
      <alignment horizontal="center"/>
    </xf>
    <xf numFmtId="0" fontId="64" fillId="0" borderId="23" xfId="1" applyFont="1" applyAlignment="1">
      <alignment horizontal="center"/>
    </xf>
    <xf numFmtId="0" fontId="37" fillId="25" borderId="4" xfId="0" applyFont="1" applyFill="1" applyBorder="1"/>
    <xf numFmtId="0" fontId="16" fillId="0" borderId="9" xfId="0" applyFont="1" applyBorder="1" applyAlignment="1">
      <alignment vertical="top"/>
    </xf>
    <xf numFmtId="0" fontId="16" fillId="0" borderId="9" xfId="0" applyFont="1" applyBorder="1" applyAlignment="1">
      <alignment horizontal="left" vertical="center"/>
    </xf>
    <xf numFmtId="0" fontId="16" fillId="0" borderId="24" xfId="0" applyFont="1" applyBorder="1" applyAlignment="1">
      <alignment horizontal="left" readingOrder="1"/>
    </xf>
    <xf numFmtId="0" fontId="16" fillId="0" borderId="25" xfId="0" applyFont="1" applyBorder="1" applyAlignment="1">
      <alignment horizontal="left" readingOrder="1"/>
    </xf>
    <xf numFmtId="2" fontId="65" fillId="0" borderId="0" xfId="0" applyNumberFormat="1" applyFont="1" applyAlignment="1">
      <alignment horizontal="center"/>
    </xf>
    <xf numFmtId="2" fontId="11" fillId="0" borderId="0" xfId="0" applyNumberFormat="1" applyFont="1" applyAlignment="1">
      <alignment wrapText="1"/>
    </xf>
    <xf numFmtId="2" fontId="50" fillId="0" borderId="0" xfId="0" applyNumberFormat="1" applyFont="1" applyAlignment="1">
      <alignment horizontal="center" wrapText="1"/>
    </xf>
    <xf numFmtId="0" fontId="48" fillId="0" borderId="0" xfId="0" applyFont="1" applyAlignment="1">
      <alignment vertical="center"/>
    </xf>
    <xf numFmtId="0" fontId="52" fillId="0" borderId="23" xfId="5" applyFont="1"/>
    <xf numFmtId="164" fontId="54" fillId="0" borderId="23" xfId="5" applyNumberFormat="1" applyFont="1" applyAlignment="1">
      <alignment horizontal="left"/>
    </xf>
    <xf numFmtId="164" fontId="59" fillId="0" borderId="60" xfId="7" applyNumberFormat="1" applyFont="1" applyFill="1" applyBorder="1" applyAlignment="1">
      <alignment vertical="center" wrapText="1"/>
    </xf>
    <xf numFmtId="2" fontId="60" fillId="0" borderId="33" xfId="7" applyNumberFormat="1" applyFont="1" applyFill="1" applyBorder="1" applyAlignment="1">
      <alignment horizontal="center" vertical="center" wrapText="1"/>
    </xf>
    <xf numFmtId="167" fontId="60" fillId="0" borderId="33" xfId="7" applyNumberFormat="1" applyFont="1" applyFill="1" applyBorder="1" applyAlignment="1">
      <alignment horizontal="center" vertical="center" wrapText="1"/>
    </xf>
    <xf numFmtId="164" fontId="59" fillId="0" borderId="62" xfId="7" applyNumberFormat="1" applyFont="1" applyFill="1" applyBorder="1" applyAlignment="1">
      <alignment vertical="center" wrapText="1"/>
    </xf>
    <xf numFmtId="0" fontId="56" fillId="0" borderId="23" xfId="5" applyFont="1"/>
    <xf numFmtId="164" fontId="60" fillId="0" borderId="61" xfId="7" applyNumberFormat="1" applyFont="1" applyFill="1" applyBorder="1" applyAlignment="1">
      <alignment horizontal="center" vertical="center" wrapText="1"/>
    </xf>
    <xf numFmtId="0" fontId="60" fillId="0" borderId="33" xfId="5" applyFont="1" applyBorder="1" applyAlignment="1">
      <alignment horizontal="center" vertical="center"/>
    </xf>
    <xf numFmtId="0" fontId="59" fillId="0" borderId="23" xfId="5" applyFont="1" applyAlignment="1">
      <alignment vertical="center"/>
    </xf>
    <xf numFmtId="0" fontId="59" fillId="0" borderId="33" xfId="7" applyFont="1" applyFill="1" applyBorder="1" applyAlignment="1">
      <alignment vertical="center" wrapText="1"/>
    </xf>
    <xf numFmtId="0" fontId="59" fillId="0" borderId="33" xfId="5" applyFont="1" applyBorder="1"/>
    <xf numFmtId="0" fontId="59" fillId="0" borderId="33" xfId="5" applyFont="1" applyBorder="1" applyAlignment="1">
      <alignment vertical="center" wrapText="1"/>
    </xf>
    <xf numFmtId="2" fontId="61" fillId="0" borderId="23" xfId="5" applyNumberFormat="1" applyFont="1"/>
    <xf numFmtId="0" fontId="57" fillId="0" borderId="23" xfId="5" applyFont="1" applyAlignment="1">
      <alignment wrapText="1"/>
    </xf>
    <xf numFmtId="0" fontId="45" fillId="0" borderId="23" xfId="2" applyFont="1"/>
    <xf numFmtId="0" fontId="14" fillId="0" borderId="5" xfId="0" applyFont="1" applyBorder="1" applyAlignment="1">
      <alignment vertical="top"/>
    </xf>
    <xf numFmtId="0" fontId="14" fillId="0" borderId="15" xfId="0" applyFont="1" applyBorder="1" applyAlignment="1">
      <alignment vertical="top"/>
    </xf>
    <xf numFmtId="0" fontId="66" fillId="5" borderId="3" xfId="0" applyFont="1" applyFill="1" applyBorder="1"/>
    <xf numFmtId="0" fontId="66" fillId="0" borderId="0" xfId="0" applyFont="1"/>
    <xf numFmtId="0" fontId="60" fillId="0" borderId="0" xfId="0" applyFont="1" applyAlignment="1">
      <alignment vertical="center"/>
    </xf>
    <xf numFmtId="0" fontId="45" fillId="0" borderId="0" xfId="0" applyFont="1" applyAlignment="1">
      <alignment vertical="center" wrapText="1"/>
    </xf>
    <xf numFmtId="0" fontId="45" fillId="0" borderId="0" xfId="0" applyFont="1"/>
    <xf numFmtId="0" fontId="14" fillId="0" borderId="0" xfId="0" applyFont="1"/>
    <xf numFmtId="0" fontId="66" fillId="0" borderId="0" xfId="0" applyFont="1" applyAlignment="1">
      <alignment wrapText="1"/>
    </xf>
    <xf numFmtId="0" fontId="45" fillId="0" borderId="0" xfId="0" applyFont="1" applyAlignment="1">
      <alignment wrapText="1"/>
    </xf>
    <xf numFmtId="0" fontId="49" fillId="0" borderId="0" xfId="0" applyFont="1" applyAlignment="1">
      <alignment horizontal="center" wrapText="1"/>
    </xf>
    <xf numFmtId="0" fontId="49" fillId="0" borderId="0" xfId="0" applyFont="1" applyAlignment="1">
      <alignment vertical="center"/>
    </xf>
    <xf numFmtId="0" fontId="66" fillId="0" borderId="0" xfId="0" applyFont="1" applyAlignment="1">
      <alignment horizontal="center" wrapText="1"/>
    </xf>
    <xf numFmtId="0" fontId="66" fillId="0" borderId="0" xfId="0" applyFont="1" applyAlignment="1">
      <alignment horizontal="left" wrapText="1"/>
    </xf>
    <xf numFmtId="0" fontId="66" fillId="0" borderId="0" xfId="0" applyFont="1" applyAlignment="1">
      <alignment horizontal="left" vertical="center"/>
    </xf>
    <xf numFmtId="0" fontId="66" fillId="0" borderId="0" xfId="0" applyFont="1" applyAlignment="1">
      <alignment vertical="center" wrapText="1"/>
    </xf>
    <xf numFmtId="0" fontId="66" fillId="5" borderId="1" xfId="0" applyFont="1" applyFill="1" applyBorder="1" applyAlignment="1">
      <alignment horizontal="left" vertical="top" wrapText="1"/>
    </xf>
    <xf numFmtId="0" fontId="66" fillId="5" borderId="23" xfId="0" applyFont="1" applyFill="1" applyBorder="1"/>
    <xf numFmtId="0" fontId="66" fillId="5" borderId="23" xfId="0" applyFont="1" applyFill="1" applyBorder="1" applyAlignment="1">
      <alignment wrapText="1"/>
    </xf>
    <xf numFmtId="0" fontId="45" fillId="5" borderId="23" xfId="0" applyFont="1" applyFill="1" applyBorder="1" applyAlignment="1">
      <alignment wrapText="1"/>
    </xf>
    <xf numFmtId="0" fontId="49" fillId="5" borderId="23" xfId="0" applyFont="1" applyFill="1" applyBorder="1" applyAlignment="1">
      <alignment horizontal="left" wrapText="1"/>
    </xf>
    <xf numFmtId="0" fontId="66" fillId="5" borderId="1" xfId="0" applyFont="1" applyFill="1" applyBorder="1"/>
    <xf numFmtId="0" fontId="66" fillId="5" borderId="1" xfId="0" applyFont="1" applyFill="1" applyBorder="1" applyAlignment="1">
      <alignment wrapText="1"/>
    </xf>
    <xf numFmtId="0" fontId="45" fillId="5" borderId="1" xfId="0" applyFont="1" applyFill="1" applyBorder="1" applyAlignment="1">
      <alignment wrapText="1"/>
    </xf>
    <xf numFmtId="0" fontId="49" fillId="5" borderId="1" xfId="0" applyFont="1" applyFill="1" applyBorder="1" applyAlignment="1">
      <alignment horizontal="left" wrapText="1"/>
    </xf>
    <xf numFmtId="0" fontId="66" fillId="5" borderId="1" xfId="0" applyFont="1" applyFill="1" applyBorder="1" applyAlignment="1">
      <alignment horizontal="center" wrapText="1"/>
    </xf>
    <xf numFmtId="0" fontId="66" fillId="5" borderId="1" xfId="0" applyFont="1" applyFill="1" applyBorder="1" applyAlignment="1">
      <alignment horizontal="left" wrapText="1"/>
    </xf>
    <xf numFmtId="0" fontId="66" fillId="6" borderId="23" xfId="0" applyFont="1" applyFill="1" applyBorder="1" applyAlignment="1">
      <alignment vertical="top"/>
    </xf>
    <xf numFmtId="0" fontId="66" fillId="6" borderId="1" xfId="0" applyFont="1" applyFill="1" applyBorder="1" applyAlignment="1">
      <alignment vertical="top" wrapText="1"/>
    </xf>
    <xf numFmtId="0" fontId="66" fillId="6" borderId="1" xfId="0" applyFont="1" applyFill="1" applyBorder="1" applyAlignment="1">
      <alignment vertical="top"/>
    </xf>
    <xf numFmtId="0" fontId="66" fillId="5" borderId="1" xfId="0" applyFont="1" applyFill="1" applyBorder="1" applyAlignment="1">
      <alignment horizontal="left"/>
    </xf>
    <xf numFmtId="0" fontId="45" fillId="5" borderId="1" xfId="0" applyFont="1" applyFill="1" applyBorder="1" applyAlignment="1">
      <alignment horizontal="left"/>
    </xf>
    <xf numFmtId="0" fontId="49" fillId="5" borderId="1" xfId="0" applyFont="1" applyFill="1" applyBorder="1" applyAlignment="1">
      <alignment horizontal="center" wrapText="1"/>
    </xf>
    <xf numFmtId="0" fontId="66" fillId="5" borderId="1" xfId="0" applyFont="1" applyFill="1" applyBorder="1" applyAlignment="1">
      <alignment horizontal="left" vertical="center" wrapText="1"/>
    </xf>
    <xf numFmtId="0" fontId="45" fillId="5" borderId="1" xfId="0" applyFont="1" applyFill="1" applyBorder="1" applyAlignment="1">
      <alignment horizontal="left" vertical="center" wrapText="1"/>
    </xf>
    <xf numFmtId="0" fontId="14" fillId="25" borderId="0" xfId="0" applyFont="1" applyFill="1"/>
    <xf numFmtId="0" fontId="66" fillId="0" borderId="0" xfId="0" applyFont="1" applyAlignment="1">
      <alignment horizontal="left"/>
    </xf>
    <xf numFmtId="0" fontId="45" fillId="5" borderId="1" xfId="0" applyFont="1" applyFill="1" applyBorder="1"/>
    <xf numFmtId="0" fontId="66" fillId="5" borderId="1" xfId="0" applyFont="1" applyFill="1" applyBorder="1" applyAlignment="1">
      <alignment vertical="top" wrapText="1"/>
    </xf>
    <xf numFmtId="0" fontId="66" fillId="0" borderId="0" xfId="0" applyFont="1" applyAlignment="1">
      <alignment vertical="top"/>
    </xf>
    <xf numFmtId="0" fontId="66" fillId="0" borderId="0" xfId="0" applyFont="1" applyAlignment="1">
      <alignment vertical="top" wrapText="1"/>
    </xf>
    <xf numFmtId="0" fontId="66" fillId="26" borderId="0" xfId="0" applyFont="1" applyFill="1"/>
    <xf numFmtId="0" fontId="14" fillId="26" borderId="0" xfId="0" applyFont="1" applyFill="1"/>
    <xf numFmtId="0" fontId="66" fillId="0" borderId="0" xfId="0" applyFont="1" applyAlignment="1">
      <alignment horizontal="center"/>
    </xf>
    <xf numFmtId="0" fontId="14" fillId="0" borderId="0" xfId="0" applyFont="1" applyAlignment="1">
      <alignment vertical="top"/>
    </xf>
    <xf numFmtId="0" fontId="66" fillId="4" borderId="1" xfId="0" applyFont="1" applyFill="1" applyBorder="1"/>
    <xf numFmtId="0" fontId="45" fillId="4" borderId="1" xfId="0" applyFont="1" applyFill="1" applyBorder="1"/>
    <xf numFmtId="0" fontId="49" fillId="4" borderId="1" xfId="0" applyFont="1" applyFill="1" applyBorder="1" applyAlignment="1">
      <alignment horizontal="center" wrapText="1"/>
    </xf>
    <xf numFmtId="0" fontId="67" fillId="5" borderId="1" xfId="0" applyFont="1" applyFill="1" applyBorder="1" applyAlignment="1">
      <alignment horizontal="center" wrapText="1"/>
    </xf>
    <xf numFmtId="0" fontId="66" fillId="5" borderId="1" xfId="0" applyFont="1" applyFill="1" applyBorder="1" applyAlignment="1">
      <alignment vertical="center"/>
    </xf>
    <xf numFmtId="0" fontId="66" fillId="5" borderId="1" xfId="0" applyFont="1" applyFill="1" applyBorder="1" applyAlignment="1">
      <alignment horizontal="left" vertical="center"/>
    </xf>
    <xf numFmtId="0" fontId="66" fillId="0" borderId="0" xfId="0" applyFont="1" applyAlignment="1">
      <alignment horizontal="center" vertical="center" wrapText="1"/>
    </xf>
    <xf numFmtId="0" fontId="66" fillId="0" borderId="0" xfId="0" applyFont="1" applyAlignment="1">
      <alignment horizontal="left" vertical="top" wrapText="1"/>
    </xf>
    <xf numFmtId="0" fontId="66" fillId="0" borderId="0" xfId="0" applyFont="1" applyAlignment="1">
      <alignment vertical="center"/>
    </xf>
    <xf numFmtId="0" fontId="49" fillId="0" borderId="0" xfId="0" applyFont="1" applyAlignment="1">
      <alignment horizontal="right" wrapText="1"/>
    </xf>
    <xf numFmtId="2" fontId="49" fillId="0" borderId="0" xfId="0" applyNumberFormat="1" applyFont="1" applyAlignment="1">
      <alignment vertical="top"/>
    </xf>
    <xf numFmtId="0" fontId="67" fillId="0" borderId="0" xfId="0" applyFont="1" applyAlignment="1">
      <alignment horizontal="center" vertical="top"/>
    </xf>
    <xf numFmtId="2" fontId="60" fillId="0" borderId="0" xfId="0" applyNumberFormat="1" applyFont="1" applyAlignment="1">
      <alignment vertical="top"/>
    </xf>
    <xf numFmtId="0" fontId="45" fillId="0" borderId="0" xfId="0" applyFont="1" applyAlignment="1">
      <alignment horizontal="center" vertical="top"/>
    </xf>
    <xf numFmtId="0" fontId="45" fillId="0" borderId="0" xfId="0" applyFont="1" applyAlignment="1">
      <alignment vertical="top"/>
    </xf>
    <xf numFmtId="0" fontId="49" fillId="0" borderId="0" xfId="0" applyFont="1" applyAlignment="1">
      <alignment horizontal="center" vertical="top"/>
    </xf>
    <xf numFmtId="0" fontId="66" fillId="0" borderId="0" xfId="0" applyFont="1" applyAlignment="1">
      <alignment horizontal="center" vertical="top"/>
    </xf>
    <xf numFmtId="0" fontId="66" fillId="5" borderId="1" xfId="0" applyFont="1" applyFill="1" applyBorder="1" applyAlignment="1">
      <alignment vertical="top"/>
    </xf>
    <xf numFmtId="2" fontId="66" fillId="0" borderId="0" xfId="0" applyNumberFormat="1" applyFont="1" applyAlignment="1">
      <alignment vertical="top"/>
    </xf>
    <xf numFmtId="2" fontId="49" fillId="0" borderId="0" xfId="0" applyNumberFormat="1" applyFont="1" applyAlignment="1">
      <alignment horizontal="center" vertical="top"/>
    </xf>
    <xf numFmtId="0" fontId="66" fillId="0" borderId="0" xfId="0" applyFont="1" applyAlignment="1">
      <alignment horizontal="center" vertical="top" wrapText="1"/>
    </xf>
    <xf numFmtId="0" fontId="66" fillId="0" borderId="0" xfId="0" applyFont="1" applyAlignment="1">
      <alignment horizontal="left" vertical="top"/>
    </xf>
    <xf numFmtId="0" fontId="68" fillId="5" borderId="1" xfId="0" applyFont="1" applyFill="1" applyBorder="1" applyAlignment="1">
      <alignment vertical="top"/>
    </xf>
    <xf numFmtId="2" fontId="49" fillId="5" borderId="1" xfId="0" applyNumberFormat="1" applyFont="1" applyFill="1" applyBorder="1" applyAlignment="1">
      <alignment horizontal="center" vertical="top"/>
    </xf>
    <xf numFmtId="0" fontId="68" fillId="5" borderId="1" xfId="0" applyFont="1" applyFill="1" applyBorder="1" applyAlignment="1">
      <alignment horizontal="center" vertical="top" wrapText="1"/>
    </xf>
    <xf numFmtId="0" fontId="68" fillId="5" borderId="1" xfId="0" applyFont="1" applyFill="1" applyBorder="1" applyAlignment="1">
      <alignment vertical="top" wrapText="1"/>
    </xf>
    <xf numFmtId="0" fontId="66" fillId="0" borderId="23" xfId="0" applyFont="1" applyBorder="1" applyAlignment="1">
      <alignment horizontal="left" vertical="center"/>
    </xf>
    <xf numFmtId="0" fontId="66" fillId="0" borderId="0" xfId="0" applyFont="1" applyAlignment="1">
      <alignment horizontal="left" vertical="center" wrapText="1"/>
    </xf>
    <xf numFmtId="0" fontId="66" fillId="0" borderId="23" xfId="0" applyFont="1" applyBorder="1" applyAlignment="1">
      <alignment vertical="center"/>
    </xf>
    <xf numFmtId="0" fontId="44" fillId="0" borderId="0" xfId="0" applyFont="1" applyAlignment="1">
      <alignment horizontal="center"/>
    </xf>
    <xf numFmtId="2" fontId="66" fillId="30" borderId="0" xfId="0" applyNumberFormat="1" applyFont="1" applyFill="1" applyAlignment="1">
      <alignment horizontal="left" vertical="top"/>
    </xf>
    <xf numFmtId="0" fontId="66" fillId="30" borderId="0" xfId="0" applyFont="1" applyFill="1" applyAlignment="1">
      <alignment vertical="top"/>
    </xf>
    <xf numFmtId="2" fontId="66" fillId="0" borderId="0" xfId="0" applyNumberFormat="1" applyFont="1" applyAlignment="1">
      <alignment horizontal="center" vertical="top"/>
    </xf>
    <xf numFmtId="0" fontId="66" fillId="0" borderId="23" xfId="0" applyFont="1" applyBorder="1" applyAlignment="1">
      <alignment vertical="top"/>
    </xf>
    <xf numFmtId="0" fontId="66" fillId="0" borderId="33" xfId="0" applyFont="1" applyBorder="1" applyAlignment="1">
      <alignment vertical="top"/>
    </xf>
    <xf numFmtId="0" fontId="66" fillId="29" borderId="23" xfId="0" applyFont="1" applyFill="1" applyBorder="1" applyAlignment="1">
      <alignment vertical="top"/>
    </xf>
    <xf numFmtId="2" fontId="66" fillId="0" borderId="0" xfId="0" applyNumberFormat="1" applyFont="1" applyAlignment="1">
      <alignment horizontal="left" vertical="top"/>
    </xf>
    <xf numFmtId="0" fontId="49" fillId="0" borderId="0" xfId="0" applyFont="1" applyAlignment="1">
      <alignment vertical="top"/>
    </xf>
    <xf numFmtId="2" fontId="49" fillId="0" borderId="0" xfId="0" applyNumberFormat="1" applyFont="1" applyAlignment="1">
      <alignment horizontal="center" vertical="top" wrapText="1"/>
    </xf>
    <xf numFmtId="0" fontId="49" fillId="0" borderId="0" xfId="0" applyFont="1" applyAlignment="1">
      <alignment horizontal="center" vertical="top" wrapText="1"/>
    </xf>
    <xf numFmtId="0" fontId="45" fillId="0" borderId="0" xfId="0" applyFont="1" applyAlignment="1">
      <alignment horizontal="left" vertical="top"/>
    </xf>
    <xf numFmtId="0" fontId="45" fillId="0" borderId="23" xfId="0" applyFont="1" applyBorder="1" applyAlignment="1">
      <alignment vertical="center"/>
    </xf>
    <xf numFmtId="0" fontId="45" fillId="0" borderId="0" xfId="0" applyFont="1" applyAlignment="1">
      <alignment vertical="top" wrapText="1"/>
    </xf>
    <xf numFmtId="2" fontId="67" fillId="0" borderId="0" xfId="0" applyNumberFormat="1" applyFont="1" applyAlignment="1">
      <alignment vertical="top"/>
    </xf>
    <xf numFmtId="0" fontId="45" fillId="0" borderId="0" xfId="0" applyFont="1" applyAlignment="1">
      <alignment horizontal="center" vertical="top" wrapText="1"/>
    </xf>
    <xf numFmtId="2" fontId="45" fillId="0" borderId="0" xfId="0" applyNumberFormat="1" applyFont="1" applyAlignment="1">
      <alignment horizontal="center" vertical="top"/>
    </xf>
    <xf numFmtId="2" fontId="45" fillId="0" borderId="0" xfId="0" applyNumberFormat="1" applyFont="1" applyAlignment="1">
      <alignment vertical="top"/>
    </xf>
    <xf numFmtId="0" fontId="67" fillId="0" borderId="0" xfId="0" applyFont="1" applyAlignment="1">
      <alignment horizontal="center" vertical="top" wrapText="1"/>
    </xf>
    <xf numFmtId="0" fontId="67" fillId="0" borderId="0" xfId="0" applyFont="1" applyAlignment="1">
      <alignment vertical="top"/>
    </xf>
    <xf numFmtId="0" fontId="49" fillId="0" borderId="0" xfId="0" applyFont="1" applyAlignment="1">
      <alignment horizontal="center"/>
    </xf>
    <xf numFmtId="0" fontId="66" fillId="0" borderId="23" xfId="0" applyFont="1" applyBorder="1" applyAlignment="1">
      <alignment vertical="top" wrapText="1"/>
    </xf>
    <xf numFmtId="0" fontId="66" fillId="12" borderId="23" xfId="0" applyFont="1" applyFill="1" applyBorder="1" applyAlignment="1">
      <alignment horizontal="left" vertical="center"/>
    </xf>
    <xf numFmtId="0" fontId="66" fillId="12" borderId="23" xfId="0" applyFont="1" applyFill="1" applyBorder="1" applyAlignment="1">
      <alignment vertical="center"/>
    </xf>
    <xf numFmtId="0" fontId="66" fillId="12" borderId="23" xfId="0" applyFont="1" applyFill="1" applyBorder="1"/>
    <xf numFmtId="0" fontId="66" fillId="0" borderId="23" xfId="0" applyFont="1" applyBorder="1"/>
    <xf numFmtId="2" fontId="45" fillId="0" borderId="0" xfId="0" applyNumberFormat="1" applyFont="1" applyAlignment="1">
      <alignment horizontal="left" vertical="top"/>
    </xf>
    <xf numFmtId="0" fontId="45" fillId="0" borderId="0" xfId="0" applyFont="1" applyAlignment="1">
      <alignment horizontal="left" vertical="top" wrapText="1"/>
    </xf>
    <xf numFmtId="2" fontId="67" fillId="0" borderId="0" xfId="0" applyNumberFormat="1" applyFont="1" applyAlignment="1">
      <alignment horizontal="left" vertical="top"/>
    </xf>
    <xf numFmtId="0" fontId="71" fillId="0" borderId="0" xfId="0" applyFont="1" applyAlignment="1">
      <alignment vertical="top"/>
    </xf>
    <xf numFmtId="2" fontId="67" fillId="0" borderId="0" xfId="0" applyNumberFormat="1" applyFont="1" applyAlignment="1">
      <alignment horizontal="center" vertical="top"/>
    </xf>
    <xf numFmtId="0" fontId="45" fillId="0" borderId="0" xfId="0" applyFont="1" applyAlignment="1">
      <alignment horizontal="right" vertical="top"/>
    </xf>
    <xf numFmtId="2" fontId="67" fillId="0" borderId="0" xfId="0" applyNumberFormat="1" applyFont="1" applyAlignment="1">
      <alignment horizontal="center" vertical="top" wrapText="1"/>
    </xf>
    <xf numFmtId="2" fontId="45" fillId="0" borderId="0" xfId="0" applyNumberFormat="1" applyFont="1" applyAlignment="1">
      <alignment horizontal="right" vertical="top"/>
    </xf>
    <xf numFmtId="2" fontId="67" fillId="5" borderId="34" xfId="0" applyNumberFormat="1" applyFont="1" applyFill="1" applyBorder="1" applyAlignment="1">
      <alignment horizontal="center" vertical="top"/>
    </xf>
    <xf numFmtId="2" fontId="67" fillId="0" borderId="34" xfId="0" applyNumberFormat="1" applyFont="1" applyBorder="1" applyAlignment="1">
      <alignment vertical="top" wrapText="1"/>
    </xf>
    <xf numFmtId="2" fontId="67" fillId="0" borderId="34" xfId="0" applyNumberFormat="1" applyFont="1" applyBorder="1" applyAlignment="1">
      <alignment vertical="top"/>
    </xf>
    <xf numFmtId="2" fontId="67" fillId="0" borderId="13" xfId="0" applyNumberFormat="1" applyFont="1" applyBorder="1" applyAlignment="1">
      <alignment vertical="top"/>
    </xf>
    <xf numFmtId="2" fontId="67" fillId="5" borderId="44" xfId="0" applyNumberFormat="1" applyFont="1" applyFill="1" applyBorder="1" applyAlignment="1">
      <alignment horizontal="center" vertical="top"/>
    </xf>
    <xf numFmtId="0" fontId="45" fillId="0" borderId="23" xfId="0" applyFont="1" applyBorder="1" applyAlignment="1">
      <alignment horizontal="left" vertical="top" wrapText="1"/>
    </xf>
    <xf numFmtId="2" fontId="67" fillId="0" borderId="44" xfId="0" applyNumberFormat="1" applyFont="1" applyBorder="1" applyAlignment="1">
      <alignment vertical="top" wrapText="1"/>
    </xf>
    <xf numFmtId="0" fontId="45" fillId="0" borderId="44" xfId="0" applyFont="1" applyBorder="1" applyAlignment="1">
      <alignment vertical="top"/>
    </xf>
    <xf numFmtId="2" fontId="67" fillId="0" borderId="23" xfId="0" applyNumberFormat="1" applyFont="1" applyBorder="1" applyAlignment="1">
      <alignment vertical="top"/>
    </xf>
    <xf numFmtId="0" fontId="45" fillId="0" borderId="44" xfId="0" applyFont="1" applyBorder="1" applyAlignment="1">
      <alignment horizontal="center" vertical="top" wrapText="1"/>
    </xf>
    <xf numFmtId="0" fontId="45" fillId="0" borderId="23" xfId="0" applyFont="1" applyBorder="1" applyAlignment="1">
      <alignment vertical="top"/>
    </xf>
    <xf numFmtId="0" fontId="45" fillId="0" borderId="45" xfId="0" applyFont="1" applyBorder="1" applyAlignment="1">
      <alignment vertical="top"/>
    </xf>
    <xf numFmtId="0" fontId="45" fillId="0" borderId="23" xfId="0" applyFont="1" applyBorder="1" applyAlignment="1">
      <alignment vertical="top" wrapText="1"/>
    </xf>
    <xf numFmtId="0" fontId="45" fillId="0" borderId="23" xfId="0" applyFont="1" applyBorder="1" applyAlignment="1">
      <alignment horizontal="center" vertical="top" wrapText="1"/>
    </xf>
    <xf numFmtId="0" fontId="45" fillId="0" borderId="44" xfId="0" applyFont="1" applyBorder="1" applyAlignment="1">
      <alignment horizontal="center" vertical="top"/>
    </xf>
    <xf numFmtId="0" fontId="45" fillId="0" borderId="23" xfId="0" applyFont="1" applyBorder="1" applyAlignment="1">
      <alignment horizontal="center" vertical="top"/>
    </xf>
    <xf numFmtId="0" fontId="45" fillId="0" borderId="0" xfId="0" applyFont="1" applyAlignment="1">
      <alignment horizontal="center" vertical="top" readingOrder="1"/>
    </xf>
    <xf numFmtId="0" fontId="45" fillId="0" borderId="0" xfId="0" applyFont="1" applyAlignment="1">
      <alignment horizontal="left" vertical="top" readingOrder="1"/>
    </xf>
    <xf numFmtId="0" fontId="45" fillId="0" borderId="17" xfId="0" applyFont="1" applyBorder="1" applyAlignment="1">
      <alignment horizontal="left" vertical="top" readingOrder="1"/>
    </xf>
    <xf numFmtId="0" fontId="71" fillId="0" borderId="44" xfId="0" applyFont="1" applyBorder="1" applyAlignment="1">
      <alignment vertical="top"/>
    </xf>
    <xf numFmtId="0" fontId="71" fillId="0" borderId="23" xfId="0" applyFont="1" applyBorder="1" applyAlignment="1">
      <alignment vertical="top"/>
    </xf>
    <xf numFmtId="0" fontId="71" fillId="0" borderId="45" xfId="0" applyFont="1" applyBorder="1" applyAlignment="1">
      <alignment vertical="top"/>
    </xf>
    <xf numFmtId="0" fontId="45" fillId="0" borderId="23" xfId="0" applyFont="1" applyBorder="1" applyAlignment="1">
      <alignment horizontal="left" vertical="top"/>
    </xf>
    <xf numFmtId="2" fontId="72" fillId="0" borderId="23" xfId="0" applyNumberFormat="1" applyFont="1" applyBorder="1" applyAlignment="1">
      <alignment vertical="top"/>
    </xf>
    <xf numFmtId="0" fontId="45" fillId="0" borderId="45" xfId="0" applyFont="1" applyBorder="1" applyAlignment="1">
      <alignment vertical="top" wrapText="1"/>
    </xf>
    <xf numFmtId="2" fontId="45" fillId="0" borderId="23" xfId="0" applyNumberFormat="1" applyFont="1" applyBorder="1" applyAlignment="1">
      <alignment vertical="top"/>
    </xf>
    <xf numFmtId="2" fontId="67" fillId="0" borderId="23" xfId="0" applyNumberFormat="1" applyFont="1" applyBorder="1" applyAlignment="1">
      <alignment horizontal="left" vertical="top"/>
    </xf>
    <xf numFmtId="0" fontId="46" fillId="0" borderId="44" xfId="0" applyFont="1" applyBorder="1" applyAlignment="1">
      <alignment horizontal="center" vertical="top"/>
    </xf>
    <xf numFmtId="0" fontId="45" fillId="0" borderId="23" xfId="0" applyFont="1" applyBorder="1" applyAlignment="1">
      <alignment horizontal="right" vertical="top"/>
    </xf>
    <xf numFmtId="0" fontId="45" fillId="0" borderId="17" xfId="0" applyFont="1" applyBorder="1" applyAlignment="1">
      <alignment vertical="top"/>
    </xf>
    <xf numFmtId="0" fontId="45" fillId="0" borderId="17" xfId="0" applyFont="1" applyBorder="1" applyAlignment="1">
      <alignment vertical="top" wrapText="1"/>
    </xf>
    <xf numFmtId="0" fontId="46" fillId="0" borderId="55" xfId="0" applyFont="1" applyBorder="1" applyAlignment="1">
      <alignment horizontal="center" vertical="top"/>
    </xf>
    <xf numFmtId="0" fontId="45" fillId="0" borderId="56" xfId="0" applyFont="1" applyBorder="1" applyAlignment="1">
      <alignment horizontal="left" vertical="top" wrapText="1"/>
    </xf>
    <xf numFmtId="0" fontId="45" fillId="0" borderId="56" xfId="0" applyFont="1" applyBorder="1" applyAlignment="1">
      <alignment vertical="top"/>
    </xf>
    <xf numFmtId="0" fontId="45" fillId="0" borderId="55" xfId="0" applyFont="1" applyBorder="1" applyAlignment="1">
      <alignment vertical="top"/>
    </xf>
    <xf numFmtId="0" fontId="45" fillId="0" borderId="57" xfId="0" applyFont="1" applyBorder="1" applyAlignment="1">
      <alignment vertical="top"/>
    </xf>
    <xf numFmtId="0" fontId="45" fillId="5" borderId="46" xfId="0" applyFont="1" applyFill="1" applyBorder="1" applyAlignment="1">
      <alignment horizontal="center" vertical="top"/>
    </xf>
    <xf numFmtId="0" fontId="45" fillId="0" borderId="31" xfId="0" applyFont="1" applyBorder="1" applyAlignment="1">
      <alignment vertical="top"/>
    </xf>
    <xf numFmtId="0" fontId="45" fillId="0" borderId="21" xfId="0" applyFont="1" applyBorder="1" applyAlignment="1">
      <alignment vertical="top"/>
    </xf>
    <xf numFmtId="0" fontId="45" fillId="0" borderId="30" xfId="0" applyFont="1" applyBorder="1" applyAlignment="1">
      <alignment vertical="top"/>
    </xf>
    <xf numFmtId="0" fontId="45" fillId="0" borderId="47" xfId="0" applyFont="1" applyBorder="1" applyAlignment="1">
      <alignment vertical="top"/>
    </xf>
    <xf numFmtId="0" fontId="45" fillId="5" borderId="48" xfId="0" applyFont="1" applyFill="1" applyBorder="1" applyAlignment="1">
      <alignment horizontal="center" vertical="top"/>
    </xf>
    <xf numFmtId="0" fontId="45" fillId="0" borderId="2" xfId="0" applyFont="1" applyBorder="1" applyAlignment="1">
      <alignment vertical="top"/>
    </xf>
    <xf numFmtId="0" fontId="45" fillId="0" borderId="24" xfId="0" applyFont="1" applyBorder="1" applyAlignment="1">
      <alignment vertical="top"/>
    </xf>
    <xf numFmtId="0" fontId="45" fillId="0" borderId="22" xfId="0" applyFont="1" applyBorder="1" applyAlignment="1">
      <alignment vertical="top"/>
    </xf>
    <xf numFmtId="0" fontId="45" fillId="0" borderId="49" xfId="0" applyFont="1" applyBorder="1" applyAlignment="1">
      <alignment vertical="top"/>
    </xf>
    <xf numFmtId="0" fontId="45" fillId="0" borderId="0" xfId="0" applyFont="1" applyAlignment="1">
      <alignment vertical="center"/>
    </xf>
    <xf numFmtId="0" fontId="45" fillId="0" borderId="48" xfId="0" applyFont="1" applyBorder="1" applyAlignment="1">
      <alignment horizontal="center" vertical="top"/>
    </xf>
    <xf numFmtId="0" fontId="45" fillId="5" borderId="50" xfId="0" applyFont="1" applyFill="1" applyBorder="1" applyAlignment="1">
      <alignment horizontal="center" vertical="top"/>
    </xf>
    <xf numFmtId="0" fontId="45" fillId="0" borderId="51" xfId="0" applyFont="1" applyBorder="1" applyAlignment="1">
      <alignment vertical="top"/>
    </xf>
    <xf numFmtId="0" fontId="45" fillId="0" borderId="53" xfId="0" applyFont="1" applyBorder="1" applyAlignment="1">
      <alignment vertical="top"/>
    </xf>
    <xf numFmtId="0" fontId="45" fillId="0" borderId="52" xfId="0" applyFont="1" applyBorder="1" applyAlignment="1">
      <alignment vertical="top"/>
    </xf>
    <xf numFmtId="0" fontId="45" fillId="0" borderId="54" xfId="0" applyFont="1" applyBorder="1" applyAlignment="1">
      <alignment vertical="top"/>
    </xf>
    <xf numFmtId="2" fontId="45" fillId="5" borderId="1" xfId="0" applyNumberFormat="1" applyFont="1" applyFill="1" applyBorder="1" applyAlignment="1">
      <alignment horizontal="center" vertical="top"/>
    </xf>
    <xf numFmtId="2" fontId="67" fillId="5" borderId="23" xfId="0" applyNumberFormat="1" applyFont="1" applyFill="1" applyBorder="1" applyAlignment="1">
      <alignment horizontal="center" vertical="top"/>
    </xf>
    <xf numFmtId="2" fontId="67" fillId="5" borderId="1" xfId="0" applyNumberFormat="1" applyFont="1" applyFill="1" applyBorder="1" applyAlignment="1">
      <alignment horizontal="center" vertical="top"/>
    </xf>
    <xf numFmtId="2" fontId="67" fillId="0" borderId="1" xfId="0" applyNumberFormat="1" applyFont="1" applyBorder="1" applyAlignment="1">
      <alignment horizontal="center" vertical="top"/>
    </xf>
    <xf numFmtId="0" fontId="45" fillId="0" borderId="1" xfId="0" applyFont="1" applyBorder="1" applyAlignment="1">
      <alignment vertical="top"/>
    </xf>
    <xf numFmtId="0" fontId="45" fillId="0" borderId="0" xfId="0" applyFont="1" applyAlignment="1">
      <alignment horizontal="right" vertical="top" wrapText="1"/>
    </xf>
    <xf numFmtId="2" fontId="45" fillId="0" borderId="0" xfId="0" applyNumberFormat="1" applyFont="1" applyAlignment="1">
      <alignment horizontal="left" vertical="top" wrapText="1"/>
    </xf>
    <xf numFmtId="0" fontId="45" fillId="0" borderId="0" xfId="0" applyFont="1" applyAlignment="1">
      <alignment horizontal="center" wrapText="1"/>
    </xf>
    <xf numFmtId="0" fontId="55" fillId="0" borderId="0" xfId="0" applyFont="1" applyAlignment="1">
      <alignment horizontal="center" vertical="top"/>
    </xf>
    <xf numFmtId="0" fontId="14" fillId="0" borderId="58" xfId="0" applyFont="1" applyBorder="1"/>
    <xf numFmtId="0" fontId="14" fillId="0" borderId="59" xfId="0" applyFont="1" applyBorder="1"/>
    <xf numFmtId="0" fontId="45" fillId="0" borderId="0" xfId="0" applyFont="1" applyAlignment="1">
      <alignment horizontal="left" readingOrder="1"/>
    </xf>
    <xf numFmtId="0" fontId="71" fillId="0" borderId="0" xfId="0" applyFont="1" applyAlignment="1">
      <alignment vertical="center"/>
    </xf>
    <xf numFmtId="0" fontId="71" fillId="0" borderId="0" xfId="0" applyFont="1"/>
    <xf numFmtId="0" fontId="71" fillId="0" borderId="0" xfId="0" applyFont="1" applyAlignment="1">
      <alignment wrapText="1"/>
    </xf>
    <xf numFmtId="0" fontId="45" fillId="0" borderId="0" xfId="0" applyFont="1" applyAlignment="1">
      <alignment horizontal="right" wrapText="1"/>
    </xf>
    <xf numFmtId="2" fontId="66" fillId="0" borderId="0" xfId="0" applyNumberFormat="1" applyFont="1" applyAlignment="1">
      <alignment horizontal="center" vertical="top" wrapText="1"/>
    </xf>
    <xf numFmtId="0" fontId="66" fillId="0" borderId="6" xfId="0" applyFont="1" applyBorder="1" applyAlignment="1">
      <alignment horizontal="center" vertical="top" wrapText="1"/>
    </xf>
    <xf numFmtId="0" fontId="66" fillId="0" borderId="7" xfId="0" applyFont="1" applyBorder="1" applyAlignment="1">
      <alignment vertical="top" wrapText="1"/>
    </xf>
    <xf numFmtId="0" fontId="66" fillId="0" borderId="8" xfId="0" applyFont="1" applyBorder="1" applyAlignment="1">
      <alignment vertical="top" wrapText="1"/>
    </xf>
    <xf numFmtId="2" fontId="66" fillId="0" borderId="0" xfId="0" applyNumberFormat="1" applyFont="1" applyAlignment="1">
      <alignment vertical="top" wrapText="1"/>
    </xf>
    <xf numFmtId="0" fontId="66" fillId="0" borderId="0" xfId="0" applyFont="1" applyAlignment="1">
      <alignment horizontal="right" vertical="top" wrapText="1"/>
    </xf>
    <xf numFmtId="0" fontId="66" fillId="0" borderId="1" xfId="0" applyFont="1" applyBorder="1"/>
    <xf numFmtId="0" fontId="49" fillId="0" borderId="1" xfId="0" applyFont="1" applyBorder="1" applyAlignment="1">
      <alignment horizontal="center" wrapText="1"/>
    </xf>
    <xf numFmtId="0" fontId="66" fillId="5" borderId="1" xfId="0" applyFont="1" applyFill="1" applyBorder="1" applyAlignment="1">
      <alignment horizontal="center" vertical="top" wrapText="1"/>
    </xf>
    <xf numFmtId="0" fontId="49" fillId="0" borderId="0" xfId="0" applyFont="1" applyAlignment="1">
      <alignment horizontal="left" vertical="top" wrapText="1"/>
    </xf>
    <xf numFmtId="0" fontId="66" fillId="6" borderId="1" xfId="0" applyFont="1" applyFill="1" applyBorder="1" applyAlignment="1">
      <alignment horizontal="left" vertical="top"/>
    </xf>
    <xf numFmtId="0" fontId="74" fillId="5" borderId="0" xfId="0" applyFont="1" applyFill="1"/>
    <xf numFmtId="0" fontId="68" fillId="0" borderId="0" xfId="0" applyFont="1" applyAlignment="1">
      <alignment horizontal="left" vertical="top"/>
    </xf>
    <xf numFmtId="0" fontId="68" fillId="0" borderId="0" xfId="0" applyFont="1" applyAlignment="1">
      <alignment vertical="top" wrapText="1"/>
    </xf>
    <xf numFmtId="0" fontId="45" fillId="5" borderId="1" xfId="0" applyFont="1" applyFill="1" applyBorder="1" applyAlignment="1">
      <alignment vertical="top"/>
    </xf>
    <xf numFmtId="0" fontId="45" fillId="22" borderId="23" xfId="0" applyFont="1" applyFill="1" applyBorder="1" applyAlignment="1">
      <alignment horizontal="left" vertical="top"/>
    </xf>
    <xf numFmtId="0" fontId="60" fillId="0" borderId="0" xfId="0" applyFont="1"/>
    <xf numFmtId="0" fontId="60" fillId="0" borderId="0" xfId="0" applyFont="1" applyAlignment="1">
      <alignment horizontal="left" vertical="top"/>
    </xf>
    <xf numFmtId="0" fontId="67" fillId="5" borderId="23" xfId="0" applyFont="1" applyFill="1" applyBorder="1" applyAlignment="1">
      <alignment horizontal="left" vertical="top"/>
    </xf>
    <xf numFmtId="0" fontId="45" fillId="5" borderId="1" xfId="0" applyFont="1" applyFill="1" applyBorder="1" applyAlignment="1">
      <alignment vertical="top" wrapText="1"/>
    </xf>
    <xf numFmtId="0" fontId="45" fillId="5" borderId="23" xfId="0" applyFont="1" applyFill="1" applyBorder="1" applyAlignment="1">
      <alignment vertical="top" wrapText="1"/>
    </xf>
    <xf numFmtId="2" fontId="67" fillId="5" borderId="1" xfId="0" applyNumberFormat="1" applyFont="1" applyFill="1" applyBorder="1" applyAlignment="1">
      <alignment horizontal="center" vertical="top" wrapText="1"/>
    </xf>
    <xf numFmtId="0" fontId="45" fillId="5" borderId="1" xfId="0" applyFont="1" applyFill="1" applyBorder="1" applyAlignment="1">
      <alignment horizontal="left" vertical="top" wrapText="1"/>
    </xf>
    <xf numFmtId="0" fontId="45" fillId="5" borderId="24" xfId="0" applyFont="1" applyFill="1" applyBorder="1" applyAlignment="1">
      <alignment horizontal="left" vertical="top" wrapText="1"/>
    </xf>
    <xf numFmtId="0" fontId="45" fillId="5" borderId="25" xfId="0" applyFont="1" applyFill="1" applyBorder="1" applyAlignment="1">
      <alignment horizontal="left" vertical="top" wrapText="1"/>
    </xf>
    <xf numFmtId="0" fontId="67" fillId="0" borderId="0" xfId="0" applyFont="1" applyAlignment="1">
      <alignment horizontal="left" vertical="top"/>
    </xf>
    <xf numFmtId="0" fontId="45" fillId="5" borderId="23" xfId="0" applyFont="1" applyFill="1" applyBorder="1" applyAlignment="1">
      <alignment horizontal="left" vertical="top" wrapText="1"/>
    </xf>
    <xf numFmtId="0" fontId="45" fillId="5" borderId="1" xfId="0" applyFont="1" applyFill="1" applyBorder="1" applyAlignment="1">
      <alignment horizontal="left" vertical="top"/>
    </xf>
    <xf numFmtId="0" fontId="45" fillId="6" borderId="1" xfId="0" applyFont="1" applyFill="1" applyBorder="1" applyAlignment="1">
      <alignment vertical="top" wrapText="1"/>
    </xf>
    <xf numFmtId="0" fontId="55" fillId="0" borderId="0" xfId="0" applyFont="1" applyAlignment="1">
      <alignment vertical="top"/>
    </xf>
    <xf numFmtId="0" fontId="45" fillId="6" borderId="1" xfId="0" applyFont="1" applyFill="1" applyBorder="1" applyAlignment="1">
      <alignment horizontal="left" vertical="top"/>
    </xf>
    <xf numFmtId="0" fontId="55" fillId="6" borderId="1" xfId="0" applyFont="1" applyFill="1" applyBorder="1" applyAlignment="1">
      <alignment vertical="top"/>
    </xf>
    <xf numFmtId="0" fontId="45" fillId="6" borderId="1" xfId="0" applyFont="1" applyFill="1" applyBorder="1" applyAlignment="1">
      <alignment horizontal="left" vertical="top" wrapText="1"/>
    </xf>
    <xf numFmtId="2" fontId="45" fillId="0" borderId="0" xfId="0" applyNumberFormat="1" applyFont="1" applyAlignment="1">
      <alignment horizontal="center" vertical="top" wrapText="1"/>
    </xf>
    <xf numFmtId="0" fontId="45" fillId="11" borderId="1" xfId="0" applyFont="1" applyFill="1" applyBorder="1" applyAlignment="1">
      <alignment horizontal="left" vertical="top"/>
    </xf>
    <xf numFmtId="0" fontId="55" fillId="11" borderId="1" xfId="0" applyFont="1" applyFill="1" applyBorder="1" applyAlignment="1">
      <alignment vertical="top"/>
    </xf>
    <xf numFmtId="0" fontId="45" fillId="11" borderId="1" xfId="0" applyFont="1" applyFill="1" applyBorder="1" applyAlignment="1">
      <alignment horizontal="left" vertical="top" wrapText="1"/>
    </xf>
    <xf numFmtId="0" fontId="75" fillId="0" borderId="0" xfId="0" applyFont="1" applyAlignment="1">
      <alignment vertical="top"/>
    </xf>
    <xf numFmtId="2" fontId="76" fillId="0" borderId="0" xfId="0" applyNumberFormat="1" applyFont="1" applyAlignment="1">
      <alignment horizontal="center" vertical="top"/>
    </xf>
    <xf numFmtId="0" fontId="76" fillId="5" borderId="1" xfId="0" applyFont="1" applyFill="1" applyBorder="1" applyAlignment="1">
      <alignment horizontal="left" vertical="top"/>
    </xf>
    <xf numFmtId="0" fontId="72" fillId="5" borderId="1" xfId="0" applyFont="1" applyFill="1" applyBorder="1" applyAlignment="1">
      <alignment horizontal="left" vertical="top" wrapText="1"/>
    </xf>
    <xf numFmtId="0" fontId="77" fillId="6" borderId="1" xfId="0" applyFont="1" applyFill="1" applyBorder="1" applyAlignment="1">
      <alignment horizontal="left" vertical="top"/>
    </xf>
    <xf numFmtId="0" fontId="45" fillId="6" borderId="1" xfId="0" applyFont="1" applyFill="1" applyBorder="1" applyAlignment="1">
      <alignment vertical="top"/>
    </xf>
    <xf numFmtId="0" fontId="78" fillId="0" borderId="0" xfId="0" applyFont="1" applyAlignment="1">
      <alignment horizontal="center" vertical="top"/>
    </xf>
    <xf numFmtId="0" fontId="45" fillId="0" borderId="17" xfId="0" applyFont="1" applyBorder="1"/>
    <xf numFmtId="0" fontId="45" fillId="0" borderId="15" xfId="0" applyFont="1" applyBorder="1" applyAlignment="1">
      <alignment vertical="top" wrapText="1"/>
    </xf>
    <xf numFmtId="0" fontId="45" fillId="0" borderId="5" xfId="0" applyFont="1" applyBorder="1" applyAlignment="1">
      <alignment vertical="top" wrapText="1"/>
    </xf>
    <xf numFmtId="0" fontId="45" fillId="0" borderId="15" xfId="0" applyFont="1" applyBorder="1" applyAlignment="1">
      <alignment vertical="top"/>
    </xf>
    <xf numFmtId="164" fontId="45" fillId="0" borderId="0" xfId="0" applyNumberFormat="1" applyFont="1" applyAlignment="1">
      <alignment vertical="top"/>
    </xf>
    <xf numFmtId="164" fontId="45" fillId="0" borderId="5" xfId="0" applyNumberFormat="1" applyFont="1" applyBorder="1" applyAlignment="1">
      <alignment vertical="top"/>
    </xf>
    <xf numFmtId="0" fontId="78" fillId="0" borderId="0" xfId="0" applyFont="1" applyAlignment="1">
      <alignment vertical="top"/>
    </xf>
    <xf numFmtId="0" fontId="45" fillId="0" borderId="16" xfId="0" applyFont="1" applyBorder="1"/>
    <xf numFmtId="2" fontId="67" fillId="0" borderId="16" xfId="0" applyNumberFormat="1" applyFont="1" applyBorder="1" applyAlignment="1">
      <alignment horizontal="left" readingOrder="1"/>
    </xf>
    <xf numFmtId="2" fontId="67" fillId="0" borderId="0" xfId="0" applyNumberFormat="1" applyFont="1" applyAlignment="1">
      <alignment horizontal="left" readingOrder="1"/>
    </xf>
    <xf numFmtId="0" fontId="45" fillId="0" borderId="5" xfId="0" applyFont="1" applyBorder="1" applyAlignment="1">
      <alignment vertical="top"/>
    </xf>
    <xf numFmtId="0" fontId="14" fillId="0" borderId="30" xfId="0" applyFont="1" applyBorder="1" applyAlignment="1">
      <alignment vertical="top"/>
    </xf>
    <xf numFmtId="0" fontId="14" fillId="0" borderId="31" xfId="0" applyFont="1" applyBorder="1" applyAlignment="1">
      <alignment vertical="top"/>
    </xf>
    <xf numFmtId="0" fontId="14" fillId="0" borderId="32" xfId="0" applyFont="1" applyBorder="1" applyAlignment="1">
      <alignment vertical="top"/>
    </xf>
    <xf numFmtId="0" fontId="45" fillId="0" borderId="15" xfId="0" applyFont="1" applyBorder="1" applyAlignment="1">
      <alignment horizontal="center" vertical="top"/>
    </xf>
    <xf numFmtId="0" fontId="45" fillId="0" borderId="5" xfId="0" applyFont="1" applyBorder="1" applyAlignment="1">
      <alignment horizontal="center" vertical="top"/>
    </xf>
    <xf numFmtId="165" fontId="67" fillId="13" borderId="2" xfId="0" applyNumberFormat="1" applyFont="1" applyFill="1" applyBorder="1" applyAlignment="1">
      <alignment horizontal="center" vertical="center"/>
    </xf>
    <xf numFmtId="0" fontId="67" fillId="13" borderId="24" xfId="0" applyFont="1" applyFill="1" applyBorder="1" applyAlignment="1">
      <alignment vertical="top"/>
    </xf>
    <xf numFmtId="0" fontId="67" fillId="13" borderId="22" xfId="0" applyFont="1" applyFill="1" applyBorder="1" applyAlignment="1">
      <alignment vertical="top"/>
    </xf>
    <xf numFmtId="0" fontId="67" fillId="13" borderId="25" xfId="0" applyFont="1" applyFill="1" applyBorder="1" applyAlignment="1">
      <alignment vertical="top"/>
    </xf>
    <xf numFmtId="165" fontId="67" fillId="0" borderId="2" xfId="0" applyNumberFormat="1" applyFont="1" applyBorder="1" applyAlignment="1">
      <alignment horizontal="center" vertical="center"/>
    </xf>
    <xf numFmtId="0" fontId="67" fillId="0" borderId="6" xfId="0" applyFont="1" applyBorder="1" applyAlignment="1">
      <alignment vertical="top"/>
    </xf>
    <xf numFmtId="0" fontId="67" fillId="0" borderId="7" xfId="0" applyFont="1" applyBorder="1" applyAlignment="1">
      <alignment vertical="top"/>
    </xf>
    <xf numFmtId="0" fontId="67" fillId="0" borderId="8" xfId="0" applyFont="1" applyBorder="1" applyAlignment="1">
      <alignment vertical="top"/>
    </xf>
    <xf numFmtId="0" fontId="78" fillId="0" borderId="0" xfId="0" applyFont="1" applyAlignment="1">
      <alignment vertical="center"/>
    </xf>
    <xf numFmtId="0" fontId="78" fillId="0" borderId="15" xfId="0" applyFont="1" applyBorder="1" applyAlignment="1">
      <alignment vertical="top"/>
    </xf>
    <xf numFmtId="0" fontId="78" fillId="0" borderId="5" xfId="0" applyFont="1" applyBorder="1" applyAlignment="1">
      <alignment vertical="top"/>
    </xf>
    <xf numFmtId="0" fontId="45" fillId="25" borderId="0" xfId="0" applyFont="1" applyFill="1"/>
    <xf numFmtId="0" fontId="45" fillId="25" borderId="0" xfId="0" applyFont="1" applyFill="1" applyAlignment="1">
      <alignment vertical="top" wrapText="1"/>
    </xf>
    <xf numFmtId="0" fontId="45" fillId="25" borderId="0" xfId="0" applyFont="1" applyFill="1" applyAlignment="1">
      <alignment vertical="top"/>
    </xf>
    <xf numFmtId="0" fontId="71" fillId="0" borderId="23" xfId="0" applyFont="1" applyBorder="1" applyAlignment="1">
      <alignment wrapText="1"/>
    </xf>
    <xf numFmtId="0" fontId="45" fillId="0" borderId="23" xfId="0" applyFont="1" applyBorder="1" applyAlignment="1">
      <alignment wrapText="1"/>
    </xf>
    <xf numFmtId="0" fontId="45" fillId="25" borderId="23" xfId="0" applyFont="1" applyFill="1" applyBorder="1" applyAlignment="1">
      <alignment vertical="center"/>
    </xf>
    <xf numFmtId="0" fontId="45" fillId="25" borderId="23" xfId="0" applyFont="1" applyFill="1" applyBorder="1" applyAlignment="1">
      <alignment horizontal="center" vertical="top"/>
    </xf>
    <xf numFmtId="0" fontId="45" fillId="25" borderId="23" xfId="0" applyFont="1" applyFill="1" applyBorder="1" applyAlignment="1">
      <alignment vertical="top"/>
    </xf>
    <xf numFmtId="0" fontId="45" fillId="25" borderId="0" xfId="0" applyFont="1" applyFill="1" applyAlignment="1">
      <alignment vertical="center"/>
    </xf>
    <xf numFmtId="0" fontId="45" fillId="0" borderId="1" xfId="0" applyFont="1" applyBorder="1" applyAlignment="1">
      <alignment horizontal="right" vertical="top" wrapText="1"/>
    </xf>
    <xf numFmtId="2" fontId="45" fillId="0" borderId="1" xfId="0" applyNumberFormat="1" applyFont="1" applyBorder="1" applyAlignment="1">
      <alignment horizontal="left" vertical="top" wrapText="1"/>
    </xf>
    <xf numFmtId="0" fontId="45" fillId="0" borderId="1" xfId="0" applyFont="1" applyBorder="1" applyAlignment="1">
      <alignment horizontal="left" vertical="top" wrapText="1"/>
    </xf>
    <xf numFmtId="2" fontId="67" fillId="0" borderId="23" xfId="0" applyNumberFormat="1" applyFont="1" applyBorder="1" applyAlignment="1">
      <alignment horizontal="center" vertical="top" wrapText="1"/>
    </xf>
    <xf numFmtId="0" fontId="45" fillId="25" borderId="0" xfId="0" applyFont="1" applyFill="1" applyAlignment="1">
      <alignment horizontal="left" vertical="top"/>
    </xf>
    <xf numFmtId="0" fontId="45" fillId="36" borderId="23" xfId="0" applyFont="1" applyFill="1" applyBorder="1" applyAlignment="1">
      <alignment vertical="top"/>
    </xf>
    <xf numFmtId="0" fontId="45" fillId="36" borderId="23" xfId="0" applyFont="1" applyFill="1" applyBorder="1" applyAlignment="1">
      <alignment vertical="top" wrapText="1"/>
    </xf>
    <xf numFmtId="2" fontId="45" fillId="37" borderId="0" xfId="0" applyNumberFormat="1" applyFont="1" applyFill="1" applyAlignment="1">
      <alignment horizontal="center" vertical="top"/>
    </xf>
    <xf numFmtId="0" fontId="45" fillId="36" borderId="23" xfId="0" applyFont="1" applyFill="1" applyBorder="1" applyAlignment="1">
      <alignment horizontal="center" vertical="top"/>
    </xf>
    <xf numFmtId="0" fontId="45" fillId="37" borderId="0" xfId="0" applyFont="1" applyFill="1" applyAlignment="1">
      <alignment vertical="top" wrapText="1"/>
    </xf>
    <xf numFmtId="0" fontId="45" fillId="22" borderId="23" xfId="0" applyFont="1" applyFill="1" applyBorder="1" applyAlignment="1">
      <alignment vertical="top"/>
    </xf>
    <xf numFmtId="0" fontId="45" fillId="22" borderId="23" xfId="0" applyFont="1" applyFill="1" applyBorder="1" applyAlignment="1">
      <alignment horizontal="center" vertical="top" wrapText="1"/>
    </xf>
    <xf numFmtId="0" fontId="45" fillId="22" borderId="23" xfId="0" applyFont="1" applyFill="1" applyBorder="1" applyAlignment="1">
      <alignment vertical="top" wrapText="1"/>
    </xf>
    <xf numFmtId="0" fontId="45" fillId="22" borderId="23" xfId="0" applyFont="1" applyFill="1" applyBorder="1" applyAlignment="1">
      <alignment horizontal="center" vertical="top"/>
    </xf>
    <xf numFmtId="0" fontId="45" fillId="22" borderId="23" xfId="0" applyFont="1" applyFill="1" applyBorder="1" applyAlignment="1">
      <alignment horizontal="left" vertical="top" wrapText="1"/>
    </xf>
    <xf numFmtId="0" fontId="45" fillId="34" borderId="0" xfId="0" applyFont="1" applyFill="1" applyAlignment="1">
      <alignment vertical="center"/>
    </xf>
    <xf numFmtId="0" fontId="45" fillId="34" borderId="23" xfId="0" applyFont="1" applyFill="1" applyBorder="1" applyAlignment="1">
      <alignment vertical="center"/>
    </xf>
    <xf numFmtId="0" fontId="11" fillId="0" borderId="23" xfId="0" applyFont="1" applyBorder="1" applyAlignment="1">
      <alignment vertical="top"/>
    </xf>
    <xf numFmtId="2" fontId="60" fillId="0" borderId="0" xfId="0" applyNumberFormat="1" applyFont="1" applyAlignment="1">
      <alignment horizontal="left" vertical="top"/>
    </xf>
    <xf numFmtId="0" fontId="45" fillId="5" borderId="23" xfId="0" applyFont="1" applyFill="1" applyBorder="1" applyAlignment="1">
      <alignment horizontal="left" vertical="center"/>
    </xf>
    <xf numFmtId="0" fontId="45" fillId="0" borderId="23" xfId="0" applyFont="1" applyBorder="1" applyAlignment="1">
      <alignment horizontal="left" vertical="center"/>
    </xf>
    <xf numFmtId="166" fontId="45" fillId="0" borderId="0" xfId="0" applyNumberFormat="1" applyFont="1" applyAlignment="1">
      <alignment horizontal="left" vertical="top"/>
    </xf>
    <xf numFmtId="0" fontId="45" fillId="5" borderId="23" xfId="0" applyFont="1" applyFill="1" applyBorder="1" applyAlignment="1">
      <alignment horizontal="left" vertical="top"/>
    </xf>
    <xf numFmtId="0" fontId="45" fillId="5" borderId="23" xfId="0" applyFont="1" applyFill="1" applyBorder="1" applyAlignment="1">
      <alignment horizontal="center" vertical="top"/>
    </xf>
    <xf numFmtId="0" fontId="80" fillId="0" borderId="0" xfId="0" applyFont="1" applyAlignment="1">
      <alignment vertical="top"/>
    </xf>
    <xf numFmtId="2" fontId="63" fillId="5" borderId="1" xfId="0" applyNumberFormat="1" applyFont="1" applyFill="1" applyBorder="1" applyAlignment="1">
      <alignment horizontal="left" vertical="top" wrapText="1"/>
    </xf>
    <xf numFmtId="2" fontId="67" fillId="0" borderId="0" xfId="0" applyNumberFormat="1" applyFont="1" applyAlignment="1">
      <alignment horizontal="center"/>
    </xf>
    <xf numFmtId="0" fontId="67" fillId="0" borderId="0" xfId="0" applyFont="1" applyAlignment="1">
      <alignment horizontal="center"/>
    </xf>
    <xf numFmtId="0" fontId="45" fillId="0" borderId="6" xfId="0" applyFont="1" applyBorder="1"/>
    <xf numFmtId="0" fontId="45" fillId="0" borderId="8" xfId="0" applyFont="1" applyBorder="1"/>
    <xf numFmtId="0" fontId="45" fillId="6" borderId="1" xfId="0" applyFont="1" applyFill="1" applyBorder="1" applyAlignment="1">
      <alignment vertical="center"/>
    </xf>
    <xf numFmtId="0" fontId="45" fillId="6" borderId="1" xfId="0" applyFont="1" applyFill="1" applyBorder="1" applyAlignment="1">
      <alignment wrapText="1"/>
    </xf>
    <xf numFmtId="0" fontId="45" fillId="25" borderId="55" xfId="0" applyFont="1" applyFill="1" applyBorder="1"/>
    <xf numFmtId="0" fontId="45" fillId="25" borderId="56" xfId="0" applyFont="1" applyFill="1" applyBorder="1"/>
    <xf numFmtId="0" fontId="45" fillId="25" borderId="57" xfId="0" applyFont="1" applyFill="1" applyBorder="1"/>
    <xf numFmtId="0" fontId="45" fillId="22" borderId="23" xfId="2" applyFont="1" applyFill="1"/>
    <xf numFmtId="0" fontId="45" fillId="36" borderId="23" xfId="2" applyFont="1" applyFill="1"/>
    <xf numFmtId="0" fontId="45" fillId="0" borderId="23" xfId="1" applyFont="1"/>
    <xf numFmtId="0" fontId="45" fillId="12" borderId="23" xfId="1" applyFont="1" applyFill="1"/>
    <xf numFmtId="0" fontId="14" fillId="0" borderId="23" xfId="1" applyFont="1"/>
    <xf numFmtId="0" fontId="14" fillId="0" borderId="23" xfId="1" applyFont="1" applyAlignment="1">
      <alignment vertical="top"/>
    </xf>
    <xf numFmtId="0" fontId="45" fillId="0" borderId="23" xfId="1" applyFont="1" applyAlignment="1">
      <alignment horizontal="center"/>
    </xf>
    <xf numFmtId="0" fontId="45" fillId="37" borderId="23" xfId="1" applyFont="1" applyFill="1"/>
    <xf numFmtId="2" fontId="45" fillId="0" borderId="23" xfId="1" applyNumberFormat="1" applyFont="1"/>
    <xf numFmtId="0" fontId="45" fillId="0" borderId="23" xfId="1" applyFont="1" applyAlignment="1">
      <alignment vertical="top"/>
    </xf>
    <xf numFmtId="0" fontId="45" fillId="37" borderId="23" xfId="1" applyFont="1" applyFill="1" applyAlignment="1">
      <alignment horizontal="left"/>
    </xf>
    <xf numFmtId="0" fontId="16" fillId="25" borderId="0" xfId="0" applyFont="1" applyFill="1"/>
    <xf numFmtId="2" fontId="63" fillId="0" borderId="0" xfId="0" applyNumberFormat="1" applyFont="1" applyAlignment="1">
      <alignment horizontal="center"/>
    </xf>
    <xf numFmtId="2" fontId="67" fillId="0" borderId="0" xfId="0" applyNumberFormat="1" applyFont="1" applyAlignment="1">
      <alignment horizontal="center" vertical="center"/>
    </xf>
    <xf numFmtId="0" fontId="45" fillId="0" borderId="23" xfId="0" applyFont="1" applyBorder="1" applyAlignment="1">
      <alignment horizontal="center" vertical="center"/>
    </xf>
    <xf numFmtId="0" fontId="45" fillId="0" borderId="0" xfId="0" applyFont="1" applyAlignment="1">
      <alignment horizontal="center"/>
    </xf>
    <xf numFmtId="0" fontId="67" fillId="0" borderId="0" xfId="0" applyFont="1"/>
    <xf numFmtId="2" fontId="67" fillId="0" borderId="0" xfId="0" applyNumberFormat="1" applyFont="1" applyAlignment="1">
      <alignment horizontal="center" wrapText="1"/>
    </xf>
    <xf numFmtId="0" fontId="45" fillId="30" borderId="1" xfId="0" applyFont="1" applyFill="1" applyBorder="1" applyAlignment="1">
      <alignment vertical="center"/>
    </xf>
    <xf numFmtId="0" fontId="45" fillId="9" borderId="1" xfId="0" applyFont="1" applyFill="1" applyBorder="1" applyAlignment="1">
      <alignment horizontal="left" vertical="top"/>
    </xf>
    <xf numFmtId="0" fontId="45" fillId="0" borderId="0" xfId="0" applyFont="1" applyAlignment="1">
      <alignment horizontal="left"/>
    </xf>
    <xf numFmtId="0" fontId="66" fillId="0" borderId="23" xfId="0" applyFont="1" applyBorder="1" applyAlignment="1">
      <alignment horizontal="center" vertical="top" wrapText="1"/>
    </xf>
    <xf numFmtId="0" fontId="14" fillId="0" borderId="41" xfId="0" applyFont="1" applyBorder="1"/>
    <xf numFmtId="0" fontId="49" fillId="41" borderId="0" xfId="0" applyFont="1" applyFill="1" applyAlignment="1">
      <alignment horizontal="center" wrapText="1"/>
    </xf>
    <xf numFmtId="0" fontId="66" fillId="42" borderId="1" xfId="0" applyFont="1" applyFill="1" applyBorder="1"/>
    <xf numFmtId="0" fontId="66" fillId="41" borderId="0" xfId="0" applyFont="1" applyFill="1"/>
    <xf numFmtId="0" fontId="45" fillId="41" borderId="0" xfId="0" applyFont="1" applyFill="1"/>
    <xf numFmtId="0" fontId="66" fillId="41" borderId="0" xfId="0" applyFont="1" applyFill="1" applyAlignment="1">
      <alignment horizontal="left" vertical="center"/>
    </xf>
    <xf numFmtId="0" fontId="66" fillId="0" borderId="34" xfId="0" applyFont="1" applyBorder="1" applyAlignment="1">
      <alignment vertical="top"/>
    </xf>
    <xf numFmtId="2" fontId="49" fillId="5" borderId="36" xfId="0" applyNumberFormat="1" applyFont="1" applyFill="1" applyBorder="1" applyAlignment="1">
      <alignment horizontal="center" vertical="top"/>
    </xf>
    <xf numFmtId="0" fontId="66" fillId="0" borderId="36" xfId="0" applyFont="1" applyBorder="1" applyAlignment="1">
      <alignment vertical="top"/>
    </xf>
    <xf numFmtId="0" fontId="66" fillId="0" borderId="36" xfId="0" applyFont="1" applyBorder="1" applyAlignment="1">
      <alignment horizontal="center" vertical="top"/>
    </xf>
    <xf numFmtId="0" fontId="49" fillId="25" borderId="36" xfId="0" applyFont="1" applyFill="1" applyBorder="1" applyAlignment="1">
      <alignment vertical="top"/>
    </xf>
    <xf numFmtId="0" fontId="66" fillId="25" borderId="36" xfId="0" applyFont="1" applyFill="1" applyBorder="1" applyAlignment="1">
      <alignment vertical="top"/>
    </xf>
    <xf numFmtId="0" fontId="66" fillId="0" borderId="44" xfId="0" applyFont="1" applyBorder="1" applyAlignment="1">
      <alignment vertical="top"/>
    </xf>
    <xf numFmtId="0" fontId="49" fillId="0" borderId="23" xfId="0" applyFont="1" applyBorder="1" applyAlignment="1">
      <alignment horizontal="center" vertical="top"/>
    </xf>
    <xf numFmtId="0" fontId="66" fillId="11" borderId="23" xfId="0" applyFont="1" applyFill="1" applyBorder="1" applyAlignment="1">
      <alignment vertical="top"/>
    </xf>
    <xf numFmtId="0" fontId="66" fillId="11" borderId="23" xfId="0" applyFont="1" applyFill="1" applyBorder="1" applyAlignment="1">
      <alignment horizontal="center" vertical="top" wrapText="1"/>
    </xf>
    <xf numFmtId="0" fontId="66" fillId="11" borderId="23" xfId="0" applyFont="1" applyFill="1" applyBorder="1" applyAlignment="1">
      <alignment vertical="top" wrapText="1"/>
    </xf>
    <xf numFmtId="2" fontId="66" fillId="0" borderId="23" xfId="0" applyNumberFormat="1" applyFont="1" applyBorder="1" applyAlignment="1">
      <alignment horizontal="center" vertical="top"/>
    </xf>
    <xf numFmtId="0" fontId="66" fillId="0" borderId="23" xfId="0" applyFont="1" applyBorder="1" applyAlignment="1">
      <alignment horizontal="center" vertical="top"/>
    </xf>
    <xf numFmtId="0" fontId="66" fillId="0" borderId="24" xfId="0" applyFont="1" applyBorder="1" applyAlignment="1">
      <alignment vertical="top"/>
    </xf>
    <xf numFmtId="0" fontId="66" fillId="0" borderId="25" xfId="0" applyFont="1" applyBorder="1" applyAlignment="1">
      <alignment vertical="top"/>
    </xf>
    <xf numFmtId="0" fontId="66" fillId="0" borderId="39" xfId="0" applyFont="1" applyBorder="1" applyAlignment="1">
      <alignment vertical="top"/>
    </xf>
    <xf numFmtId="0" fontId="49" fillId="0" borderId="41" xfId="0" applyFont="1" applyBorder="1" applyAlignment="1">
      <alignment horizontal="center" vertical="top"/>
    </xf>
    <xf numFmtId="0" fontId="66" fillId="6" borderId="41" xfId="0" applyFont="1" applyFill="1" applyBorder="1" applyAlignment="1">
      <alignment vertical="top"/>
    </xf>
    <xf numFmtId="0" fontId="66" fillId="6" borderId="41" xfId="0" applyFont="1" applyFill="1" applyBorder="1" applyAlignment="1">
      <alignment horizontal="center" vertical="top"/>
    </xf>
    <xf numFmtId="0" fontId="66" fillId="0" borderId="41" xfId="0" applyFont="1" applyBorder="1" applyAlignment="1">
      <alignment vertical="top"/>
    </xf>
    <xf numFmtId="2" fontId="49" fillId="0" borderId="36" xfId="0" applyNumberFormat="1" applyFont="1" applyBorder="1" applyAlignment="1">
      <alignment horizontal="center" vertical="top"/>
    </xf>
    <xf numFmtId="2" fontId="49" fillId="0" borderId="23" xfId="0" applyNumberFormat="1" applyFont="1" applyBorder="1" applyAlignment="1">
      <alignment horizontal="center" vertical="top"/>
    </xf>
    <xf numFmtId="0" fontId="66" fillId="29" borderId="23" xfId="0" applyFont="1" applyFill="1" applyBorder="1" applyAlignment="1">
      <alignment horizontal="center" vertical="top"/>
    </xf>
    <xf numFmtId="2" fontId="49" fillId="0" borderId="23" xfId="0" applyNumberFormat="1" applyFont="1" applyBorder="1" applyAlignment="1">
      <alignment horizontal="center" vertical="center"/>
    </xf>
    <xf numFmtId="0" fontId="66" fillId="4" borderId="23" xfId="0" applyFont="1" applyFill="1" applyBorder="1"/>
    <xf numFmtId="0" fontId="66" fillId="0" borderId="23" xfId="0" applyFont="1" applyBorder="1" applyAlignment="1">
      <alignment horizontal="left" vertical="top" wrapText="1"/>
    </xf>
    <xf numFmtId="2" fontId="49" fillId="0" borderId="23" xfId="0" applyNumberFormat="1" applyFont="1" applyBorder="1" applyAlignment="1">
      <alignment horizontal="center" vertical="top" wrapText="1"/>
    </xf>
    <xf numFmtId="0" fontId="49" fillId="0" borderId="23" xfId="0" applyFont="1" applyBorder="1" applyAlignment="1">
      <alignment horizontal="center" vertical="top" wrapText="1"/>
    </xf>
    <xf numFmtId="0" fontId="66" fillId="0" borderId="23" xfId="0" applyFont="1" applyBorder="1" applyAlignment="1">
      <alignment horizontal="center" vertical="center" wrapText="1"/>
    </xf>
    <xf numFmtId="0" fontId="66" fillId="0" borderId="23" xfId="0" applyFont="1" applyBorder="1" applyAlignment="1">
      <alignment horizontal="left" vertical="top"/>
    </xf>
    <xf numFmtId="0" fontId="66" fillId="0" borderId="23" xfId="0" applyFont="1" applyBorder="1" applyAlignment="1">
      <alignment vertical="center" wrapText="1"/>
    </xf>
    <xf numFmtId="0" fontId="66" fillId="0" borderId="63" xfId="0" applyFont="1" applyBorder="1" applyAlignment="1">
      <alignment vertical="top"/>
    </xf>
    <xf numFmtId="0" fontId="44" fillId="0" borderId="64" xfId="0" applyFont="1" applyBorder="1" applyAlignment="1">
      <alignment horizontal="center"/>
    </xf>
    <xf numFmtId="0" fontId="14" fillId="0" borderId="64" xfId="0" applyFont="1" applyBorder="1"/>
    <xf numFmtId="0" fontId="66" fillId="0" borderId="64" xfId="0" applyFont="1" applyBorder="1" applyAlignment="1">
      <alignment vertical="top"/>
    </xf>
    <xf numFmtId="0" fontId="14" fillId="0" borderId="65" xfId="0" applyFont="1" applyBorder="1"/>
    <xf numFmtId="0" fontId="66" fillId="0" borderId="66" xfId="0" applyFont="1" applyBorder="1"/>
    <xf numFmtId="0" fontId="14" fillId="0" borderId="67" xfId="0" applyFont="1" applyBorder="1"/>
    <xf numFmtId="0" fontId="66" fillId="0" borderId="66" xfId="0" applyFont="1" applyBorder="1" applyAlignment="1">
      <alignment vertical="top"/>
    </xf>
    <xf numFmtId="0" fontId="66" fillId="0" borderId="68" xfId="0" applyFont="1" applyBorder="1" applyAlignment="1">
      <alignment vertical="top"/>
    </xf>
    <xf numFmtId="0" fontId="49" fillId="0" borderId="69" xfId="0" applyFont="1" applyBorder="1" applyAlignment="1">
      <alignment horizontal="center" vertical="top" wrapText="1"/>
    </xf>
    <xf numFmtId="0" fontId="66" fillId="0" borderId="69" xfId="0" applyFont="1" applyBorder="1" applyAlignment="1">
      <alignment vertical="top" wrapText="1"/>
    </xf>
    <xf numFmtId="0" fontId="66" fillId="0" borderId="69" xfId="0" applyFont="1" applyBorder="1" applyAlignment="1">
      <alignment horizontal="center" vertical="center" wrapText="1"/>
    </xf>
    <xf numFmtId="0" fontId="66" fillId="0" borderId="69" xfId="0" applyFont="1" applyBorder="1" applyAlignment="1">
      <alignment horizontal="left" vertical="top"/>
    </xf>
    <xf numFmtId="0" fontId="66" fillId="0" borderId="69" xfId="0" applyFont="1" applyBorder="1" applyAlignment="1">
      <alignment vertical="center"/>
    </xf>
    <xf numFmtId="0" fontId="66" fillId="0" borderId="69" xfId="0" applyFont="1" applyBorder="1" applyAlignment="1">
      <alignment vertical="center" wrapText="1"/>
    </xf>
    <xf numFmtId="0" fontId="66" fillId="0" borderId="69" xfId="0" applyFont="1" applyBorder="1" applyAlignment="1">
      <alignment vertical="top"/>
    </xf>
    <xf numFmtId="0" fontId="14" fillId="0" borderId="70" xfId="0" applyFont="1" applyBorder="1"/>
    <xf numFmtId="0" fontId="59" fillId="0" borderId="64" xfId="0" applyFont="1" applyBorder="1" applyAlignment="1">
      <alignment horizontal="left" vertical="top"/>
    </xf>
    <xf numFmtId="0" fontId="45" fillId="0" borderId="64" xfId="0" applyFont="1" applyBorder="1" applyAlignment="1">
      <alignment vertical="center"/>
    </xf>
    <xf numFmtId="0" fontId="45" fillId="0" borderId="64" xfId="0" applyFont="1" applyBorder="1" applyAlignment="1">
      <alignment vertical="top" wrapText="1"/>
    </xf>
    <xf numFmtId="0" fontId="45" fillId="0" borderId="64" xfId="0" applyFont="1" applyBorder="1" applyAlignment="1">
      <alignment vertical="top"/>
    </xf>
    <xf numFmtId="0" fontId="14" fillId="0" borderId="64" xfId="0" applyFont="1" applyBorder="1" applyAlignment="1">
      <alignment vertical="top"/>
    </xf>
    <xf numFmtId="0" fontId="14" fillId="0" borderId="65" xfId="0" applyFont="1" applyBorder="1" applyAlignment="1">
      <alignment vertical="top"/>
    </xf>
    <xf numFmtId="0" fontId="14" fillId="0" borderId="66" xfId="0" applyFont="1" applyBorder="1" applyAlignment="1">
      <alignment vertical="top"/>
    </xf>
    <xf numFmtId="2" fontId="49" fillId="0" borderId="23" xfId="0" applyNumberFormat="1" applyFont="1" applyBorder="1" applyAlignment="1">
      <alignment vertical="top"/>
    </xf>
    <xf numFmtId="0" fontId="14" fillId="0" borderId="67" xfId="0" applyFont="1" applyBorder="1" applyAlignment="1">
      <alignment vertical="top"/>
    </xf>
    <xf numFmtId="2" fontId="45" fillId="0" borderId="23" xfId="0" applyNumberFormat="1" applyFont="1" applyBorder="1" applyAlignment="1">
      <alignment horizontal="center" vertical="top"/>
    </xf>
    <xf numFmtId="0" fontId="67" fillId="0" borderId="23" xfId="0" applyFont="1" applyBorder="1" applyAlignment="1">
      <alignment horizontal="center" vertical="top"/>
    </xf>
    <xf numFmtId="0" fontId="67" fillId="0" borderId="23" xfId="0" applyFont="1" applyBorder="1" applyAlignment="1">
      <alignment vertical="top"/>
    </xf>
    <xf numFmtId="0" fontId="14" fillId="0" borderId="68" xfId="0" applyFont="1" applyBorder="1" applyAlignment="1">
      <alignment vertical="top"/>
    </xf>
    <xf numFmtId="0" fontId="45" fillId="0" borderId="69" xfId="0" applyFont="1" applyBorder="1" applyAlignment="1">
      <alignment vertical="top"/>
    </xf>
    <xf numFmtId="0" fontId="45" fillId="0" borderId="69" xfId="0" applyFont="1" applyBorder="1" applyAlignment="1">
      <alignment horizontal="center" vertical="top" wrapText="1"/>
    </xf>
    <xf numFmtId="0" fontId="45" fillId="0" borderId="69" xfId="0" applyFont="1" applyBorder="1" applyAlignment="1">
      <alignment vertical="top" wrapText="1"/>
    </xf>
    <xf numFmtId="0" fontId="14" fillId="0" borderId="69" xfId="0" applyFont="1" applyBorder="1" applyAlignment="1">
      <alignment vertical="top"/>
    </xf>
    <xf numFmtId="0" fontId="14" fillId="0" borderId="70" xfId="0" applyFont="1" applyBorder="1" applyAlignment="1">
      <alignment vertical="top"/>
    </xf>
    <xf numFmtId="0" fontId="59" fillId="0" borderId="63" xfId="0" applyFont="1" applyBorder="1" applyAlignment="1">
      <alignment vertical="top"/>
    </xf>
    <xf numFmtId="0" fontId="49" fillId="0" borderId="64" xfId="0" applyFont="1" applyBorder="1" applyAlignment="1">
      <alignment horizontal="center" vertical="top"/>
    </xf>
    <xf numFmtId="0" fontId="49" fillId="0" borderId="23" xfId="0" applyFont="1" applyBorder="1" applyAlignment="1">
      <alignment horizontal="center"/>
    </xf>
    <xf numFmtId="0" fontId="49" fillId="12" borderId="23" xfId="0" applyFont="1" applyFill="1" applyBorder="1" applyAlignment="1">
      <alignment horizontal="left" vertical="center"/>
    </xf>
    <xf numFmtId="0" fontId="66" fillId="12" borderId="66" xfId="0" applyFont="1" applyFill="1" applyBorder="1"/>
    <xf numFmtId="0" fontId="66" fillId="0" borderId="23" xfId="0" quotePrefix="1" applyFont="1" applyBorder="1" applyAlignment="1">
      <alignment horizontal="center" vertical="top" wrapText="1"/>
    </xf>
    <xf numFmtId="49" fontId="66" fillId="0" borderId="23" xfId="0" applyNumberFormat="1" applyFont="1" applyBorder="1" applyAlignment="1">
      <alignment vertical="top" wrapText="1"/>
    </xf>
    <xf numFmtId="0" fontId="66" fillId="12" borderId="23" xfId="0" applyFont="1" applyFill="1" applyBorder="1" applyAlignment="1">
      <alignment horizontal="left" vertical="top" wrapText="1"/>
    </xf>
    <xf numFmtId="0" fontId="66" fillId="0" borderId="68" xfId="0" applyFont="1" applyBorder="1"/>
    <xf numFmtId="0" fontId="49" fillId="0" borderId="69" xfId="0" applyFont="1" applyBorder="1" applyAlignment="1">
      <alignment horizontal="center"/>
    </xf>
    <xf numFmtId="0" fontId="66" fillId="12" borderId="69" xfId="0" applyFont="1" applyFill="1" applyBorder="1" applyAlignment="1">
      <alignment horizontal="left" vertical="center"/>
    </xf>
    <xf numFmtId="0" fontId="66" fillId="12" borderId="69" xfId="0" applyFont="1" applyFill="1" applyBorder="1" applyAlignment="1">
      <alignment vertical="center"/>
    </xf>
    <xf numFmtId="0" fontId="66" fillId="12" borderId="69" xfId="0" applyFont="1" applyFill="1" applyBorder="1"/>
    <xf numFmtId="0" fontId="66" fillId="0" borderId="69" xfId="0" applyFont="1" applyBorder="1"/>
    <xf numFmtId="0" fontId="49" fillId="0" borderId="23" xfId="0" applyFont="1" applyBorder="1" applyAlignment="1">
      <alignment horizontal="left" vertical="center"/>
    </xf>
    <xf numFmtId="2" fontId="45" fillId="0" borderId="23" xfId="0" applyNumberFormat="1" applyFont="1" applyBorder="1" applyAlignment="1">
      <alignment horizontal="left" vertical="top"/>
    </xf>
    <xf numFmtId="0" fontId="68" fillId="0" borderId="23" xfId="0" applyFont="1" applyBorder="1" applyAlignment="1">
      <alignment vertical="top"/>
    </xf>
    <xf numFmtId="0" fontId="49" fillId="0" borderId="69" xfId="0" applyFont="1" applyBorder="1" applyAlignment="1">
      <alignment horizontal="center" vertical="top"/>
    </xf>
    <xf numFmtId="0" fontId="66" fillId="0" borderId="69" xfId="0" applyFont="1" applyBorder="1" applyAlignment="1">
      <alignment horizontal="center" vertical="top"/>
    </xf>
    <xf numFmtId="2" fontId="16" fillId="0" borderId="0" xfId="0" applyNumberFormat="1" applyFont="1"/>
    <xf numFmtId="0" fontId="66" fillId="0" borderId="23" xfId="0" applyFont="1" applyBorder="1" applyAlignment="1">
      <alignment vertical="top" wrapText="1"/>
    </xf>
    <xf numFmtId="0" fontId="7" fillId="0" borderId="0" xfId="0" applyFont="1" applyAlignment="1">
      <alignment vertical="top"/>
    </xf>
    <xf numFmtId="0" fontId="31" fillId="0" borderId="0" xfId="0" applyFont="1" applyFill="1"/>
    <xf numFmtId="0" fontId="16" fillId="0" borderId="0" xfId="0" applyFont="1" applyFill="1"/>
    <xf numFmtId="0" fontId="16" fillId="0" borderId="0" xfId="0" applyFont="1" applyFill="1" applyAlignment="1">
      <alignment horizontal="left" vertical="top"/>
    </xf>
    <xf numFmtId="0" fontId="14" fillId="0" borderId="63" xfId="0" applyFont="1" applyBorder="1" applyAlignment="1">
      <alignment vertical="top"/>
    </xf>
    <xf numFmtId="0" fontId="45" fillId="0" borderId="64" xfId="0" applyFont="1" applyBorder="1" applyAlignment="1">
      <alignment horizontal="center" vertical="top" wrapText="1"/>
    </xf>
    <xf numFmtId="0" fontId="45" fillId="0" borderId="64" xfId="0" applyFont="1" applyBorder="1" applyAlignment="1">
      <alignment horizontal="left" vertical="top"/>
    </xf>
    <xf numFmtId="2" fontId="16" fillId="0" borderId="0" xfId="0" applyNumberFormat="1" applyFont="1" applyFill="1" applyAlignment="1">
      <alignment vertical="top"/>
    </xf>
    <xf numFmtId="0" fontId="0" fillId="0" borderId="0" xfId="0"/>
    <xf numFmtId="0" fontId="14" fillId="0" borderId="0" xfId="0" applyFont="1"/>
    <xf numFmtId="0" fontId="66" fillId="0" borderId="0" xfId="0" applyFont="1" applyAlignment="1">
      <alignment horizontal="center" vertical="top" wrapText="1"/>
    </xf>
    <xf numFmtId="0" fontId="66" fillId="0" borderId="0" xfId="0" applyFont="1" applyAlignment="1">
      <alignment vertical="top" wrapText="1"/>
    </xf>
    <xf numFmtId="0" fontId="7" fillId="0" borderId="0" xfId="0" applyFont="1" applyAlignment="1">
      <alignment vertical="top"/>
    </xf>
    <xf numFmtId="0" fontId="11" fillId="0" borderId="0" xfId="0" applyFont="1" applyAlignment="1">
      <alignment vertical="top" wrapText="1"/>
    </xf>
    <xf numFmtId="0" fontId="11" fillId="0" borderId="0" xfId="0" applyFont="1" applyAlignment="1">
      <alignment vertical="top"/>
    </xf>
    <xf numFmtId="0" fontId="9" fillId="5" borderId="23" xfId="0" applyFont="1" applyFill="1" applyBorder="1" applyAlignment="1">
      <alignment horizontal="left"/>
    </xf>
    <xf numFmtId="0" fontId="9" fillId="5" borderId="23" xfId="0" applyFont="1" applyFill="1" applyBorder="1"/>
    <xf numFmtId="0" fontId="9" fillId="5" borderId="23" xfId="0" applyFont="1" applyFill="1" applyBorder="1" applyAlignment="1">
      <alignment vertical="center"/>
    </xf>
    <xf numFmtId="0" fontId="9" fillId="0" borderId="0" xfId="0" applyFont="1" applyAlignment="1">
      <alignment wrapText="1"/>
    </xf>
    <xf numFmtId="0" fontId="9" fillId="0" borderId="0" xfId="0" applyFont="1" applyAlignment="1">
      <alignment horizontal="left" vertical="top"/>
    </xf>
    <xf numFmtId="0" fontId="9" fillId="0" borderId="23" xfId="0" applyFont="1" applyBorder="1" applyAlignment="1">
      <alignment horizontal="left" vertical="center"/>
    </xf>
    <xf numFmtId="0" fontId="9" fillId="0" borderId="23" xfId="0" applyFont="1" applyBorder="1" applyAlignment="1">
      <alignment vertical="center"/>
    </xf>
    <xf numFmtId="0" fontId="9" fillId="4" borderId="23" xfId="0" applyFont="1" applyFill="1" applyBorder="1" applyAlignment="1">
      <alignment horizontal="left" vertical="top"/>
    </xf>
    <xf numFmtId="0" fontId="20" fillId="0" borderId="0" xfId="0" applyFont="1" applyAlignment="1">
      <alignment vertical="top"/>
    </xf>
    <xf numFmtId="0" fontId="9" fillId="0" borderId="23" xfId="0" applyFont="1" applyBorder="1" applyAlignment="1">
      <alignment vertical="top"/>
    </xf>
    <xf numFmtId="0" fontId="9" fillId="0" borderId="23" xfId="0" applyFont="1" applyBorder="1" applyAlignment="1">
      <alignment vertical="top" wrapText="1"/>
    </xf>
    <xf numFmtId="0" fontId="66" fillId="0" borderId="23" xfId="0" applyFont="1" applyBorder="1" applyAlignment="1">
      <alignment horizontal="center" vertical="center"/>
    </xf>
    <xf numFmtId="0" fontId="7" fillId="0" borderId="23" xfId="0" applyFont="1" applyBorder="1" applyAlignment="1">
      <alignment vertical="top"/>
    </xf>
    <xf numFmtId="0" fontId="11" fillId="0" borderId="0" xfId="0" applyFont="1" applyAlignment="1">
      <alignment vertical="top"/>
    </xf>
    <xf numFmtId="0" fontId="16" fillId="0" borderId="0" xfId="0" applyFont="1" applyAlignment="1">
      <alignment vertical="center"/>
    </xf>
    <xf numFmtId="0" fontId="16" fillId="0" borderId="0" xfId="0" applyFont="1" applyFill="1" applyAlignment="1">
      <alignment vertical="top"/>
    </xf>
    <xf numFmtId="0" fontId="11" fillId="0" borderId="0" xfId="0" applyFont="1" applyFill="1" applyAlignment="1">
      <alignment vertical="top"/>
    </xf>
    <xf numFmtId="0" fontId="11" fillId="0" borderId="23" xfId="0" applyFont="1" applyFill="1" applyBorder="1" applyAlignment="1">
      <alignment vertical="top"/>
    </xf>
    <xf numFmtId="0" fontId="11" fillId="0" borderId="23" xfId="0" applyFont="1" applyFill="1" applyBorder="1" applyAlignment="1">
      <alignment horizontal="left" vertical="top"/>
    </xf>
    <xf numFmtId="0" fontId="11" fillId="0" borderId="0" xfId="0" applyFont="1" applyFill="1" applyAlignment="1">
      <alignment horizontal="left" vertical="top" readingOrder="1"/>
    </xf>
    <xf numFmtId="0" fontId="16" fillId="0" borderId="2" xfId="0" applyFont="1" applyBorder="1" applyAlignment="1">
      <alignment vertical="center"/>
    </xf>
    <xf numFmtId="0" fontId="16" fillId="0" borderId="22" xfId="0" applyFont="1" applyBorder="1" applyAlignment="1">
      <alignment horizontal="center" vertical="center"/>
    </xf>
    <xf numFmtId="0" fontId="11" fillId="0" borderId="31" xfId="0" applyFont="1" applyBorder="1" applyAlignment="1">
      <alignment horizontal="left" vertical="top"/>
    </xf>
    <xf numFmtId="0" fontId="11" fillId="0" borderId="31" xfId="0" applyFont="1" applyBorder="1" applyAlignment="1">
      <alignment vertical="top"/>
    </xf>
    <xf numFmtId="0" fontId="16" fillId="0" borderId="31" xfId="0" applyFont="1" applyBorder="1" applyAlignment="1">
      <alignment horizontal="center" vertical="center"/>
    </xf>
    <xf numFmtId="0" fontId="11" fillId="0" borderId="22" xfId="0" applyFont="1" applyBorder="1" applyAlignment="1">
      <alignment horizontal="left" vertical="top"/>
    </xf>
    <xf numFmtId="0" fontId="11" fillId="0" borderId="22" xfId="0" applyFont="1" applyBorder="1" applyAlignment="1">
      <alignment vertical="top"/>
    </xf>
    <xf numFmtId="0" fontId="16" fillId="5" borderId="2" xfId="0" applyFont="1" applyFill="1" applyBorder="1" applyAlignment="1">
      <alignment vertical="center"/>
    </xf>
    <xf numFmtId="0" fontId="16" fillId="5" borderId="22" xfId="0" applyFont="1" applyFill="1" applyBorder="1" applyAlignment="1">
      <alignment horizontal="center" vertical="center"/>
    </xf>
    <xf numFmtId="0" fontId="11" fillId="12" borderId="22" xfId="0" applyFont="1" applyFill="1" applyBorder="1" applyAlignment="1">
      <alignment horizontal="left" vertical="top"/>
    </xf>
    <xf numFmtId="0" fontId="11" fillId="12" borderId="22" xfId="0" applyFont="1" applyFill="1" applyBorder="1" applyAlignment="1">
      <alignment vertical="top"/>
    </xf>
    <xf numFmtId="0" fontId="16" fillId="0" borderId="24" xfId="0" applyFont="1" applyBorder="1" applyAlignment="1">
      <alignment vertical="center"/>
    </xf>
    <xf numFmtId="0" fontId="16" fillId="0" borderId="22" xfId="0" applyFont="1" applyBorder="1" applyAlignment="1">
      <alignment vertical="center"/>
    </xf>
    <xf numFmtId="0" fontId="16" fillId="0" borderId="24" xfId="0" applyFont="1" applyBorder="1" applyAlignment="1">
      <alignment horizontal="left" vertical="top"/>
    </xf>
    <xf numFmtId="0" fontId="16" fillId="0" borderId="22" xfId="0" applyFont="1" applyBorder="1" applyAlignment="1">
      <alignment horizontal="left" vertical="top"/>
    </xf>
    <xf numFmtId="0" fontId="11" fillId="0" borderId="22" xfId="0" applyFont="1" applyBorder="1" applyAlignment="1">
      <alignment horizontal="center" vertical="top"/>
    </xf>
    <xf numFmtId="0" fontId="11" fillId="0" borderId="0" xfId="0" applyFont="1" applyAlignment="1"/>
    <xf numFmtId="0" fontId="7" fillId="0" borderId="0" xfId="0" applyFont="1" applyAlignment="1">
      <alignment vertical="center"/>
    </xf>
    <xf numFmtId="0" fontId="7" fillId="5" borderId="23" xfId="0" applyFont="1" applyFill="1" applyBorder="1" applyAlignment="1">
      <alignment vertical="top"/>
    </xf>
    <xf numFmtId="0" fontId="9" fillId="0" borderId="0" xfId="0" applyFont="1" applyAlignment="1">
      <alignment vertical="center"/>
    </xf>
    <xf numFmtId="0" fontId="45" fillId="0" borderId="0" xfId="0" applyFont="1" applyAlignment="1">
      <alignment horizontal="left" vertical="top"/>
    </xf>
    <xf numFmtId="0" fontId="45" fillId="0" borderId="0" xfId="0" applyFont="1" applyAlignment="1">
      <alignment horizontal="left" vertical="top"/>
    </xf>
    <xf numFmtId="0" fontId="11" fillId="0" borderId="0" xfId="0" applyFont="1" applyAlignment="1">
      <alignment vertical="top"/>
    </xf>
    <xf numFmtId="0" fontId="0" fillId="0" borderId="0" xfId="0"/>
    <xf numFmtId="0" fontId="11" fillId="0" borderId="0" xfId="0" applyFont="1" applyAlignment="1">
      <alignment vertical="top"/>
    </xf>
    <xf numFmtId="0" fontId="9" fillId="0" borderId="0" xfId="0" applyFont="1" applyAlignment="1">
      <alignment horizontal="center" vertical="top" wrapText="1"/>
    </xf>
    <xf numFmtId="0" fontId="11" fillId="0" borderId="23" xfId="0" applyFont="1" applyBorder="1" applyAlignment="1">
      <alignment horizontal="left" vertical="top"/>
    </xf>
    <xf numFmtId="0" fontId="11" fillId="5" borderId="23" xfId="0" applyFont="1" applyFill="1" applyBorder="1" applyAlignment="1">
      <alignment horizontal="left" vertical="center"/>
    </xf>
    <xf numFmtId="0" fontId="11" fillId="0" borderId="23" xfId="0" applyFont="1" applyBorder="1" applyAlignment="1">
      <alignment horizontal="left" vertical="center"/>
    </xf>
    <xf numFmtId="0" fontId="11" fillId="5" borderId="23" xfId="0" applyFont="1" applyFill="1" applyBorder="1" applyAlignment="1">
      <alignment horizontal="left" vertical="top"/>
    </xf>
    <xf numFmtId="0" fontId="0" fillId="0" borderId="0" xfId="0" applyFill="1"/>
    <xf numFmtId="0" fontId="45" fillId="0" borderId="0" xfId="0" applyFont="1"/>
    <xf numFmtId="0" fontId="11" fillId="0" borderId="23" xfId="2" applyFont="1" applyAlignment="1">
      <alignment vertical="top"/>
    </xf>
    <xf numFmtId="0" fontId="11" fillId="0" borderId="23" xfId="2" applyFont="1" applyAlignment="1">
      <alignment horizontal="left" vertical="top" readingOrder="1"/>
    </xf>
    <xf numFmtId="0" fontId="11" fillId="0" borderId="0" xfId="0" applyFont="1" applyAlignment="1">
      <alignment horizontal="left" vertical="top" readingOrder="1"/>
    </xf>
    <xf numFmtId="2" fontId="13" fillId="0" borderId="23" xfId="2" applyNumberFormat="1" applyFont="1"/>
    <xf numFmtId="0" fontId="85" fillId="0" borderId="0" xfId="0" applyFont="1"/>
    <xf numFmtId="0" fontId="85" fillId="5" borderId="23" xfId="0" applyFont="1" applyFill="1" applyBorder="1"/>
    <xf numFmtId="0" fontId="45" fillId="0" borderId="0" xfId="0" applyFont="1"/>
    <xf numFmtId="0" fontId="11" fillId="0" borderId="0" xfId="0" applyFont="1" applyAlignment="1">
      <alignment wrapText="1"/>
    </xf>
    <xf numFmtId="0" fontId="66" fillId="0" borderId="0" xfId="0" applyFont="1" applyAlignment="1">
      <alignment horizontal="left" vertical="top" wrapText="1"/>
    </xf>
    <xf numFmtId="0" fontId="14" fillId="0" borderId="0" xfId="0" applyFont="1"/>
    <xf numFmtId="0" fontId="66" fillId="0" borderId="0" xfId="0" applyFont="1" applyAlignment="1">
      <alignment horizontal="center" vertical="top" wrapText="1"/>
    </xf>
    <xf numFmtId="0" fontId="45" fillId="0" borderId="0" xfId="0" applyFont="1" applyFill="1"/>
    <xf numFmtId="0" fontId="45" fillId="0" borderId="0" xfId="0" applyFont="1"/>
    <xf numFmtId="2" fontId="36" fillId="0" borderId="0" xfId="0" applyNumberFormat="1" applyFont="1" applyAlignment="1">
      <alignment horizontal="center" vertical="center"/>
    </xf>
    <xf numFmtId="0" fontId="23" fillId="0" borderId="0" xfId="0" applyFont="1"/>
    <xf numFmtId="0" fontId="23" fillId="0" borderId="0" xfId="0" applyFont="1" applyFill="1"/>
    <xf numFmtId="2" fontId="36" fillId="0" borderId="0" xfId="0" applyNumberFormat="1" applyFont="1" applyFill="1" applyAlignment="1">
      <alignment horizontal="center" vertical="center"/>
    </xf>
    <xf numFmtId="0" fontId="23" fillId="0" borderId="23" xfId="0" applyFont="1" applyFill="1" applyBorder="1" applyAlignment="1">
      <alignment horizontal="left" vertical="center"/>
    </xf>
    <xf numFmtId="0" fontId="23" fillId="0" borderId="23" xfId="0" applyFont="1" applyBorder="1" applyAlignment="1">
      <alignment horizontal="left" vertical="center" wrapText="1"/>
    </xf>
    <xf numFmtId="0" fontId="45" fillId="0" borderId="0" xfId="0" applyFont="1"/>
    <xf numFmtId="0" fontId="66" fillId="29" borderId="23" xfId="0" applyFont="1" applyFill="1" applyBorder="1" applyAlignment="1">
      <alignment horizontal="center" vertical="top" wrapText="1"/>
    </xf>
    <xf numFmtId="0" fontId="66" fillId="29" borderId="23" xfId="0" applyFont="1" applyFill="1" applyBorder="1" applyAlignment="1">
      <alignment vertical="top" wrapText="1"/>
    </xf>
    <xf numFmtId="0" fontId="14" fillId="0" borderId="0" xfId="0" applyFont="1" applyAlignment="1">
      <alignment vertical="top"/>
    </xf>
    <xf numFmtId="0" fontId="14" fillId="0" borderId="23" xfId="0" applyFont="1" applyBorder="1" applyAlignment="1">
      <alignment vertical="top"/>
    </xf>
    <xf numFmtId="0" fontId="45" fillId="0" borderId="0" xfId="0" applyFont="1"/>
    <xf numFmtId="0" fontId="45" fillId="0" borderId="0" xfId="0" applyFont="1" applyAlignment="1">
      <alignment horizontal="left" vertical="top"/>
    </xf>
    <xf numFmtId="0" fontId="45" fillId="0" borderId="0" xfId="0" applyFont="1"/>
    <xf numFmtId="0" fontId="46" fillId="0" borderId="0" xfId="0" applyFont="1"/>
    <xf numFmtId="0" fontId="45" fillId="0" borderId="0" xfId="0" applyFont="1" applyFill="1" applyAlignment="1">
      <alignment horizontal="center"/>
    </xf>
    <xf numFmtId="0" fontId="7" fillId="0" borderId="23" xfId="0" applyFont="1" applyFill="1" applyBorder="1" applyAlignment="1">
      <alignment vertical="top"/>
    </xf>
    <xf numFmtId="2" fontId="17" fillId="0" borderId="0" xfId="0" applyNumberFormat="1" applyFont="1" applyFill="1" applyAlignment="1">
      <alignment horizontal="center" vertical="center"/>
    </xf>
    <xf numFmtId="0" fontId="16" fillId="0" borderId="23" xfId="0" applyFont="1" applyFill="1" applyBorder="1" applyAlignment="1">
      <alignment horizontal="left" vertical="center"/>
    </xf>
    <xf numFmtId="0" fontId="16" fillId="0" borderId="23" xfId="0" applyFont="1" applyFill="1" applyBorder="1" applyAlignment="1">
      <alignment horizontal="center" vertical="center"/>
    </xf>
    <xf numFmtId="0" fontId="11" fillId="0" borderId="0" xfId="0" applyFont="1" applyFill="1"/>
    <xf numFmtId="0" fontId="11" fillId="0" borderId="23" xfId="1" applyFont="1" applyFill="1"/>
    <xf numFmtId="0" fontId="45" fillId="0" borderId="0" xfId="0" applyFont="1" applyFill="1" applyAlignment="1">
      <alignment horizontal="left" vertical="top"/>
    </xf>
    <xf numFmtId="2" fontId="45" fillId="0" borderId="0" xfId="0" applyNumberFormat="1" applyFont="1" applyFill="1" applyAlignment="1">
      <alignment horizontal="left" vertical="top"/>
    </xf>
    <xf numFmtId="0" fontId="16" fillId="0" borderId="23" xfId="1" applyFont="1" applyAlignment="1">
      <alignment vertical="top"/>
    </xf>
    <xf numFmtId="0" fontId="3" fillId="25" borderId="23" xfId="3" applyFill="1" applyAlignment="1">
      <alignment horizontal="center" vertical="center" wrapText="1"/>
    </xf>
    <xf numFmtId="0" fontId="3" fillId="27" borderId="23" xfId="3" applyFill="1" applyAlignment="1">
      <alignment horizontal="center"/>
    </xf>
    <xf numFmtId="0" fontId="23" fillId="6" borderId="3" xfId="0" applyFont="1" applyFill="1" applyBorder="1" applyAlignment="1">
      <alignment horizontal="left" vertical="center" wrapText="1"/>
    </xf>
    <xf numFmtId="0" fontId="37" fillId="0" borderId="4" xfId="0" applyFont="1" applyBorder="1"/>
    <xf numFmtId="0" fontId="13" fillId="0" borderId="0" xfId="0" applyFont="1" applyAlignment="1">
      <alignment vertical="center" wrapText="1"/>
    </xf>
    <xf numFmtId="0" fontId="0" fillId="0" borderId="0" xfId="0"/>
    <xf numFmtId="0" fontId="14" fillId="0" borderId="5" xfId="0" applyFont="1" applyBorder="1"/>
    <xf numFmtId="0" fontId="11" fillId="0" borderId="0" xfId="0" applyFont="1" applyAlignment="1">
      <alignment horizontal="left" vertical="center" wrapText="1"/>
    </xf>
    <xf numFmtId="0" fontId="11" fillId="6" borderId="3" xfId="0" applyFont="1" applyFill="1" applyBorder="1" applyAlignment="1">
      <alignment horizontal="left" vertical="center" wrapText="1"/>
    </xf>
    <xf numFmtId="0" fontId="14" fillId="0" borderId="4" xfId="0" applyFont="1" applyBorder="1"/>
    <xf numFmtId="0" fontId="66" fillId="5" borderId="9" xfId="0" applyFont="1" applyFill="1" applyBorder="1" applyAlignment="1">
      <alignment horizontal="left" vertical="top" wrapText="1"/>
    </xf>
    <xf numFmtId="0" fontId="66" fillId="5" borderId="1" xfId="0" applyFont="1" applyFill="1" applyBorder="1" applyAlignment="1">
      <alignment horizontal="left" vertical="top" wrapText="1"/>
    </xf>
    <xf numFmtId="0" fontId="66" fillId="5" borderId="3" xfId="0" applyFont="1" applyFill="1" applyBorder="1" applyAlignment="1">
      <alignment horizontal="left" wrapText="1"/>
    </xf>
    <xf numFmtId="0" fontId="66" fillId="30" borderId="9" xfId="0" applyFont="1" applyFill="1" applyBorder="1" applyAlignment="1">
      <alignment horizontal="left" vertical="top" wrapText="1"/>
    </xf>
    <xf numFmtId="0" fontId="14" fillId="25" borderId="10" xfId="0" applyFont="1" applyFill="1" applyBorder="1"/>
    <xf numFmtId="0" fontId="14" fillId="25" borderId="11" xfId="0" applyFont="1" applyFill="1" applyBorder="1"/>
    <xf numFmtId="0" fontId="14" fillId="25" borderId="0" xfId="0" applyFont="1" applyFill="1"/>
    <xf numFmtId="0" fontId="66" fillId="41" borderId="0" xfId="0" applyFont="1" applyFill="1" applyAlignment="1">
      <alignment horizontal="center" vertical="center" wrapText="1"/>
    </xf>
    <xf numFmtId="0" fontId="66" fillId="0" borderId="0" xfId="0" applyFont="1" applyAlignment="1">
      <alignment horizontal="left" vertical="top" wrapText="1"/>
    </xf>
    <xf numFmtId="0" fontId="14" fillId="0" borderId="0" xfId="0" applyFont="1"/>
    <xf numFmtId="0" fontId="66" fillId="10" borderId="3" xfId="0" applyFont="1" applyFill="1" applyBorder="1" applyAlignment="1">
      <alignment horizontal="left" vertical="center" wrapText="1"/>
    </xf>
    <xf numFmtId="0" fontId="66" fillId="6" borderId="23" xfId="0" applyFont="1" applyFill="1" applyBorder="1" applyAlignment="1">
      <alignment horizontal="left" wrapText="1"/>
    </xf>
    <xf numFmtId="0" fontId="14" fillId="0" borderId="23" xfId="0" applyFont="1" applyBorder="1"/>
    <xf numFmtId="0" fontId="66" fillId="6" borderId="9" xfId="0" applyFont="1" applyFill="1" applyBorder="1" applyAlignment="1">
      <alignment horizontal="left" vertical="top" wrapText="1"/>
    </xf>
    <xf numFmtId="0" fontId="14" fillId="0" borderId="10" xfId="0" applyFont="1" applyBorder="1"/>
    <xf numFmtId="0" fontId="14" fillId="0" borderId="11" xfId="0" applyFont="1" applyBorder="1"/>
    <xf numFmtId="0" fontId="66" fillId="31" borderId="9" xfId="0" applyFont="1" applyFill="1" applyBorder="1" applyAlignment="1">
      <alignment horizontal="left" vertical="top" wrapText="1"/>
    </xf>
    <xf numFmtId="0" fontId="14" fillId="31" borderId="10" xfId="0" applyFont="1" applyFill="1" applyBorder="1"/>
    <xf numFmtId="0" fontId="14" fillId="31" borderId="11" xfId="0" applyFont="1" applyFill="1" applyBorder="1"/>
    <xf numFmtId="0" fontId="14" fillId="31" borderId="0" xfId="0" applyFont="1" applyFill="1"/>
    <xf numFmtId="0" fontId="14" fillId="0" borderId="10" xfId="0" applyFont="1" applyBorder="1" applyAlignment="1">
      <alignment vertical="top"/>
    </xf>
    <xf numFmtId="0" fontId="14" fillId="0" borderId="11" xfId="0" applyFont="1" applyBorder="1" applyAlignment="1">
      <alignment vertical="top"/>
    </xf>
    <xf numFmtId="0" fontId="14" fillId="0" borderId="0" xfId="0" applyFont="1" applyAlignment="1">
      <alignment vertical="top"/>
    </xf>
    <xf numFmtId="0" fontId="66" fillId="32" borderId="1" xfId="0" applyFont="1" applyFill="1" applyBorder="1" applyAlignment="1">
      <alignment horizontal="left" vertical="top" wrapText="1"/>
    </xf>
    <xf numFmtId="0" fontId="66" fillId="29" borderId="23" xfId="0" applyFont="1" applyFill="1" applyBorder="1" applyAlignment="1">
      <alignment horizontal="center" vertical="top" wrapText="1"/>
    </xf>
    <xf numFmtId="0" fontId="81" fillId="43" borderId="38" xfId="0" applyFont="1" applyFill="1" applyBorder="1" applyAlignment="1">
      <alignment horizontal="center" vertical="center" wrapText="1"/>
    </xf>
    <xf numFmtId="0" fontId="81" fillId="43" borderId="45" xfId="0" applyFont="1" applyFill="1" applyBorder="1" applyAlignment="1">
      <alignment horizontal="center" vertical="center" wrapText="1"/>
    </xf>
    <xf numFmtId="0" fontId="81" fillId="43" borderId="43" xfId="0" applyFont="1" applyFill="1" applyBorder="1" applyAlignment="1">
      <alignment horizontal="center" vertical="center" wrapText="1"/>
    </xf>
    <xf numFmtId="0" fontId="84" fillId="25" borderId="63" xfId="0" applyFont="1" applyFill="1" applyBorder="1" applyAlignment="1">
      <alignment horizontal="center" vertical="center"/>
    </xf>
    <xf numFmtId="0" fontId="84" fillId="25" borderId="64" xfId="0" applyFont="1" applyFill="1" applyBorder="1" applyAlignment="1">
      <alignment horizontal="center" vertical="center"/>
    </xf>
    <xf numFmtId="0" fontId="84" fillId="25" borderId="65" xfId="0" applyFont="1" applyFill="1" applyBorder="1" applyAlignment="1">
      <alignment horizontal="center" vertical="center"/>
    </xf>
    <xf numFmtId="0" fontId="66" fillId="12" borderId="23" xfId="0" applyFont="1" applyFill="1" applyBorder="1" applyAlignment="1">
      <alignment horizontal="left" vertical="top" wrapText="1"/>
    </xf>
    <xf numFmtId="49" fontId="69" fillId="0" borderId="23" xfId="0" applyNumberFormat="1" applyFont="1" applyBorder="1" applyAlignment="1">
      <alignment horizontal="center" vertical="top" wrapText="1"/>
    </xf>
    <xf numFmtId="49" fontId="14" fillId="0" borderId="23" xfId="0" applyNumberFormat="1" applyFont="1" applyBorder="1"/>
    <xf numFmtId="0" fontId="66" fillId="0" borderId="23" xfId="0" applyFont="1" applyBorder="1" applyAlignment="1">
      <alignment vertical="top" wrapText="1"/>
    </xf>
    <xf numFmtId="0" fontId="9" fillId="0" borderId="23" xfId="0" applyFont="1" applyBorder="1" applyAlignment="1">
      <alignment vertical="top" wrapText="1"/>
    </xf>
    <xf numFmtId="0" fontId="66" fillId="0" borderId="23" xfId="0" applyFont="1" applyBorder="1" applyAlignment="1">
      <alignment horizontal="left" vertical="top" wrapText="1"/>
    </xf>
    <xf numFmtId="0" fontId="70" fillId="6" borderId="34" xfId="0" applyFont="1" applyFill="1" applyBorder="1" applyAlignment="1">
      <alignment horizontal="center" vertical="center" wrapText="1"/>
    </xf>
    <xf numFmtId="0" fontId="70" fillId="6" borderId="36" xfId="0" applyFont="1" applyFill="1" applyBorder="1" applyAlignment="1">
      <alignment horizontal="center" vertical="center" wrapText="1"/>
    </xf>
    <xf numFmtId="0" fontId="70" fillId="6" borderId="38" xfId="0" applyFont="1" applyFill="1" applyBorder="1" applyAlignment="1">
      <alignment horizontal="center" vertical="center" wrapText="1"/>
    </xf>
    <xf numFmtId="0" fontId="70" fillId="6" borderId="39" xfId="0" applyFont="1" applyFill="1" applyBorder="1" applyAlignment="1">
      <alignment horizontal="center" vertical="center" wrapText="1"/>
    </xf>
    <xf numFmtId="0" fontId="70" fillId="6" borderId="41" xfId="0" applyFont="1" applyFill="1" applyBorder="1" applyAlignment="1">
      <alignment horizontal="center" vertical="center" wrapText="1"/>
    </xf>
    <xf numFmtId="0" fontId="70" fillId="6" borderId="43" xfId="0" applyFont="1" applyFill="1" applyBorder="1" applyAlignment="1">
      <alignment horizontal="center" vertical="center" wrapText="1"/>
    </xf>
    <xf numFmtId="0" fontId="45" fillId="0" borderId="55" xfId="0" applyFont="1" applyBorder="1" applyAlignment="1">
      <alignment horizontal="center" vertical="top" wrapText="1"/>
    </xf>
    <xf numFmtId="0" fontId="45" fillId="0" borderId="56" xfId="0" applyFont="1" applyBorder="1" applyAlignment="1">
      <alignment horizontal="center" vertical="top" wrapText="1"/>
    </xf>
    <xf numFmtId="0" fontId="45" fillId="0" borderId="57" xfId="0" applyFont="1" applyBorder="1" applyAlignment="1">
      <alignment horizontal="center" vertical="top" wrapText="1"/>
    </xf>
    <xf numFmtId="0" fontId="66" fillId="0" borderId="23" xfId="0" applyFont="1" applyBorder="1" applyAlignment="1">
      <alignment horizontal="center" vertical="top" wrapText="1"/>
    </xf>
    <xf numFmtId="2" fontId="66" fillId="0" borderId="23" xfId="0" applyNumberFormat="1" applyFont="1" applyBorder="1" applyAlignment="1">
      <alignment horizontal="left" vertical="center"/>
    </xf>
    <xf numFmtId="0" fontId="67" fillId="0" borderId="23" xfId="0" applyFont="1" applyBorder="1" applyAlignment="1">
      <alignment horizontal="center" vertical="top" wrapText="1"/>
    </xf>
    <xf numFmtId="0" fontId="45" fillId="0" borderId="55" xfId="0" applyFont="1" applyBorder="1" applyAlignment="1">
      <alignment horizontal="center" vertical="top"/>
    </xf>
    <xf numFmtId="0" fontId="45" fillId="0" borderId="56" xfId="0" applyFont="1" applyBorder="1" applyAlignment="1">
      <alignment horizontal="center" vertical="top"/>
    </xf>
    <xf numFmtId="0" fontId="45" fillId="0" borderId="57" xfId="0" applyFont="1" applyBorder="1" applyAlignment="1">
      <alignment horizontal="center" vertical="top"/>
    </xf>
    <xf numFmtId="0" fontId="45" fillId="0" borderId="13" xfId="0" applyFont="1" applyBorder="1" applyAlignment="1">
      <alignment horizontal="left" vertical="top" wrapText="1"/>
    </xf>
    <xf numFmtId="0" fontId="45" fillId="0" borderId="14" xfId="0" applyFont="1" applyBorder="1" applyAlignment="1">
      <alignment horizontal="left" vertical="top" wrapText="1"/>
    </xf>
    <xf numFmtId="0" fontId="45" fillId="0" borderId="23" xfId="0" applyFont="1" applyBorder="1" applyAlignment="1">
      <alignment horizontal="left" vertical="top" wrapText="1"/>
    </xf>
    <xf numFmtId="0" fontId="45" fillId="0" borderId="17" xfId="0" applyFont="1" applyBorder="1" applyAlignment="1">
      <alignment horizontal="left" vertical="top" wrapText="1"/>
    </xf>
    <xf numFmtId="0" fontId="45" fillId="0" borderId="0" xfId="0" applyFont="1" applyAlignment="1">
      <alignment horizontal="left" vertical="top"/>
    </xf>
    <xf numFmtId="0" fontId="45" fillId="0" borderId="36" xfId="0" applyFont="1" applyBorder="1" applyAlignment="1">
      <alignment horizontal="left" vertical="top" wrapText="1"/>
    </xf>
    <xf numFmtId="0" fontId="14" fillId="0" borderId="36" xfId="0" applyFont="1" applyBorder="1" applyAlignment="1">
      <alignment vertical="top"/>
    </xf>
    <xf numFmtId="0" fontId="14" fillId="0" borderId="23" xfId="0" applyFont="1" applyBorder="1" applyAlignment="1">
      <alignment vertical="top"/>
    </xf>
    <xf numFmtId="0" fontId="14" fillId="0" borderId="38" xfId="0" applyFont="1" applyBorder="1" applyAlignment="1">
      <alignment vertical="top"/>
    </xf>
    <xf numFmtId="0" fontId="45" fillId="0" borderId="44" xfId="0" applyFont="1" applyBorder="1" applyAlignment="1">
      <alignment vertical="top" wrapText="1"/>
    </xf>
    <xf numFmtId="0" fontId="14" fillId="0" borderId="45" xfId="0" applyFont="1" applyBorder="1" applyAlignment="1">
      <alignment vertical="top"/>
    </xf>
    <xf numFmtId="0" fontId="14" fillId="0" borderId="44" xfId="0" applyFont="1" applyBorder="1" applyAlignment="1">
      <alignment vertical="top"/>
    </xf>
    <xf numFmtId="2" fontId="45" fillId="0" borderId="0" xfId="0" applyNumberFormat="1" applyFont="1" applyAlignment="1">
      <alignment horizontal="left" vertical="top"/>
    </xf>
    <xf numFmtId="0" fontId="45" fillId="0" borderId="38" xfId="0" applyFont="1" applyBorder="1" applyAlignment="1">
      <alignment horizontal="left" vertical="top" wrapText="1"/>
    </xf>
    <xf numFmtId="0" fontId="45" fillId="0" borderId="45" xfId="0" applyFont="1" applyBorder="1" applyAlignment="1">
      <alignment horizontal="left" vertical="top" wrapText="1"/>
    </xf>
    <xf numFmtId="0" fontId="45" fillId="0" borderId="0" xfId="0" applyFont="1" applyAlignment="1">
      <alignment vertical="top" wrapText="1"/>
    </xf>
    <xf numFmtId="0" fontId="45" fillId="0" borderId="23" xfId="0" applyFont="1" applyBorder="1" applyAlignment="1">
      <alignment vertical="top" wrapText="1"/>
    </xf>
    <xf numFmtId="0" fontId="45" fillId="0" borderId="0" xfId="0" applyFont="1" applyAlignment="1">
      <alignment vertical="center" wrapText="1"/>
    </xf>
    <xf numFmtId="0" fontId="45" fillId="0" borderId="0" xfId="0" applyFont="1"/>
    <xf numFmtId="0" fontId="73" fillId="6" borderId="23" xfId="0" applyFont="1" applyFill="1" applyBorder="1" applyAlignment="1">
      <alignment horizontal="left" vertical="top" wrapText="1"/>
    </xf>
    <xf numFmtId="0" fontId="45" fillId="0" borderId="3" xfId="0" applyFont="1" applyBorder="1" applyAlignment="1">
      <alignment horizontal="left" vertical="top" wrapText="1"/>
    </xf>
    <xf numFmtId="0" fontId="14" fillId="0" borderId="4" xfId="0" applyFont="1" applyBorder="1" applyAlignment="1">
      <alignment vertical="top"/>
    </xf>
    <xf numFmtId="0" fontId="45" fillId="6" borderId="23" xfId="0" applyFont="1" applyFill="1" applyBorder="1" applyAlignment="1">
      <alignment vertical="top" wrapText="1"/>
    </xf>
    <xf numFmtId="0" fontId="45" fillId="0" borderId="0" xfId="0" applyFont="1" applyAlignment="1">
      <alignment horizontal="left" vertical="top" wrapText="1"/>
    </xf>
    <xf numFmtId="0" fontId="11" fillId="0" borderId="24" xfId="0" applyFont="1" applyBorder="1" applyAlignment="1">
      <alignment horizontal="left" vertical="top"/>
    </xf>
    <xf numFmtId="0" fontId="14" fillId="0" borderId="22" xfId="0" applyFont="1" applyBorder="1"/>
    <xf numFmtId="0" fontId="14" fillId="0" borderId="25" xfId="0" applyFont="1" applyBorder="1"/>
    <xf numFmtId="0" fontId="14" fillId="0" borderId="55" xfId="0" applyFont="1" applyBorder="1" applyAlignment="1">
      <alignment horizontal="center" vertical="top"/>
    </xf>
    <xf numFmtId="0" fontId="14" fillId="0" borderId="56" xfId="0" applyFont="1" applyBorder="1" applyAlignment="1">
      <alignment horizontal="center" vertical="top"/>
    </xf>
    <xf numFmtId="0" fontId="14" fillId="0" borderId="57" xfId="0" applyFont="1" applyBorder="1" applyAlignment="1">
      <alignment horizontal="center" vertical="top"/>
    </xf>
    <xf numFmtId="0" fontId="11" fillId="0" borderId="23" xfId="0" applyFont="1" applyBorder="1" applyAlignment="1">
      <alignment horizontal="left" wrapText="1"/>
    </xf>
    <xf numFmtId="0" fontId="11" fillId="0" borderId="0" xfId="0" applyFont="1" applyAlignment="1">
      <alignment horizontal="left" vertical="top" wrapText="1"/>
    </xf>
    <xf numFmtId="0" fontId="11" fillId="0" borderId="0" xfId="0" applyFont="1" applyAlignment="1">
      <alignment horizontal="center" vertical="top"/>
    </xf>
    <xf numFmtId="0" fontId="11" fillId="0" borderId="0" xfId="0" applyFont="1" applyAlignment="1">
      <alignment horizontal="left" wrapText="1"/>
    </xf>
    <xf numFmtId="0" fontId="11" fillId="0" borderId="0" xfId="0" applyFont="1" applyAlignment="1">
      <alignment horizontal="center"/>
    </xf>
    <xf numFmtId="0" fontId="16" fillId="0" borderId="0" xfId="0" applyFont="1" applyAlignment="1">
      <alignment horizontal="left" vertical="top" wrapText="1"/>
    </xf>
    <xf numFmtId="0" fontId="22" fillId="0" borderId="0" xfId="0" applyFont="1" applyAlignment="1">
      <alignment horizontal="left" vertical="top" wrapText="1"/>
    </xf>
    <xf numFmtId="0" fontId="7" fillId="0" borderId="0" xfId="0" applyFont="1" applyAlignment="1">
      <alignment horizontal="left" vertical="top" wrapText="1"/>
    </xf>
    <xf numFmtId="0" fontId="66" fillId="6" borderId="3" xfId="0" applyFont="1" applyFill="1" applyBorder="1" applyAlignment="1">
      <alignment horizontal="left" vertical="top"/>
    </xf>
    <xf numFmtId="0" fontId="66" fillId="6" borderId="3" xfId="0" applyFont="1" applyFill="1" applyBorder="1" applyAlignment="1">
      <alignment horizontal="left" vertical="top" wrapText="1"/>
    </xf>
    <xf numFmtId="2" fontId="66" fillId="0" borderId="0" xfId="0" applyNumberFormat="1" applyFont="1" applyAlignment="1">
      <alignment horizontal="left" vertical="top" wrapText="1"/>
    </xf>
    <xf numFmtId="0" fontId="66" fillId="0" borderId="0" xfId="0" applyFont="1" applyAlignment="1">
      <alignment horizontal="center" vertical="top" wrapText="1"/>
    </xf>
    <xf numFmtId="0" fontId="66" fillId="0" borderId="0" xfId="0" applyFont="1" applyAlignment="1">
      <alignment vertical="top" wrapText="1"/>
    </xf>
    <xf numFmtId="0" fontId="7" fillId="31" borderId="0" xfId="0" applyFont="1" applyFill="1" applyAlignment="1">
      <alignment horizontal="left" vertical="top" wrapText="1"/>
    </xf>
    <xf numFmtId="0" fontId="31" fillId="31" borderId="0" xfId="0" applyFont="1" applyFill="1"/>
    <xf numFmtId="2" fontId="66" fillId="0" borderId="0" xfId="0" applyNumberFormat="1" applyFont="1" applyAlignment="1">
      <alignment horizontal="center" vertical="top" wrapText="1"/>
    </xf>
    <xf numFmtId="0" fontId="7" fillId="0" borderId="23" xfId="0" applyFont="1" applyBorder="1" applyAlignment="1">
      <alignment horizontal="left" vertical="top" wrapText="1"/>
    </xf>
    <xf numFmtId="0" fontId="7" fillId="0" borderId="0" xfId="0" applyFont="1" applyAlignment="1">
      <alignment vertical="top"/>
    </xf>
    <xf numFmtId="0" fontId="66" fillId="0" borderId="7" xfId="0" applyFont="1" applyBorder="1" applyAlignment="1">
      <alignment vertical="top" wrapText="1"/>
    </xf>
    <xf numFmtId="0" fontId="14" fillId="0" borderId="8" xfId="0" applyFont="1" applyBorder="1"/>
    <xf numFmtId="0" fontId="11" fillId="6" borderId="9" xfId="0" applyFont="1" applyFill="1" applyBorder="1" applyAlignment="1">
      <alignment horizontal="left" vertical="top" wrapText="1"/>
    </xf>
    <xf numFmtId="0" fontId="0" fillId="0" borderId="0" xfId="0" applyAlignment="1">
      <alignment vertical="top"/>
    </xf>
    <xf numFmtId="0" fontId="11" fillId="0" borderId="9" xfId="0" applyFont="1" applyBorder="1" applyAlignment="1">
      <alignment horizontal="left" vertical="top" wrapText="1"/>
    </xf>
    <xf numFmtId="0" fontId="45" fillId="6" borderId="9" xfId="0" applyFont="1" applyFill="1" applyBorder="1" applyAlignment="1">
      <alignment horizontal="left" vertical="top" wrapText="1"/>
    </xf>
    <xf numFmtId="0" fontId="11" fillId="23" borderId="23" xfId="0" applyFont="1" applyFill="1" applyBorder="1" applyAlignment="1">
      <alignment horizontal="left" vertical="top" wrapText="1"/>
    </xf>
    <xf numFmtId="0" fontId="16" fillId="0" borderId="0" xfId="0" applyFont="1" applyAlignment="1">
      <alignment horizontal="center" wrapText="1" readingOrder="1"/>
    </xf>
    <xf numFmtId="0" fontId="31" fillId="0" borderId="0" xfId="0" applyFont="1" applyAlignment="1">
      <alignment vertical="top"/>
    </xf>
    <xf numFmtId="0" fontId="16" fillId="0" borderId="9" xfId="0" applyFont="1" applyBorder="1" applyAlignment="1">
      <alignment horizontal="left" vertical="top" wrapText="1"/>
    </xf>
    <xf numFmtId="0" fontId="31" fillId="0" borderId="10" xfId="0" applyFont="1" applyBorder="1" applyAlignment="1">
      <alignment vertical="top"/>
    </xf>
    <xf numFmtId="0" fontId="31" fillId="0" borderId="11" xfId="0" applyFont="1" applyBorder="1" applyAlignment="1">
      <alignment vertical="top"/>
    </xf>
    <xf numFmtId="0" fontId="67" fillId="39" borderId="0" xfId="0" applyFont="1" applyFill="1" applyAlignment="1">
      <alignment horizontal="center" vertical="top" wrapText="1"/>
    </xf>
    <xf numFmtId="0" fontId="67" fillId="13" borderId="6" xfId="0" applyFont="1" applyFill="1" applyBorder="1" applyAlignment="1">
      <alignment horizontal="center" vertical="top"/>
    </xf>
    <xf numFmtId="0" fontId="14" fillId="0" borderId="7" xfId="0" applyFont="1" applyBorder="1" applyAlignment="1">
      <alignment vertical="top"/>
    </xf>
    <xf numFmtId="0" fontId="45" fillId="6" borderId="3" xfId="0" applyFont="1" applyFill="1" applyBorder="1" applyAlignment="1">
      <alignment horizontal="left" vertical="top" wrapText="1"/>
    </xf>
    <xf numFmtId="0" fontId="67" fillId="0" borderId="6" xfId="0" applyFont="1" applyBorder="1" applyAlignment="1">
      <alignment horizontal="center" vertical="top"/>
    </xf>
    <xf numFmtId="0" fontId="14" fillId="0" borderId="8" xfId="0" applyFont="1" applyBorder="1" applyAlignment="1">
      <alignment vertical="top"/>
    </xf>
    <xf numFmtId="0" fontId="79" fillId="6" borderId="16" xfId="0" applyFont="1" applyFill="1" applyBorder="1" applyAlignment="1">
      <alignment horizontal="left" vertical="top" wrapText="1"/>
    </xf>
    <xf numFmtId="0" fontId="14" fillId="0" borderId="17" xfId="0" applyFont="1" applyBorder="1" applyAlignment="1">
      <alignment vertical="top"/>
    </xf>
    <xf numFmtId="0" fontId="14" fillId="0" borderId="15" xfId="0" applyFont="1" applyBorder="1" applyAlignment="1">
      <alignment vertical="top"/>
    </xf>
    <xf numFmtId="0" fontId="14" fillId="0" borderId="5" xfId="0" applyFont="1" applyBorder="1" applyAlignment="1">
      <alignment vertical="top"/>
    </xf>
    <xf numFmtId="0" fontId="45" fillId="0" borderId="15" xfId="0" applyFont="1" applyBorder="1" applyAlignment="1">
      <alignment horizontal="left" vertical="top" wrapText="1"/>
    </xf>
    <xf numFmtId="0" fontId="45" fillId="0" borderId="16" xfId="0" applyFont="1" applyBorder="1" applyAlignment="1">
      <alignment horizontal="left" vertical="top" wrapText="1"/>
    </xf>
    <xf numFmtId="0" fontId="14" fillId="0" borderId="18" xfId="0" applyFont="1" applyBorder="1" applyAlignment="1">
      <alignment vertical="top"/>
    </xf>
    <xf numFmtId="0" fontId="14" fillId="0" borderId="19" xfId="0" applyFont="1" applyBorder="1" applyAlignment="1">
      <alignment vertical="top"/>
    </xf>
    <xf numFmtId="0" fontId="14" fillId="0" borderId="20" xfId="0" applyFont="1" applyBorder="1" applyAlignment="1">
      <alignment vertical="top"/>
    </xf>
    <xf numFmtId="0" fontId="67" fillId="0" borderId="6" xfId="0" applyFont="1" applyBorder="1" applyAlignment="1">
      <alignment horizontal="center" vertical="center"/>
    </xf>
    <xf numFmtId="0" fontId="14" fillId="0" borderId="7" xfId="0" applyFont="1" applyBorder="1" applyAlignment="1">
      <alignment vertical="center"/>
    </xf>
    <xf numFmtId="0" fontId="14" fillId="0" borderId="8" xfId="0" applyFont="1" applyBorder="1" applyAlignment="1">
      <alignment vertical="center"/>
    </xf>
    <xf numFmtId="0" fontId="67" fillId="13" borderId="6" xfId="0" applyFont="1" applyFill="1" applyBorder="1" applyAlignment="1">
      <alignment horizontal="center" vertical="center"/>
    </xf>
    <xf numFmtId="0" fontId="45" fillId="6" borderId="3" xfId="0" applyFont="1" applyFill="1" applyBorder="1" applyAlignment="1">
      <alignment vertical="top" wrapText="1"/>
    </xf>
    <xf numFmtId="0" fontId="45" fillId="5" borderId="9" xfId="0" applyFont="1" applyFill="1" applyBorder="1" applyAlignment="1">
      <alignment horizontal="left" vertical="top" wrapText="1"/>
    </xf>
    <xf numFmtId="0" fontId="45" fillId="6" borderId="26" xfId="0" applyFont="1" applyFill="1" applyBorder="1" applyAlignment="1">
      <alignment horizontal="left" vertical="top" wrapText="1"/>
    </xf>
    <xf numFmtId="0" fontId="14" fillId="0" borderId="27" xfId="0" applyFont="1" applyBorder="1" applyAlignment="1">
      <alignment vertical="top"/>
    </xf>
    <xf numFmtId="0" fontId="45" fillId="25" borderId="0" xfId="0" applyFont="1" applyFill="1" applyAlignment="1">
      <alignment horizontal="center" vertical="top"/>
    </xf>
    <xf numFmtId="0" fontId="67" fillId="0" borderId="28" xfId="0" applyFont="1" applyBorder="1" applyAlignment="1">
      <alignment horizontal="center" vertical="center" textRotation="90"/>
    </xf>
    <xf numFmtId="0" fontId="14" fillId="0" borderId="29" xfId="0" applyFont="1" applyBorder="1" applyAlignment="1">
      <alignment vertical="center"/>
    </xf>
    <xf numFmtId="0" fontId="14" fillId="0" borderId="21" xfId="0" applyFont="1" applyBorder="1" applyAlignment="1">
      <alignment vertical="center"/>
    </xf>
    <xf numFmtId="2" fontId="67" fillId="0" borderId="12" xfId="0" applyNumberFormat="1" applyFont="1" applyBorder="1" applyAlignment="1">
      <alignment horizontal="left" vertical="top" wrapText="1"/>
    </xf>
    <xf numFmtId="0" fontId="14" fillId="0" borderId="14" xfId="0" applyFont="1" applyBorder="1" applyAlignment="1">
      <alignment vertical="top"/>
    </xf>
    <xf numFmtId="0" fontId="67" fillId="0" borderId="6" xfId="0" applyFont="1" applyBorder="1" applyAlignment="1">
      <alignment horizontal="center" vertical="top" wrapText="1"/>
    </xf>
    <xf numFmtId="165" fontId="45" fillId="0" borderId="15" xfId="0" applyNumberFormat="1" applyFont="1" applyBorder="1" applyAlignment="1">
      <alignment horizontal="left" vertical="top" wrapText="1"/>
    </xf>
    <xf numFmtId="0" fontId="45" fillId="6" borderId="16" xfId="0" applyFont="1" applyFill="1" applyBorder="1" applyAlignment="1">
      <alignment horizontal="left" vertical="top" wrapText="1"/>
    </xf>
    <xf numFmtId="0" fontId="14" fillId="0" borderId="13" xfId="0" applyFont="1" applyBorder="1" applyAlignment="1">
      <alignment vertical="top"/>
    </xf>
    <xf numFmtId="0" fontId="45" fillId="0" borderId="0" xfId="0" applyFont="1" applyAlignment="1">
      <alignment horizontal="center" vertical="top"/>
    </xf>
    <xf numFmtId="0" fontId="45" fillId="6" borderId="3" xfId="0" applyFont="1" applyFill="1" applyBorder="1" applyAlignment="1">
      <alignment horizontal="left" vertical="top"/>
    </xf>
    <xf numFmtId="0" fontId="67" fillId="0" borderId="24" xfId="0" applyFont="1" applyBorder="1" applyAlignment="1">
      <alignment horizontal="center" readingOrder="1"/>
    </xf>
    <xf numFmtId="2" fontId="67" fillId="0" borderId="12" xfId="0" applyNumberFormat="1" applyFont="1" applyBorder="1" applyAlignment="1">
      <alignment horizontal="left" readingOrder="1"/>
    </xf>
    <xf numFmtId="0" fontId="14" fillId="0" borderId="13" xfId="0" applyFont="1" applyBorder="1"/>
    <xf numFmtId="0" fontId="14" fillId="0" borderId="14" xfId="0" applyFont="1" applyBorder="1"/>
    <xf numFmtId="0" fontId="45" fillId="40" borderId="16" xfId="0" applyFont="1" applyFill="1" applyBorder="1" applyAlignment="1">
      <alignment horizontal="left" vertical="top" wrapText="1" readingOrder="1"/>
    </xf>
    <xf numFmtId="0" fontId="14" fillId="25" borderId="23" xfId="0" applyFont="1" applyFill="1" applyBorder="1"/>
    <xf numFmtId="0" fontId="14" fillId="25" borderId="17" xfId="0" applyFont="1" applyFill="1" applyBorder="1"/>
    <xf numFmtId="0" fontId="14" fillId="25" borderId="16" xfId="0" applyFont="1" applyFill="1" applyBorder="1"/>
    <xf numFmtId="0" fontId="45" fillId="40" borderId="23" xfId="0" applyFont="1" applyFill="1" applyBorder="1" applyAlignment="1">
      <alignment horizontal="left" vertical="top" wrapText="1" readingOrder="1"/>
    </xf>
    <xf numFmtId="0" fontId="45" fillId="40" borderId="16" xfId="0" applyFont="1" applyFill="1" applyBorder="1" applyAlignment="1">
      <alignment horizontal="left" vertical="center" wrapText="1"/>
    </xf>
    <xf numFmtId="0" fontId="14" fillId="25" borderId="23" xfId="0" applyFont="1" applyFill="1" applyBorder="1" applyAlignment="1">
      <alignment vertical="center"/>
    </xf>
    <xf numFmtId="0" fontId="14" fillId="25" borderId="16" xfId="0" applyFont="1" applyFill="1" applyBorder="1" applyAlignment="1">
      <alignment vertical="center"/>
    </xf>
    <xf numFmtId="0" fontId="23" fillId="39" borderId="0" xfId="0" applyFont="1" applyFill="1" applyAlignment="1">
      <alignment vertical="top" wrapText="1"/>
    </xf>
    <xf numFmtId="0" fontId="45" fillId="0" borderId="6" xfId="0" applyFont="1" applyBorder="1" applyAlignment="1">
      <alignment horizontal="center" vertical="top"/>
    </xf>
    <xf numFmtId="0" fontId="45" fillId="0" borderId="6" xfId="0" applyFont="1" applyBorder="1" applyAlignment="1">
      <alignment horizontal="center" vertical="top" wrapText="1"/>
    </xf>
    <xf numFmtId="0" fontId="9" fillId="0" borderId="0" xfId="0" applyFont="1" applyAlignment="1">
      <alignment horizontal="left" vertical="top" wrapText="1"/>
    </xf>
    <xf numFmtId="0" fontId="16" fillId="6" borderId="9" xfId="0" applyFont="1" applyFill="1" applyBorder="1" applyAlignment="1">
      <alignment horizontal="left" vertical="top" wrapText="1"/>
    </xf>
    <xf numFmtId="0" fontId="17" fillId="0" borderId="0" xfId="0" applyFont="1" applyAlignment="1">
      <alignment horizontal="left" vertical="top" wrapText="1"/>
    </xf>
    <xf numFmtId="0" fontId="32" fillId="0" borderId="0" xfId="0" applyFont="1" applyAlignment="1">
      <alignment vertical="top"/>
    </xf>
    <xf numFmtId="0" fontId="23" fillId="6" borderId="9" xfId="0" applyFont="1" applyFill="1" applyBorder="1" applyAlignment="1">
      <alignment horizontal="left" vertical="top" wrapText="1"/>
    </xf>
    <xf numFmtId="0" fontId="37" fillId="0" borderId="10" xfId="0" applyFont="1" applyBorder="1" applyAlignment="1">
      <alignment vertical="top"/>
    </xf>
    <xf numFmtId="0" fontId="37" fillId="0" borderId="11" xfId="0" applyFont="1" applyBorder="1" applyAlignment="1">
      <alignment vertical="top"/>
    </xf>
    <xf numFmtId="0" fontId="37" fillId="0" borderId="0" xfId="0" applyFont="1" applyAlignment="1">
      <alignment vertical="top"/>
    </xf>
    <xf numFmtId="0" fontId="11" fillId="0" borderId="23" xfId="0" applyFont="1" applyBorder="1" applyAlignment="1">
      <alignment horizontal="left" vertical="top" wrapText="1"/>
    </xf>
    <xf numFmtId="0" fontId="13" fillId="0" borderId="0" xfId="0" applyFont="1" applyAlignment="1">
      <alignment horizontal="left" vertical="top" wrapText="1"/>
    </xf>
    <xf numFmtId="0" fontId="11" fillId="0" borderId="24" xfId="0" applyFont="1" applyBorder="1" applyAlignment="1">
      <alignment vertical="top" wrapText="1"/>
    </xf>
    <xf numFmtId="0" fontId="14" fillId="0" borderId="25" xfId="0" applyFont="1" applyBorder="1" applyAlignment="1">
      <alignment vertical="top"/>
    </xf>
    <xf numFmtId="0" fontId="45" fillId="33" borderId="23" xfId="0" applyFont="1" applyFill="1" applyBorder="1" applyAlignment="1">
      <alignment horizontal="left" vertical="top" wrapText="1"/>
    </xf>
    <xf numFmtId="0" fontId="14" fillId="25" borderId="23" xfId="0" applyFont="1" applyFill="1" applyBorder="1" applyAlignment="1">
      <alignment vertical="top"/>
    </xf>
    <xf numFmtId="0" fontId="12" fillId="12" borderId="23" xfId="0" applyFont="1" applyFill="1" applyBorder="1" applyAlignment="1">
      <alignment vertical="top"/>
    </xf>
    <xf numFmtId="0" fontId="11" fillId="0" borderId="24" xfId="0" applyFont="1" applyBorder="1" applyAlignment="1">
      <alignment horizontal="center" vertical="top"/>
    </xf>
    <xf numFmtId="0" fontId="14" fillId="0" borderId="22" xfId="0" applyFont="1" applyBorder="1" applyAlignment="1">
      <alignment vertical="top"/>
    </xf>
    <xf numFmtId="0" fontId="11" fillId="0" borderId="24" xfId="0" applyFont="1" applyBorder="1" applyAlignment="1">
      <alignment horizontal="center" vertical="top" wrapText="1"/>
    </xf>
    <xf numFmtId="0" fontId="13" fillId="0" borderId="24" xfId="0" applyFont="1" applyBorder="1" applyAlignment="1">
      <alignment horizontal="center" vertical="top"/>
    </xf>
    <xf numFmtId="0" fontId="13" fillId="0" borderId="24" xfId="0" applyFont="1" applyBorder="1" applyAlignment="1">
      <alignment horizontal="center" vertical="top" wrapText="1"/>
    </xf>
    <xf numFmtId="0" fontId="16" fillId="0" borderId="0" xfId="0" applyFont="1" applyFill="1" applyAlignment="1">
      <alignment horizontal="center" vertical="top"/>
    </xf>
    <xf numFmtId="0" fontId="11" fillId="19" borderId="9" xfId="0" applyFont="1" applyFill="1" applyBorder="1" applyAlignment="1">
      <alignment horizontal="left" vertical="top" wrapText="1"/>
    </xf>
    <xf numFmtId="0" fontId="11" fillId="20" borderId="3" xfId="0" applyFont="1" applyFill="1" applyBorder="1" applyAlignment="1">
      <alignment horizontal="left" vertical="top" wrapText="1"/>
    </xf>
    <xf numFmtId="0" fontId="11" fillId="12" borderId="9" xfId="0" applyFont="1" applyFill="1" applyBorder="1" applyAlignment="1">
      <alignment horizontal="left" vertical="top" wrapText="1"/>
    </xf>
    <xf numFmtId="2" fontId="45" fillId="0" borderId="44" xfId="0" applyNumberFormat="1" applyFont="1" applyBorder="1" applyAlignment="1">
      <alignment horizontal="left" vertical="top" wrapText="1"/>
    </xf>
    <xf numFmtId="2" fontId="45" fillId="0" borderId="23" xfId="0" applyNumberFormat="1" applyFont="1" applyBorder="1" applyAlignment="1">
      <alignment horizontal="left" vertical="top" wrapText="1"/>
    </xf>
    <xf numFmtId="2" fontId="45" fillId="0" borderId="45" xfId="0" applyNumberFormat="1" applyFont="1" applyBorder="1" applyAlignment="1">
      <alignment horizontal="left" vertical="top" wrapText="1"/>
    </xf>
    <xf numFmtId="0" fontId="67" fillId="29" borderId="55" xfId="0" applyFont="1" applyFill="1" applyBorder="1" applyAlignment="1">
      <alignment horizontal="center"/>
    </xf>
    <xf numFmtId="0" fontId="67" fillId="29" borderId="56" xfId="0" applyFont="1" applyFill="1" applyBorder="1" applyAlignment="1">
      <alignment horizontal="center"/>
    </xf>
    <xf numFmtId="0" fontId="67" fillId="29" borderId="57" xfId="0" applyFont="1" applyFill="1" applyBorder="1" applyAlignment="1">
      <alignment horizontal="center"/>
    </xf>
    <xf numFmtId="0" fontId="17" fillId="0" borderId="44" xfId="0" applyFont="1" applyBorder="1" applyAlignment="1">
      <alignment horizontal="center" vertical="top"/>
    </xf>
    <xf numFmtId="0" fontId="17" fillId="0" borderId="23" xfId="0" applyFont="1" applyBorder="1" applyAlignment="1">
      <alignment horizontal="center" vertical="top"/>
    </xf>
    <xf numFmtId="0" fontId="17" fillId="0" borderId="45" xfId="0" applyFont="1" applyBorder="1" applyAlignment="1">
      <alignment horizontal="center" vertical="top"/>
    </xf>
    <xf numFmtId="0" fontId="16" fillId="0" borderId="23" xfId="0" applyFont="1" applyBorder="1" applyAlignment="1">
      <alignment horizontal="left" vertical="top" wrapText="1"/>
    </xf>
    <xf numFmtId="2" fontId="11" fillId="0" borderId="44" xfId="0" applyNumberFormat="1" applyFont="1" applyBorder="1" applyAlignment="1">
      <alignment horizontal="left" vertical="top" wrapText="1"/>
    </xf>
    <xf numFmtId="2" fontId="11" fillId="0" borderId="23" xfId="0" applyNumberFormat="1" applyFont="1" applyBorder="1" applyAlignment="1">
      <alignment horizontal="left" vertical="top" wrapText="1"/>
    </xf>
    <xf numFmtId="2" fontId="11" fillId="0" borderId="45" xfId="0" applyNumberFormat="1" applyFont="1" applyBorder="1" applyAlignment="1">
      <alignment horizontal="left" vertical="top" wrapText="1"/>
    </xf>
    <xf numFmtId="0" fontId="59" fillId="0" borderId="33" xfId="5" applyFont="1" applyBorder="1" applyAlignment="1">
      <alignment horizontal="left" vertical="top" wrapText="1"/>
    </xf>
    <xf numFmtId="0" fontId="60" fillId="0" borderId="33" xfId="6" applyFont="1" applyFill="1" applyBorder="1" applyAlignment="1">
      <alignment horizontal="center" vertical="center" textRotation="255" wrapText="1"/>
    </xf>
    <xf numFmtId="0" fontId="59" fillId="0" borderId="33" xfId="7" applyFont="1" applyFill="1" applyBorder="1" applyAlignment="1">
      <alignment horizontal="left" vertical="top" wrapText="1"/>
    </xf>
    <xf numFmtId="0" fontId="59" fillId="0" borderId="60" xfId="5" applyFont="1" applyBorder="1" applyAlignment="1">
      <alignment horizontal="left" vertical="top" wrapText="1"/>
    </xf>
    <xf numFmtId="0" fontId="59" fillId="0" borderId="62" xfId="5" applyFont="1" applyBorder="1" applyAlignment="1">
      <alignment horizontal="left" vertical="top" wrapText="1"/>
    </xf>
    <xf numFmtId="0" fontId="59" fillId="0" borderId="61" xfId="5" applyFont="1" applyBorder="1" applyAlignment="1">
      <alignment horizontal="left" vertical="top" wrapText="1"/>
    </xf>
    <xf numFmtId="0" fontId="59" fillId="0" borderId="38" xfId="5" applyFont="1" applyBorder="1" applyAlignment="1">
      <alignment horizontal="left" vertical="top" wrapText="1"/>
    </xf>
    <xf numFmtId="0" fontId="59" fillId="0" borderId="45" xfId="5" applyFont="1" applyBorder="1" applyAlignment="1">
      <alignment horizontal="left" vertical="top" wrapText="1"/>
    </xf>
    <xf numFmtId="0" fontId="59" fillId="0" borderId="43" xfId="5" applyFont="1" applyBorder="1" applyAlignment="1">
      <alignment horizontal="left" vertical="top" wrapText="1"/>
    </xf>
    <xf numFmtId="0" fontId="45" fillId="0" borderId="23" xfId="2" applyFont="1" applyAlignment="1">
      <alignment vertical="top" wrapText="1"/>
    </xf>
    <xf numFmtId="0" fontId="14" fillId="0" borderId="23" xfId="2" applyFont="1" applyAlignment="1">
      <alignment vertical="top"/>
    </xf>
    <xf numFmtId="0" fontId="45" fillId="0" borderId="23" xfId="2" applyFont="1" applyAlignment="1">
      <alignment horizontal="left" wrapText="1"/>
    </xf>
    <xf numFmtId="0" fontId="11" fillId="0" borderId="23" xfId="2" applyFont="1" applyAlignment="1">
      <alignment horizontal="left" vertical="top" wrapText="1"/>
    </xf>
    <xf numFmtId="0" fontId="67" fillId="0" borderId="23" xfId="2" applyFont="1" applyAlignment="1">
      <alignment horizontal="left" vertical="top" wrapText="1"/>
    </xf>
    <xf numFmtId="0" fontId="45" fillId="0" borderId="23" xfId="1" applyFont="1" applyAlignment="1">
      <alignment horizontal="left" vertical="top" wrapText="1"/>
    </xf>
    <xf numFmtId="0" fontId="14" fillId="0" borderId="23" xfId="1" applyFont="1"/>
    <xf numFmtId="0" fontId="11" fillId="0" borderId="0" xfId="0" applyFont="1" applyAlignment="1">
      <alignment vertical="top" wrapText="1"/>
    </xf>
    <xf numFmtId="0" fontId="11" fillId="0" borderId="23" xfId="1" applyFont="1" applyAlignment="1">
      <alignment horizontal="left" wrapText="1"/>
    </xf>
    <xf numFmtId="0" fontId="0" fillId="0" borderId="23" xfId="1" applyFont="1"/>
    <xf numFmtId="0" fontId="11" fillId="0" borderId="23" xfId="1" applyFont="1" applyAlignment="1">
      <alignment horizontal="left" vertical="top" wrapText="1"/>
    </xf>
    <xf numFmtId="0" fontId="11" fillId="0" borderId="23" xfId="1" applyFont="1" applyAlignment="1">
      <alignment vertical="top" wrapText="1"/>
    </xf>
    <xf numFmtId="0" fontId="16" fillId="0" borderId="23" xfId="0" applyFont="1" applyBorder="1" applyAlignment="1">
      <alignment horizontal="left" vertical="center" wrapText="1"/>
    </xf>
    <xf numFmtId="2" fontId="11" fillId="0" borderId="0" xfId="0" applyNumberFormat="1" applyFont="1" applyAlignment="1">
      <alignment horizontal="left" wrapText="1"/>
    </xf>
    <xf numFmtId="0" fontId="11" fillId="0" borderId="0" xfId="0" applyFont="1" applyAlignment="1">
      <alignment wrapText="1"/>
    </xf>
    <xf numFmtId="0" fontId="0" fillId="35" borderId="60" xfId="0" applyFill="1" applyBorder="1" applyAlignment="1">
      <alignment horizontal="center"/>
    </xf>
    <xf numFmtId="0" fontId="0" fillId="35" borderId="61" xfId="0" applyFill="1" applyBorder="1" applyAlignment="1">
      <alignment horizontal="center"/>
    </xf>
    <xf numFmtId="0" fontId="11" fillId="0" borderId="0" xfId="0" applyFont="1" applyAlignment="1">
      <alignment vertical="top"/>
    </xf>
    <xf numFmtId="0" fontId="22" fillId="0" borderId="6" xfId="0" applyFont="1" applyBorder="1" applyAlignment="1">
      <alignment horizontal="center" vertical="top"/>
    </xf>
    <xf numFmtId="0" fontId="14" fillId="0" borderId="7" xfId="0" applyFont="1" applyBorder="1"/>
    <xf numFmtId="0" fontId="8" fillId="11" borderId="6" xfId="0" applyFont="1" applyFill="1" applyBorder="1" applyAlignment="1">
      <alignment horizontal="center" vertical="top" wrapText="1"/>
    </xf>
    <xf numFmtId="0" fontId="8" fillId="13" borderId="6" xfId="0" applyFont="1" applyFill="1" applyBorder="1" applyAlignment="1">
      <alignment horizontal="center" vertical="top" wrapText="1"/>
    </xf>
    <xf numFmtId="0" fontId="7" fillId="0" borderId="6" xfId="0" applyFont="1" applyBorder="1" applyAlignment="1">
      <alignment vertical="top"/>
    </xf>
    <xf numFmtId="0" fontId="9" fillId="11" borderId="6" xfId="0" applyFont="1" applyFill="1" applyBorder="1" applyAlignment="1">
      <alignment horizontal="left" vertical="top"/>
    </xf>
    <xf numFmtId="0" fontId="9" fillId="13" borderId="6" xfId="0" applyFont="1" applyFill="1" applyBorder="1" applyAlignment="1">
      <alignment horizontal="left" vertical="top" wrapText="1"/>
    </xf>
    <xf numFmtId="0" fontId="9" fillId="11" borderId="6" xfId="0" applyFont="1" applyFill="1" applyBorder="1" applyAlignment="1">
      <alignment horizontal="left" vertical="top" wrapText="1"/>
    </xf>
    <xf numFmtId="0" fontId="9" fillId="0" borderId="28" xfId="0" applyFont="1" applyBorder="1" applyAlignment="1">
      <alignment horizontal="center" vertical="top"/>
    </xf>
    <xf numFmtId="0" fontId="14" fillId="0" borderId="21" xfId="0" applyFont="1" applyBorder="1"/>
    <xf numFmtId="0" fontId="9" fillId="11" borderId="12" xfId="0" applyFont="1" applyFill="1" applyBorder="1" applyAlignment="1">
      <alignment horizontal="left" vertical="top" wrapText="1"/>
    </xf>
    <xf numFmtId="0" fontId="14" fillId="0" borderId="18" xfId="0" applyFont="1" applyBorder="1"/>
    <xf numFmtId="0" fontId="14" fillId="0" borderId="19" xfId="0" applyFont="1" applyBorder="1"/>
    <xf numFmtId="0" fontId="14" fillId="0" borderId="20" xfId="0" applyFont="1" applyBorder="1"/>
    <xf numFmtId="0" fontId="9" fillId="13" borderId="12" xfId="0" applyFont="1" applyFill="1" applyBorder="1" applyAlignment="1">
      <alignment horizontal="left" vertical="top" wrapText="1"/>
    </xf>
    <xf numFmtId="0" fontId="14" fillId="0" borderId="31" xfId="0" applyFont="1" applyBorder="1"/>
    <xf numFmtId="0" fontId="7" fillId="0" borderId="12" xfId="0" applyFont="1" applyBorder="1" applyAlignment="1">
      <alignment vertical="top"/>
    </xf>
    <xf numFmtId="0" fontId="9" fillId="11" borderId="6" xfId="0" applyFont="1" applyFill="1" applyBorder="1" applyAlignment="1">
      <alignment vertical="top"/>
    </xf>
    <xf numFmtId="0" fontId="7" fillId="0" borderId="12" xfId="0" applyFont="1" applyBorder="1" applyAlignment="1">
      <alignment vertical="top" wrapText="1"/>
    </xf>
    <xf numFmtId="0" fontId="14" fillId="0" borderId="29" xfId="0" applyFont="1" applyBorder="1"/>
    <xf numFmtId="0" fontId="14" fillId="0" borderId="16" xfId="0" applyFont="1" applyBorder="1"/>
    <xf numFmtId="0" fontId="14" fillId="0" borderId="17" xfId="0" applyFont="1" applyBorder="1"/>
    <xf numFmtId="0" fontId="7" fillId="5" borderId="6" xfId="0" applyFont="1" applyFill="1" applyBorder="1" applyAlignment="1">
      <alignment vertical="top"/>
    </xf>
    <xf numFmtId="0" fontId="7" fillId="0" borderId="35" xfId="0" applyFont="1" applyBorder="1" applyAlignment="1">
      <alignment vertical="top" wrapText="1"/>
    </xf>
    <xf numFmtId="0" fontId="14" fillId="0" borderId="36" xfId="0" applyFont="1" applyBorder="1"/>
    <xf numFmtId="0" fontId="14" fillId="0" borderId="37" xfId="0" applyFont="1" applyBorder="1"/>
    <xf numFmtId="0" fontId="14" fillId="0" borderId="40" xfId="0" applyFont="1" applyBorder="1"/>
    <xf numFmtId="0" fontId="14" fillId="0" borderId="41" xfId="0" applyFont="1" applyBorder="1"/>
    <xf numFmtId="0" fontId="14" fillId="0" borderId="42" xfId="0" applyFont="1" applyBorder="1"/>
    <xf numFmtId="0" fontId="7" fillId="5" borderId="6" xfId="0" applyFont="1" applyFill="1" applyBorder="1" applyAlignment="1">
      <alignment vertical="top" wrapText="1"/>
    </xf>
    <xf numFmtId="0" fontId="9" fillId="11" borderId="12" xfId="0" applyFont="1" applyFill="1" applyBorder="1" applyAlignment="1">
      <alignment horizontal="left" vertical="top"/>
    </xf>
    <xf numFmtId="0" fontId="7" fillId="5" borderId="6" xfId="0" applyFont="1" applyFill="1" applyBorder="1" applyAlignment="1">
      <alignment horizontal="left" vertical="top" wrapText="1"/>
    </xf>
  </cellXfs>
  <cellStyles count="8">
    <cellStyle name="Answer Codes" xfId="6"/>
    <cellStyle name="Normal" xfId="0" builtinId="0"/>
    <cellStyle name="Normal 2" xfId="1"/>
    <cellStyle name="Normal 2 2 2" xfId="5"/>
    <cellStyle name="Normal 3" xfId="2"/>
    <cellStyle name="Normal 4" xfId="3"/>
    <cellStyle name="Normal 5" xfId="4"/>
    <cellStyle name="Questions &amp; instructions" xfId="7"/>
  </cellStyles>
  <dxfs count="0"/>
  <tableStyles count="0" defaultTableStyle="TableStyleMedium2" defaultPivotStyle="PivotStyleLight16"/>
  <colors>
    <mruColors>
      <color rgb="FF9E8E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theme" Target="theme/theme1.xml"/><Relationship Id="rId36"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customschemas.google.com/relationships/workbookmetadata" Target="metadata"/><Relationship Id="rId30" Type="http://schemas.openxmlformats.org/officeDocument/2006/relationships/sharedStrings" Target="sharedStrings.xml"/><Relationship Id="rId35"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13%20Recontacter"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6%20Revenu"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R&#201;SULTAT"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ropbox\Proyectos\2025_Haiti\Questionnaire\Haiti_HFS_Quest_ENG_VERSION_04_16_2025_Clean_M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 Recontacter"/>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 Revenu"/>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SULTAT"/>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ODIV"/>
      <sheetName val="0 Category"/>
      <sheetName val="1 Cover"/>
      <sheetName val="2 Basic information"/>
      <sheetName val="3 Health"/>
      <sheetName val="4 Food security"/>
      <sheetName val="5 Jobs"/>
      <sheetName val="6 Income"/>
      <sheetName val="7 Indirect listing"/>
      <sheetName val="8 Education"/>
      <sheetName val="9 Gender"/>
      <sheetName val="10 Migration"/>
      <sheetName val="11 Inflation"/>
      <sheetName val="12 housing units"/>
      <sheetName val="13 Social protection"/>
      <sheetName val="14 Coping"/>
      <sheetName val="15 DRM"/>
      <sheetName val="16 Governance"/>
      <sheetName val="17 Trust"/>
      <sheetName val="18 Contact information"/>
      <sheetName val="RESUL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4">
          <cell r="A24">
            <v>16.020000000000003</v>
          </cell>
        </row>
        <row r="29">
          <cell r="A29">
            <v>16.030000000000005</v>
          </cell>
        </row>
      </sheetData>
      <sheetData sheetId="18"/>
      <sheetData sheetId="19"/>
      <sheetData sheetId="2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L554"/>
  <sheetViews>
    <sheetView workbookViewId="0">
      <selection sqref="A1:B1"/>
    </sheetView>
  </sheetViews>
  <sheetFormatPr defaultColWidth="8.625" defaultRowHeight="15"/>
  <cols>
    <col min="1" max="1" width="13.125" style="232" customWidth="1"/>
    <col min="2" max="2" width="10.125" style="232" bestFit="1" customWidth="1"/>
    <col min="3" max="5" width="8.625" style="232"/>
    <col min="6" max="6" width="21.75" style="232" bestFit="1" customWidth="1"/>
    <col min="7" max="8" width="8.625" style="232"/>
    <col min="9" max="9" width="10.25" style="232" bestFit="1" customWidth="1"/>
    <col min="10" max="10" width="25.75" style="232" bestFit="1" customWidth="1"/>
    <col min="11" max="16384" width="8.625" style="232"/>
  </cols>
  <sheetData>
    <row r="1" spans="1:12">
      <c r="A1" s="878" t="s">
        <v>823</v>
      </c>
      <c r="B1" s="878"/>
      <c r="E1" s="879" t="s">
        <v>824</v>
      </c>
      <c r="F1" s="879"/>
      <c r="I1" s="879" t="s">
        <v>825</v>
      </c>
      <c r="J1" s="879"/>
      <c r="L1" s="252" t="s">
        <v>826</v>
      </c>
    </row>
    <row r="2" spans="1:12">
      <c r="A2" s="233">
        <v>50901</v>
      </c>
      <c r="B2" s="234" t="s">
        <v>172</v>
      </c>
      <c r="D2" s="232">
        <f>LEN(E2)</f>
        <v>8</v>
      </c>
      <c r="E2" s="232">
        <v>50901011</v>
      </c>
      <c r="F2" s="232" t="s">
        <v>173</v>
      </c>
      <c r="I2" s="232">
        <v>509010111</v>
      </c>
      <c r="J2" s="232" t="s">
        <v>711</v>
      </c>
    </row>
    <row r="3" spans="1:12">
      <c r="A3" s="233">
        <v>50902</v>
      </c>
      <c r="B3" s="234" t="s">
        <v>175</v>
      </c>
      <c r="E3" s="232">
        <v>50901012</v>
      </c>
      <c r="F3" s="232" t="s">
        <v>176</v>
      </c>
      <c r="I3" s="232">
        <v>509010112</v>
      </c>
      <c r="J3" s="232" t="s">
        <v>712</v>
      </c>
    </row>
    <row r="4" spans="1:12">
      <c r="A4" s="233">
        <v>50903</v>
      </c>
      <c r="B4" s="234" t="s">
        <v>178</v>
      </c>
      <c r="E4" s="232">
        <v>50901013</v>
      </c>
      <c r="F4" s="232" t="s">
        <v>179</v>
      </c>
      <c r="I4" s="232">
        <v>509010113</v>
      </c>
      <c r="J4" s="232" t="s">
        <v>713</v>
      </c>
    </row>
    <row r="5" spans="1:12">
      <c r="A5" s="233">
        <v>50904</v>
      </c>
      <c r="B5" s="234" t="s">
        <v>181</v>
      </c>
      <c r="E5" s="232">
        <v>50901014</v>
      </c>
      <c r="F5" s="232" t="s">
        <v>182</v>
      </c>
      <c r="I5" s="232">
        <v>509010114</v>
      </c>
      <c r="J5" s="232" t="s">
        <v>714</v>
      </c>
    </row>
    <row r="6" spans="1:12">
      <c r="A6" s="233">
        <v>50905</v>
      </c>
      <c r="B6" s="234" t="s">
        <v>184</v>
      </c>
      <c r="E6" s="232">
        <v>50901015</v>
      </c>
      <c r="F6" s="232" t="s">
        <v>185</v>
      </c>
      <c r="I6" s="232">
        <v>509010121</v>
      </c>
      <c r="J6" s="232" t="s">
        <v>698</v>
      </c>
    </row>
    <row r="7" spans="1:12">
      <c r="A7" s="233">
        <v>50906</v>
      </c>
      <c r="B7" s="234" t="s">
        <v>187</v>
      </c>
      <c r="E7" s="232">
        <v>50901016</v>
      </c>
      <c r="F7" s="232" t="s">
        <v>188</v>
      </c>
      <c r="I7" s="232">
        <v>509010131</v>
      </c>
      <c r="J7" s="232" t="s">
        <v>685</v>
      </c>
    </row>
    <row r="8" spans="1:12">
      <c r="A8" s="233">
        <v>50907</v>
      </c>
      <c r="B8" s="234" t="s">
        <v>190</v>
      </c>
      <c r="E8" s="232">
        <v>50901017</v>
      </c>
      <c r="F8" s="232" t="s">
        <v>191</v>
      </c>
      <c r="I8" s="232">
        <v>509010132</v>
      </c>
      <c r="J8" s="232" t="s">
        <v>686</v>
      </c>
    </row>
    <row r="9" spans="1:12">
      <c r="A9" s="233">
        <v>50908</v>
      </c>
      <c r="B9" s="234" t="s">
        <v>193</v>
      </c>
      <c r="E9" s="232">
        <v>50901018</v>
      </c>
      <c r="F9" s="232" t="s">
        <v>194</v>
      </c>
      <c r="I9" s="232">
        <v>509010133</v>
      </c>
      <c r="J9" s="232" t="s">
        <v>687</v>
      </c>
    </row>
    <row r="10" spans="1:12">
      <c r="A10" s="233">
        <v>50909</v>
      </c>
      <c r="B10" s="234" t="s">
        <v>196</v>
      </c>
      <c r="E10" s="232">
        <v>50901021</v>
      </c>
      <c r="F10" s="232" t="s">
        <v>197</v>
      </c>
      <c r="I10" s="232">
        <v>509010134</v>
      </c>
      <c r="J10" s="232" t="s">
        <v>688</v>
      </c>
    </row>
    <row r="11" spans="1:12">
      <c r="A11" s="233">
        <v>50910</v>
      </c>
      <c r="B11" s="234" t="s">
        <v>199</v>
      </c>
      <c r="E11" s="232">
        <v>50901022</v>
      </c>
      <c r="F11" s="232" t="s">
        <v>200</v>
      </c>
      <c r="I11" s="232">
        <v>509010135</v>
      </c>
      <c r="J11" s="232" t="s">
        <v>689</v>
      </c>
    </row>
    <row r="12" spans="1:12">
      <c r="E12" s="232">
        <v>50901023</v>
      </c>
      <c r="F12" s="232" t="s">
        <v>202</v>
      </c>
      <c r="I12" s="232">
        <v>509010136</v>
      </c>
      <c r="J12" s="232" t="s">
        <v>690</v>
      </c>
    </row>
    <row r="13" spans="1:12">
      <c r="E13" s="232">
        <v>50901031</v>
      </c>
      <c r="F13" s="232" t="s">
        <v>204</v>
      </c>
      <c r="I13" s="232">
        <v>509010137</v>
      </c>
      <c r="J13" s="232" t="s">
        <v>691</v>
      </c>
    </row>
    <row r="14" spans="1:12">
      <c r="E14" s="232">
        <v>50901032</v>
      </c>
      <c r="F14" s="232" t="s">
        <v>206</v>
      </c>
      <c r="I14" s="232">
        <v>509010138</v>
      </c>
      <c r="J14" s="232" t="s">
        <v>692</v>
      </c>
    </row>
    <row r="15" spans="1:12">
      <c r="E15" s="232">
        <v>50901033</v>
      </c>
      <c r="F15" s="232" t="s">
        <v>208</v>
      </c>
      <c r="I15" s="232">
        <v>509010139</v>
      </c>
      <c r="J15" s="232" t="s">
        <v>693</v>
      </c>
    </row>
    <row r="16" spans="1:12">
      <c r="E16" s="232">
        <v>50901034</v>
      </c>
      <c r="F16" s="232" t="s">
        <v>210</v>
      </c>
      <c r="I16" s="232">
        <v>509010141</v>
      </c>
      <c r="J16" s="232" t="s">
        <v>528</v>
      </c>
    </row>
    <row r="17" spans="5:10">
      <c r="E17" s="232">
        <v>50901035</v>
      </c>
      <c r="F17" s="232" t="s">
        <v>212</v>
      </c>
      <c r="I17" s="232">
        <v>509010142</v>
      </c>
      <c r="J17" s="232" t="s">
        <v>706</v>
      </c>
    </row>
    <row r="18" spans="5:10">
      <c r="E18" s="232">
        <v>50901041</v>
      </c>
      <c r="F18" s="232" t="s">
        <v>214</v>
      </c>
      <c r="I18" s="232">
        <v>509010143</v>
      </c>
      <c r="J18" s="232" t="s">
        <v>707</v>
      </c>
    </row>
    <row r="19" spans="5:10">
      <c r="E19" s="232">
        <v>50901042</v>
      </c>
      <c r="F19" s="232" t="s">
        <v>216</v>
      </c>
      <c r="I19" s="232">
        <v>509010144</v>
      </c>
      <c r="J19" s="232" t="s">
        <v>708</v>
      </c>
    </row>
    <row r="20" spans="5:10">
      <c r="E20" s="232">
        <v>50901051</v>
      </c>
      <c r="F20" s="232" t="s">
        <v>218</v>
      </c>
      <c r="I20" s="232">
        <v>509010145</v>
      </c>
      <c r="J20" s="232" t="s">
        <v>709</v>
      </c>
    </row>
    <row r="21" spans="5:10">
      <c r="E21" s="232">
        <v>50901052</v>
      </c>
      <c r="F21" s="232" t="s">
        <v>220</v>
      </c>
      <c r="I21" s="232">
        <v>509010151</v>
      </c>
      <c r="J21" s="232" t="s">
        <v>702</v>
      </c>
    </row>
    <row r="22" spans="5:10">
      <c r="E22" s="232">
        <v>50902011</v>
      </c>
      <c r="F22" s="232" t="s">
        <v>222</v>
      </c>
      <c r="I22" s="232">
        <v>509010152</v>
      </c>
      <c r="J22" s="232" t="s">
        <v>703</v>
      </c>
    </row>
    <row r="23" spans="5:10">
      <c r="E23" s="232">
        <v>50902012</v>
      </c>
      <c r="F23" s="232" t="s">
        <v>224</v>
      </c>
      <c r="I23" s="232">
        <v>509010153</v>
      </c>
      <c r="J23" s="232" t="s">
        <v>704</v>
      </c>
    </row>
    <row r="24" spans="5:10">
      <c r="E24" s="232">
        <v>50902013</v>
      </c>
      <c r="F24" s="232" t="s">
        <v>226</v>
      </c>
      <c r="I24" s="232">
        <v>509010154</v>
      </c>
      <c r="J24" s="232" t="s">
        <v>646</v>
      </c>
    </row>
    <row r="25" spans="5:10">
      <c r="E25" s="232">
        <v>50902014</v>
      </c>
      <c r="F25" s="232" t="s">
        <v>228</v>
      </c>
      <c r="I25" s="232">
        <v>509010155</v>
      </c>
      <c r="J25" s="232" t="s">
        <v>705</v>
      </c>
    </row>
    <row r="26" spans="5:10">
      <c r="E26" s="232">
        <v>50902021</v>
      </c>
      <c r="F26" s="232" t="s">
        <v>230</v>
      </c>
      <c r="I26" s="232">
        <v>509010161</v>
      </c>
      <c r="J26" s="232" t="s">
        <v>699</v>
      </c>
    </row>
    <row r="27" spans="5:10">
      <c r="E27" s="232">
        <v>50902022</v>
      </c>
      <c r="F27" s="232" t="s">
        <v>232</v>
      </c>
      <c r="I27" s="232">
        <v>509010162</v>
      </c>
      <c r="J27" s="232" t="s">
        <v>700</v>
      </c>
    </row>
    <row r="28" spans="5:10">
      <c r="E28" s="232">
        <v>50902031</v>
      </c>
      <c r="F28" s="232" t="s">
        <v>234</v>
      </c>
      <c r="I28" s="232">
        <v>509010163</v>
      </c>
      <c r="J28" s="232" t="s">
        <v>701</v>
      </c>
    </row>
    <row r="29" spans="5:10">
      <c r="E29" s="232">
        <v>50902032</v>
      </c>
      <c r="F29" s="232" t="s">
        <v>236</v>
      </c>
      <c r="I29" s="232">
        <v>509010171</v>
      </c>
      <c r="J29" s="232" t="s">
        <v>644</v>
      </c>
    </row>
    <row r="30" spans="5:10">
      <c r="E30" s="232">
        <v>50902033</v>
      </c>
      <c r="F30" s="232" t="s">
        <v>238</v>
      </c>
      <c r="I30" s="232">
        <v>509010181</v>
      </c>
      <c r="J30" s="232" t="s">
        <v>710</v>
      </c>
    </row>
    <row r="31" spans="5:10">
      <c r="E31" s="232">
        <v>50902034</v>
      </c>
      <c r="F31" s="232" t="s">
        <v>240</v>
      </c>
      <c r="I31" s="232">
        <v>509010211</v>
      </c>
      <c r="J31" s="232" t="s">
        <v>483</v>
      </c>
    </row>
    <row r="32" spans="5:10">
      <c r="E32" s="232">
        <v>50903011</v>
      </c>
      <c r="F32" s="232" t="s">
        <v>242</v>
      </c>
      <c r="I32" s="232">
        <v>509010212</v>
      </c>
      <c r="J32" s="232" t="s">
        <v>385</v>
      </c>
    </row>
    <row r="33" spans="5:10">
      <c r="E33" s="232">
        <v>50903012</v>
      </c>
      <c r="F33" s="232" t="s">
        <v>244</v>
      </c>
      <c r="I33" s="232">
        <v>509010213</v>
      </c>
      <c r="J33" s="232" t="s">
        <v>554</v>
      </c>
    </row>
    <row r="34" spans="5:10">
      <c r="E34" s="232">
        <v>50903013</v>
      </c>
      <c r="F34" s="232" t="s">
        <v>246</v>
      </c>
      <c r="I34" s="232">
        <v>509010214</v>
      </c>
      <c r="J34" s="232" t="s">
        <v>669</v>
      </c>
    </row>
    <row r="35" spans="5:10">
      <c r="E35" s="232">
        <v>50903021</v>
      </c>
      <c r="F35" s="232" t="s">
        <v>247</v>
      </c>
      <c r="I35" s="232">
        <v>509010215</v>
      </c>
      <c r="J35" s="232" t="s">
        <v>670</v>
      </c>
    </row>
    <row r="36" spans="5:10">
      <c r="E36" s="232">
        <v>50903022</v>
      </c>
      <c r="F36" s="232" t="s">
        <v>249</v>
      </c>
      <c r="I36" s="232">
        <v>509010216</v>
      </c>
      <c r="J36" s="232" t="s">
        <v>648</v>
      </c>
    </row>
    <row r="37" spans="5:10">
      <c r="E37" s="232">
        <v>50903023</v>
      </c>
      <c r="F37" s="232" t="s">
        <v>251</v>
      </c>
      <c r="I37" s="232">
        <v>509010217</v>
      </c>
      <c r="J37" s="232" t="s">
        <v>671</v>
      </c>
    </row>
    <row r="38" spans="5:10">
      <c r="E38" s="232">
        <v>50903031</v>
      </c>
      <c r="F38" s="232" t="s">
        <v>253</v>
      </c>
      <c r="I38" s="232">
        <v>509010218</v>
      </c>
      <c r="J38" s="232" t="s">
        <v>672</v>
      </c>
    </row>
    <row r="39" spans="5:10">
      <c r="E39" s="232">
        <v>50903032</v>
      </c>
      <c r="F39" s="232" t="s">
        <v>255</v>
      </c>
      <c r="I39" s="232">
        <v>509010219</v>
      </c>
      <c r="J39" s="232" t="s">
        <v>673</v>
      </c>
    </row>
    <row r="40" spans="5:10">
      <c r="E40" s="232">
        <v>50903041</v>
      </c>
      <c r="F40" s="232" t="s">
        <v>257</v>
      </c>
      <c r="I40" s="232">
        <v>509010221</v>
      </c>
      <c r="J40" s="232" t="s">
        <v>676</v>
      </c>
    </row>
    <row r="41" spans="5:10">
      <c r="E41" s="232">
        <v>50903042</v>
      </c>
      <c r="F41" s="232" t="s">
        <v>259</v>
      </c>
      <c r="I41" s="232">
        <v>509010222</v>
      </c>
      <c r="J41" s="232" t="s">
        <v>677</v>
      </c>
    </row>
    <row r="42" spans="5:10">
      <c r="E42" s="232">
        <v>50903051</v>
      </c>
      <c r="F42" s="232" t="s">
        <v>261</v>
      </c>
      <c r="I42" s="232">
        <v>509010223</v>
      </c>
      <c r="J42" s="232" t="s">
        <v>678</v>
      </c>
    </row>
    <row r="43" spans="5:10">
      <c r="E43" s="232">
        <v>50903052</v>
      </c>
      <c r="F43" s="232" t="s">
        <v>263</v>
      </c>
      <c r="I43" s="232">
        <v>509010224</v>
      </c>
      <c r="J43" s="232" t="s">
        <v>679</v>
      </c>
    </row>
    <row r="44" spans="5:10">
      <c r="E44" s="232">
        <v>50903053</v>
      </c>
      <c r="F44" s="232" t="s">
        <v>265</v>
      </c>
      <c r="I44" s="232">
        <v>509010225</v>
      </c>
      <c r="J44" s="232" t="s">
        <v>680</v>
      </c>
    </row>
    <row r="45" spans="5:10">
      <c r="E45" s="232">
        <v>50903054</v>
      </c>
      <c r="F45" s="232" t="s">
        <v>267</v>
      </c>
      <c r="I45" s="232">
        <v>509010226</v>
      </c>
      <c r="J45" s="232" t="s">
        <v>681</v>
      </c>
    </row>
    <row r="46" spans="5:10">
      <c r="E46" s="232">
        <v>50903055</v>
      </c>
      <c r="F46" s="232" t="s">
        <v>269</v>
      </c>
      <c r="I46" s="232">
        <v>509010227</v>
      </c>
      <c r="J46" s="232" t="s">
        <v>682</v>
      </c>
    </row>
    <row r="47" spans="5:10">
      <c r="E47" s="232">
        <v>50903061</v>
      </c>
      <c r="F47" s="232" t="s">
        <v>271</v>
      </c>
      <c r="I47" s="232">
        <v>509010228</v>
      </c>
      <c r="J47" s="232" t="s">
        <v>683</v>
      </c>
    </row>
    <row r="48" spans="5:10">
      <c r="E48" s="232">
        <v>50903062</v>
      </c>
      <c r="F48" s="232" t="s">
        <v>273</v>
      </c>
      <c r="I48" s="232">
        <v>509010229</v>
      </c>
      <c r="J48" s="232" t="s">
        <v>684</v>
      </c>
    </row>
    <row r="49" spans="5:10">
      <c r="E49" s="232">
        <v>50903071</v>
      </c>
      <c r="F49" s="232" t="s">
        <v>275</v>
      </c>
      <c r="I49" s="232">
        <v>509010231</v>
      </c>
      <c r="J49" s="232" t="s">
        <v>665</v>
      </c>
    </row>
    <row r="50" spans="5:10">
      <c r="E50" s="232">
        <v>50903072</v>
      </c>
      <c r="F50" s="232" t="s">
        <v>277</v>
      </c>
      <c r="I50" s="232">
        <v>509010232</v>
      </c>
      <c r="J50" s="232" t="s">
        <v>666</v>
      </c>
    </row>
    <row r="51" spans="5:10">
      <c r="E51" s="232">
        <v>50904011</v>
      </c>
      <c r="F51" s="232" t="s">
        <v>279</v>
      </c>
      <c r="I51" s="232">
        <v>509010233</v>
      </c>
      <c r="J51" s="232" t="s">
        <v>667</v>
      </c>
    </row>
    <row r="52" spans="5:10">
      <c r="E52" s="232">
        <v>50904012</v>
      </c>
      <c r="F52" s="232" t="s">
        <v>281</v>
      </c>
      <c r="I52" s="232">
        <v>509010234</v>
      </c>
      <c r="J52" s="232" t="s">
        <v>668</v>
      </c>
    </row>
    <row r="53" spans="5:10">
      <c r="E53" s="232">
        <v>50904013</v>
      </c>
      <c r="F53" s="232" t="s">
        <v>283</v>
      </c>
      <c r="I53" s="232">
        <v>509010311</v>
      </c>
      <c r="J53" s="232" t="s">
        <v>644</v>
      </c>
    </row>
    <row r="54" spans="5:10">
      <c r="E54" s="232">
        <v>50904021</v>
      </c>
      <c r="F54" s="232" t="s">
        <v>285</v>
      </c>
      <c r="I54" s="232">
        <v>509010312</v>
      </c>
      <c r="J54" s="232" t="s">
        <v>645</v>
      </c>
    </row>
    <row r="55" spans="5:10">
      <c r="E55" s="232">
        <v>50904022</v>
      </c>
      <c r="F55" s="232" t="s">
        <v>286</v>
      </c>
      <c r="I55" s="232">
        <v>509010313</v>
      </c>
      <c r="J55" s="232" t="s">
        <v>646</v>
      </c>
    </row>
    <row r="56" spans="5:10">
      <c r="E56" s="232">
        <v>50904023</v>
      </c>
      <c r="F56" s="232" t="s">
        <v>288</v>
      </c>
      <c r="I56" s="232">
        <v>509010314</v>
      </c>
      <c r="J56" s="232" t="s">
        <v>647</v>
      </c>
    </row>
    <row r="57" spans="5:10">
      <c r="E57" s="232">
        <v>50904031</v>
      </c>
      <c r="F57" s="232" t="s">
        <v>290</v>
      </c>
      <c r="I57" s="232">
        <v>509010315</v>
      </c>
      <c r="J57" s="232" t="s">
        <v>648</v>
      </c>
    </row>
    <row r="58" spans="5:10">
      <c r="E58" s="232">
        <v>50904032</v>
      </c>
      <c r="F58" s="232" t="s">
        <v>292</v>
      </c>
      <c r="I58" s="232">
        <v>509010321</v>
      </c>
      <c r="J58" s="232" t="s">
        <v>515</v>
      </c>
    </row>
    <row r="59" spans="5:10">
      <c r="E59" s="232">
        <v>50904033</v>
      </c>
      <c r="F59" s="232" t="s">
        <v>294</v>
      </c>
      <c r="I59" s="232">
        <v>509010322</v>
      </c>
      <c r="J59" s="232" t="s">
        <v>654</v>
      </c>
    </row>
    <row r="60" spans="5:10">
      <c r="E60" s="232">
        <v>50904034</v>
      </c>
      <c r="F60" s="232" t="s">
        <v>296</v>
      </c>
      <c r="I60" s="232">
        <v>509010323</v>
      </c>
      <c r="J60" s="232" t="s">
        <v>647</v>
      </c>
    </row>
    <row r="61" spans="5:10">
      <c r="E61" s="232">
        <v>50904041</v>
      </c>
      <c r="F61" s="232" t="s">
        <v>298</v>
      </c>
      <c r="I61" s="232">
        <v>509010331</v>
      </c>
      <c r="J61" s="232" t="s">
        <v>649</v>
      </c>
    </row>
    <row r="62" spans="5:10">
      <c r="E62" s="232">
        <v>50904042</v>
      </c>
      <c r="F62" s="232" t="s">
        <v>300</v>
      </c>
      <c r="I62" s="232">
        <v>509010332</v>
      </c>
      <c r="J62" s="232" t="s">
        <v>650</v>
      </c>
    </row>
    <row r="63" spans="5:10">
      <c r="E63" s="232">
        <v>50904043</v>
      </c>
      <c r="F63" s="232" t="s">
        <v>302</v>
      </c>
      <c r="I63" s="232">
        <v>509010333</v>
      </c>
      <c r="J63" s="232" t="s">
        <v>651</v>
      </c>
    </row>
    <row r="64" spans="5:10">
      <c r="E64" s="232">
        <v>50905011</v>
      </c>
      <c r="F64" s="232" t="s">
        <v>304</v>
      </c>
      <c r="I64" s="232">
        <v>509010334</v>
      </c>
      <c r="J64" s="232" t="s">
        <v>652</v>
      </c>
    </row>
    <row r="65" spans="5:10">
      <c r="E65" s="232">
        <v>50905012</v>
      </c>
      <c r="F65" s="232" t="s">
        <v>306</v>
      </c>
      <c r="I65" s="232">
        <v>509010335</v>
      </c>
      <c r="J65" s="232" t="s">
        <v>653</v>
      </c>
    </row>
    <row r="66" spans="5:10">
      <c r="E66" s="232">
        <v>50905013</v>
      </c>
      <c r="F66" s="232" t="s">
        <v>308</v>
      </c>
      <c r="I66" s="232">
        <v>509010341</v>
      </c>
      <c r="J66" s="232" t="s">
        <v>642</v>
      </c>
    </row>
    <row r="67" spans="5:10">
      <c r="E67" s="232">
        <v>50905021</v>
      </c>
      <c r="F67" s="232" t="s">
        <v>310</v>
      </c>
      <c r="I67" s="232">
        <v>509010342</v>
      </c>
      <c r="J67" s="232" t="s">
        <v>526</v>
      </c>
    </row>
    <row r="68" spans="5:10">
      <c r="E68" s="232">
        <v>50905022</v>
      </c>
      <c r="F68" s="232" t="s">
        <v>312</v>
      </c>
      <c r="I68" s="232">
        <v>509010343</v>
      </c>
      <c r="J68" s="232" t="s">
        <v>643</v>
      </c>
    </row>
    <row r="69" spans="5:10">
      <c r="E69" s="232">
        <v>50905023</v>
      </c>
      <c r="F69" s="232" t="s">
        <v>314</v>
      </c>
      <c r="I69" s="232">
        <v>509010351</v>
      </c>
      <c r="J69" s="232" t="s">
        <v>212</v>
      </c>
    </row>
    <row r="70" spans="5:10">
      <c r="E70" s="232">
        <v>50905031</v>
      </c>
      <c r="F70" s="232" t="s">
        <v>316</v>
      </c>
      <c r="I70" s="232">
        <v>509010411</v>
      </c>
      <c r="J70" s="232" t="s">
        <v>635</v>
      </c>
    </row>
    <row r="71" spans="5:10">
      <c r="E71" s="232">
        <v>50905032</v>
      </c>
      <c r="F71" s="232" t="s">
        <v>317</v>
      </c>
      <c r="I71" s="232">
        <v>509010412</v>
      </c>
      <c r="J71" s="232" t="s">
        <v>636</v>
      </c>
    </row>
    <row r="72" spans="5:10">
      <c r="E72" s="232">
        <v>50905033</v>
      </c>
      <c r="F72" s="232" t="s">
        <v>319</v>
      </c>
      <c r="I72" s="232">
        <v>509010413</v>
      </c>
      <c r="J72" s="232" t="s">
        <v>637</v>
      </c>
    </row>
    <row r="73" spans="5:10">
      <c r="E73" s="232">
        <v>50905034</v>
      </c>
      <c r="F73" s="232" t="s">
        <v>321</v>
      </c>
      <c r="I73" s="232">
        <v>509010414</v>
      </c>
      <c r="J73" s="232" t="s">
        <v>323</v>
      </c>
    </row>
    <row r="74" spans="5:10">
      <c r="E74" s="232">
        <v>50905035</v>
      </c>
      <c r="F74" s="232" t="s">
        <v>323</v>
      </c>
      <c r="I74" s="232">
        <v>509010415</v>
      </c>
      <c r="J74" s="232" t="s">
        <v>638</v>
      </c>
    </row>
    <row r="75" spans="5:10">
      <c r="E75" s="232">
        <v>50905041</v>
      </c>
      <c r="F75" s="232" t="s">
        <v>325</v>
      </c>
      <c r="I75" s="232">
        <v>509010416</v>
      </c>
      <c r="J75" s="232" t="s">
        <v>639</v>
      </c>
    </row>
    <row r="76" spans="5:10">
      <c r="E76" s="232">
        <v>50905042</v>
      </c>
      <c r="F76" s="232" t="s">
        <v>327</v>
      </c>
      <c r="I76" s="232">
        <v>509010421</v>
      </c>
      <c r="J76" s="232" t="s">
        <v>635</v>
      </c>
    </row>
    <row r="77" spans="5:10">
      <c r="E77" s="232">
        <v>50905043</v>
      </c>
      <c r="F77" s="232" t="s">
        <v>329</v>
      </c>
      <c r="I77" s="232">
        <v>509010422</v>
      </c>
      <c r="J77" s="232" t="s">
        <v>640</v>
      </c>
    </row>
    <row r="78" spans="5:10">
      <c r="E78" s="232">
        <v>50905044</v>
      </c>
      <c r="F78" s="232" t="s">
        <v>331</v>
      </c>
      <c r="I78" s="232">
        <v>509010423</v>
      </c>
      <c r="J78" s="232" t="s">
        <v>641</v>
      </c>
    </row>
    <row r="79" spans="5:10">
      <c r="E79" s="232">
        <v>50905051</v>
      </c>
      <c r="F79" s="232" t="s">
        <v>333</v>
      </c>
      <c r="I79" s="232">
        <v>509010511</v>
      </c>
      <c r="J79" s="232" t="s">
        <v>655</v>
      </c>
    </row>
    <row r="80" spans="5:10">
      <c r="E80" s="232">
        <v>50905052</v>
      </c>
      <c r="F80" s="232" t="s">
        <v>335</v>
      </c>
      <c r="I80" s="232">
        <v>509010512</v>
      </c>
      <c r="J80" s="232" t="s">
        <v>656</v>
      </c>
    </row>
    <row r="81" spans="5:10">
      <c r="E81" s="232">
        <v>50906011</v>
      </c>
      <c r="F81" s="232" t="s">
        <v>337</v>
      </c>
      <c r="I81" s="232">
        <v>509010513</v>
      </c>
      <c r="J81" s="232" t="s">
        <v>610</v>
      </c>
    </row>
    <row r="82" spans="5:10">
      <c r="E82" s="232">
        <v>50906012</v>
      </c>
      <c r="F82" s="232" t="s">
        <v>339</v>
      </c>
      <c r="I82" s="232">
        <v>509010514</v>
      </c>
      <c r="J82" s="232" t="s">
        <v>657</v>
      </c>
    </row>
    <row r="83" spans="5:10">
      <c r="E83" s="232">
        <v>50906013</v>
      </c>
      <c r="F83" s="232" t="s">
        <v>341</v>
      </c>
      <c r="I83" s="232">
        <v>509010515</v>
      </c>
      <c r="J83" s="232" t="s">
        <v>658</v>
      </c>
    </row>
    <row r="84" spans="5:10">
      <c r="E84" s="232">
        <v>50906014</v>
      </c>
      <c r="F84" s="232" t="s">
        <v>343</v>
      </c>
      <c r="I84" s="232">
        <v>509010516</v>
      </c>
      <c r="J84" s="232" t="s">
        <v>659</v>
      </c>
    </row>
    <row r="85" spans="5:10">
      <c r="E85" s="232">
        <v>50906021</v>
      </c>
      <c r="F85" s="232" t="s">
        <v>345</v>
      </c>
      <c r="I85" s="232">
        <v>509010521</v>
      </c>
      <c r="J85" s="232" t="s">
        <v>660</v>
      </c>
    </row>
    <row r="86" spans="5:10">
      <c r="E86" s="232">
        <v>50906022</v>
      </c>
      <c r="F86" s="232" t="s">
        <v>347</v>
      </c>
      <c r="I86" s="232">
        <v>509010522</v>
      </c>
      <c r="J86" s="232" t="s">
        <v>661</v>
      </c>
    </row>
    <row r="87" spans="5:10">
      <c r="E87" s="232">
        <v>50906023</v>
      </c>
      <c r="F87" s="232" t="s">
        <v>349</v>
      </c>
      <c r="I87" s="232">
        <v>509010523</v>
      </c>
      <c r="J87" s="232" t="s">
        <v>662</v>
      </c>
    </row>
    <row r="88" spans="5:10">
      <c r="E88" s="232">
        <v>50906031</v>
      </c>
      <c r="F88" s="232" t="s">
        <v>351</v>
      </c>
      <c r="I88" s="232">
        <v>509010524</v>
      </c>
      <c r="J88" s="232" t="s">
        <v>663</v>
      </c>
    </row>
    <row r="89" spans="5:10">
      <c r="E89" s="232">
        <v>50906032</v>
      </c>
      <c r="F89" s="232" t="s">
        <v>352</v>
      </c>
      <c r="I89" s="232">
        <v>509010525</v>
      </c>
      <c r="J89" s="232" t="s">
        <v>664</v>
      </c>
    </row>
    <row r="90" spans="5:10">
      <c r="E90" s="232">
        <v>50906033</v>
      </c>
      <c r="F90" s="232" t="s">
        <v>354</v>
      </c>
      <c r="I90" s="232">
        <v>509020111</v>
      </c>
      <c r="J90" s="232" t="s">
        <v>742</v>
      </c>
    </row>
    <row r="91" spans="5:10">
      <c r="E91" s="232">
        <v>50906041</v>
      </c>
      <c r="F91" s="232" t="s">
        <v>356</v>
      </c>
      <c r="I91" s="232">
        <v>509020112</v>
      </c>
      <c r="J91" s="232" t="s">
        <v>743</v>
      </c>
    </row>
    <row r="92" spans="5:10">
      <c r="E92" s="232">
        <v>50906042</v>
      </c>
      <c r="F92" s="232" t="s">
        <v>358</v>
      </c>
      <c r="I92" s="232">
        <v>509020113</v>
      </c>
      <c r="J92" s="232" t="s">
        <v>744</v>
      </c>
    </row>
    <row r="93" spans="5:10">
      <c r="E93" s="232">
        <v>50907011</v>
      </c>
      <c r="F93" s="232" t="s">
        <v>360</v>
      </c>
      <c r="I93" s="232">
        <v>509020114</v>
      </c>
      <c r="J93" s="232" t="s">
        <v>745</v>
      </c>
    </row>
    <row r="94" spans="5:10">
      <c r="E94" s="232">
        <v>50907012</v>
      </c>
      <c r="F94" s="232" t="s">
        <v>362</v>
      </c>
      <c r="I94" s="232">
        <v>509020115</v>
      </c>
      <c r="J94" s="232" t="s">
        <v>746</v>
      </c>
    </row>
    <row r="95" spans="5:10">
      <c r="E95" s="232">
        <v>50907013</v>
      </c>
      <c r="F95" s="232" t="s">
        <v>364</v>
      </c>
      <c r="I95" s="232">
        <v>509020116</v>
      </c>
      <c r="J95" s="232" t="s">
        <v>747</v>
      </c>
    </row>
    <row r="96" spans="5:10">
      <c r="E96" s="232">
        <v>50907014</v>
      </c>
      <c r="F96" s="232" t="s">
        <v>366</v>
      </c>
      <c r="I96" s="232">
        <v>509020117</v>
      </c>
      <c r="J96" s="232" t="s">
        <v>748</v>
      </c>
    </row>
    <row r="97" spans="5:10">
      <c r="E97" s="232">
        <v>50907015</v>
      </c>
      <c r="F97" s="232" t="s">
        <v>368</v>
      </c>
      <c r="I97" s="232">
        <v>509020118</v>
      </c>
      <c r="J97" s="232" t="s">
        <v>749</v>
      </c>
    </row>
    <row r="98" spans="5:10">
      <c r="E98" s="232">
        <v>50907016</v>
      </c>
      <c r="F98" s="232" t="s">
        <v>370</v>
      </c>
      <c r="I98" s="232">
        <v>509020119</v>
      </c>
      <c r="J98" s="232" t="s">
        <v>750</v>
      </c>
    </row>
    <row r="99" spans="5:10">
      <c r="E99" s="232">
        <v>50907021</v>
      </c>
      <c r="F99" s="232" t="s">
        <v>372</v>
      </c>
      <c r="I99" s="232">
        <v>509020121</v>
      </c>
      <c r="J99" s="232" t="s">
        <v>755</v>
      </c>
    </row>
    <row r="100" spans="5:10">
      <c r="E100" s="232">
        <v>50907022</v>
      </c>
      <c r="F100" s="232" t="s">
        <v>374</v>
      </c>
      <c r="I100" s="232">
        <v>509020122</v>
      </c>
      <c r="J100" s="232" t="s">
        <v>756</v>
      </c>
    </row>
    <row r="101" spans="5:10">
      <c r="E101" s="232">
        <v>50907023</v>
      </c>
      <c r="F101" s="232" t="s">
        <v>376</v>
      </c>
      <c r="I101" s="232">
        <v>509020123</v>
      </c>
      <c r="J101" s="232" t="s">
        <v>757</v>
      </c>
    </row>
    <row r="102" spans="5:10">
      <c r="E102" s="232">
        <v>50907031</v>
      </c>
      <c r="F102" s="232" t="s">
        <v>378</v>
      </c>
      <c r="I102" s="232">
        <v>509020124</v>
      </c>
      <c r="J102" s="232" t="s">
        <v>758</v>
      </c>
    </row>
    <row r="103" spans="5:10">
      <c r="E103" s="232">
        <v>50907032</v>
      </c>
      <c r="F103" s="232" t="s">
        <v>380</v>
      </c>
      <c r="I103" s="232">
        <v>509020125</v>
      </c>
      <c r="J103" s="232" t="s">
        <v>759</v>
      </c>
    </row>
    <row r="104" spans="5:10">
      <c r="E104" s="232">
        <v>50907033</v>
      </c>
      <c r="F104" s="232" t="s">
        <v>382</v>
      </c>
      <c r="I104" s="232">
        <v>509020131</v>
      </c>
      <c r="J104" s="232" t="s">
        <v>738</v>
      </c>
    </row>
    <row r="105" spans="5:10">
      <c r="E105" s="232">
        <v>50907041</v>
      </c>
      <c r="F105" s="232" t="s">
        <v>384</v>
      </c>
      <c r="I105" s="232">
        <v>509020132</v>
      </c>
      <c r="J105" s="232" t="s">
        <v>739</v>
      </c>
    </row>
    <row r="106" spans="5:10">
      <c r="E106" s="232">
        <v>50907042</v>
      </c>
      <c r="F106" s="232" t="s">
        <v>386</v>
      </c>
      <c r="I106" s="232">
        <v>509020133</v>
      </c>
      <c r="J106" s="232" t="s">
        <v>740</v>
      </c>
    </row>
    <row r="107" spans="5:10">
      <c r="E107" s="232">
        <v>50907043</v>
      </c>
      <c r="F107" s="232" t="s">
        <v>388</v>
      </c>
      <c r="I107" s="232">
        <v>509020134</v>
      </c>
      <c r="J107" s="232" t="s">
        <v>741</v>
      </c>
    </row>
    <row r="108" spans="5:10">
      <c r="E108" s="232">
        <v>50907051</v>
      </c>
      <c r="F108" s="232" t="s">
        <v>390</v>
      </c>
      <c r="I108" s="232">
        <v>509020141</v>
      </c>
      <c r="J108" s="232" t="s">
        <v>752</v>
      </c>
    </row>
    <row r="109" spans="5:10">
      <c r="E109" s="232">
        <v>50907052</v>
      </c>
      <c r="F109" s="232" t="s">
        <v>392</v>
      </c>
      <c r="I109" s="232">
        <v>509020142</v>
      </c>
      <c r="J109" s="232" t="s">
        <v>753</v>
      </c>
    </row>
    <row r="110" spans="5:10">
      <c r="E110" s="232">
        <v>50907053</v>
      </c>
      <c r="F110" s="232" t="s">
        <v>394</v>
      </c>
      <c r="I110" s="232">
        <v>509020143</v>
      </c>
      <c r="J110" s="232" t="s">
        <v>754</v>
      </c>
    </row>
    <row r="111" spans="5:10">
      <c r="E111" s="232">
        <v>50908011</v>
      </c>
      <c r="F111" s="232" t="s">
        <v>396</v>
      </c>
      <c r="I111" s="232">
        <v>509020211</v>
      </c>
      <c r="J111" s="232" t="s">
        <v>715</v>
      </c>
    </row>
    <row r="112" spans="5:10">
      <c r="E112" s="232">
        <v>50908012</v>
      </c>
      <c r="F112" s="232" t="s">
        <v>398</v>
      </c>
      <c r="I112" s="232">
        <v>509020212</v>
      </c>
      <c r="J112" s="232" t="s">
        <v>716</v>
      </c>
    </row>
    <row r="113" spans="5:10">
      <c r="E113" s="232">
        <v>50908013</v>
      </c>
      <c r="F113" s="232" t="s">
        <v>400</v>
      </c>
      <c r="I113" s="232">
        <v>509020213</v>
      </c>
      <c r="J113" s="232" t="s">
        <v>717</v>
      </c>
    </row>
    <row r="114" spans="5:10">
      <c r="E114" s="232">
        <v>50908014</v>
      </c>
      <c r="F114" s="232" t="s">
        <v>402</v>
      </c>
      <c r="I114" s="232">
        <v>509020214</v>
      </c>
      <c r="J114" s="232" t="s">
        <v>718</v>
      </c>
    </row>
    <row r="115" spans="5:10">
      <c r="E115" s="232">
        <v>50908015</v>
      </c>
      <c r="F115" s="232" t="s">
        <v>404</v>
      </c>
      <c r="I115" s="232">
        <v>509020215</v>
      </c>
      <c r="J115" s="232" t="s">
        <v>719</v>
      </c>
    </row>
    <row r="116" spans="5:10">
      <c r="E116" s="232">
        <v>50908021</v>
      </c>
      <c r="F116" s="232" t="s">
        <v>406</v>
      </c>
      <c r="I116" s="232">
        <v>509020216</v>
      </c>
      <c r="J116" s="232" t="s">
        <v>720</v>
      </c>
    </row>
    <row r="117" spans="5:10">
      <c r="E117" s="232">
        <v>50908022</v>
      </c>
      <c r="F117" s="232" t="s">
        <v>408</v>
      </c>
      <c r="I117" s="232">
        <v>509020217</v>
      </c>
      <c r="J117" s="232" t="s">
        <v>518</v>
      </c>
    </row>
    <row r="118" spans="5:10">
      <c r="E118" s="232">
        <v>50908023</v>
      </c>
      <c r="F118" s="232" t="s">
        <v>410</v>
      </c>
      <c r="I118" s="232">
        <v>509020218</v>
      </c>
      <c r="J118" s="232" t="s">
        <v>721</v>
      </c>
    </row>
    <row r="119" spans="5:10">
      <c r="E119" s="232">
        <v>50908031</v>
      </c>
      <c r="F119" s="232" t="s">
        <v>412</v>
      </c>
      <c r="I119" s="232">
        <v>509020219</v>
      </c>
      <c r="J119" s="232" t="s">
        <v>722</v>
      </c>
    </row>
    <row r="120" spans="5:10">
      <c r="E120" s="232">
        <v>50908032</v>
      </c>
      <c r="F120" s="232" t="s">
        <v>414</v>
      </c>
      <c r="I120" s="232">
        <v>509020221</v>
      </c>
      <c r="J120" s="232" t="s">
        <v>723</v>
      </c>
    </row>
    <row r="121" spans="5:10">
      <c r="E121" s="232">
        <v>50908033</v>
      </c>
      <c r="F121" s="232" t="s">
        <v>391</v>
      </c>
      <c r="I121" s="232">
        <v>509020222</v>
      </c>
      <c r="J121" s="232" t="s">
        <v>724</v>
      </c>
    </row>
    <row r="122" spans="5:10">
      <c r="E122" s="232">
        <v>50908034</v>
      </c>
      <c r="F122" s="232" t="s">
        <v>417</v>
      </c>
      <c r="I122" s="232">
        <v>509020223</v>
      </c>
      <c r="J122" s="232" t="s">
        <v>518</v>
      </c>
    </row>
    <row r="123" spans="5:10">
      <c r="E123" s="232">
        <v>50909011</v>
      </c>
      <c r="F123" s="232" t="s">
        <v>419</v>
      </c>
      <c r="I123" s="232">
        <v>509020224</v>
      </c>
      <c r="J123" s="232" t="s">
        <v>725</v>
      </c>
    </row>
    <row r="124" spans="5:10">
      <c r="E124" s="232">
        <v>50909012</v>
      </c>
      <c r="F124" s="232" t="s">
        <v>421</v>
      </c>
      <c r="I124" s="232">
        <v>509020225</v>
      </c>
      <c r="J124" s="232" t="s">
        <v>726</v>
      </c>
    </row>
    <row r="125" spans="5:10">
      <c r="E125" s="232">
        <v>50909013</v>
      </c>
      <c r="F125" s="232" t="s">
        <v>423</v>
      </c>
      <c r="I125" s="232">
        <v>509020226</v>
      </c>
      <c r="J125" s="232" t="s">
        <v>727</v>
      </c>
    </row>
    <row r="126" spans="5:10">
      <c r="E126" s="232">
        <v>50909014</v>
      </c>
      <c r="F126" s="232" t="s">
        <v>425</v>
      </c>
      <c r="I126" s="232">
        <v>509020311</v>
      </c>
      <c r="J126" s="232" t="s">
        <v>730</v>
      </c>
    </row>
    <row r="127" spans="5:10">
      <c r="E127" s="232">
        <v>50909021</v>
      </c>
      <c r="F127" s="232" t="s">
        <v>427</v>
      </c>
      <c r="I127" s="232">
        <v>509020312</v>
      </c>
      <c r="J127" s="232" t="s">
        <v>731</v>
      </c>
    </row>
    <row r="128" spans="5:10">
      <c r="E128" s="232">
        <v>50909022</v>
      </c>
      <c r="F128" s="232" t="s">
        <v>429</v>
      </c>
      <c r="I128" s="232">
        <v>509020313</v>
      </c>
      <c r="J128" s="232" t="s">
        <v>732</v>
      </c>
    </row>
    <row r="129" spans="5:10">
      <c r="E129" s="232">
        <v>50909031</v>
      </c>
      <c r="F129" s="232" t="s">
        <v>431</v>
      </c>
      <c r="I129" s="232">
        <v>509020314</v>
      </c>
      <c r="J129" s="232" t="s">
        <v>733</v>
      </c>
    </row>
    <row r="130" spans="5:10">
      <c r="E130" s="232">
        <v>50909032</v>
      </c>
      <c r="F130" s="232" t="s">
        <v>433</v>
      </c>
      <c r="I130" s="232">
        <v>509020315</v>
      </c>
      <c r="J130" s="232" t="s">
        <v>734</v>
      </c>
    </row>
    <row r="131" spans="5:10">
      <c r="E131" s="232">
        <v>50909033</v>
      </c>
      <c r="F131" s="232" t="s">
        <v>435</v>
      </c>
      <c r="I131" s="232">
        <v>509020316</v>
      </c>
      <c r="J131" s="232" t="s">
        <v>735</v>
      </c>
    </row>
    <row r="132" spans="5:10">
      <c r="E132" s="232">
        <v>50909034</v>
      </c>
      <c r="F132" s="232" t="s">
        <v>437</v>
      </c>
      <c r="I132" s="232">
        <v>509020317</v>
      </c>
      <c r="J132" s="232" t="s">
        <v>551</v>
      </c>
    </row>
    <row r="133" spans="5:10">
      <c r="E133" s="232">
        <v>50910011</v>
      </c>
      <c r="F133" s="232" t="s">
        <v>439</v>
      </c>
      <c r="I133" s="232">
        <v>509020321</v>
      </c>
      <c r="J133" s="232" t="s">
        <v>736</v>
      </c>
    </row>
    <row r="134" spans="5:10">
      <c r="E134" s="232">
        <v>50910012</v>
      </c>
      <c r="F134" s="232" t="s">
        <v>441</v>
      </c>
      <c r="I134" s="232">
        <v>509020331</v>
      </c>
      <c r="J134" s="232" t="s">
        <v>238</v>
      </c>
    </row>
    <row r="135" spans="5:10">
      <c r="E135" s="232">
        <v>50910013</v>
      </c>
      <c r="F135" s="232" t="s">
        <v>443</v>
      </c>
      <c r="I135" s="232">
        <v>509020332</v>
      </c>
      <c r="J135" s="232" t="s">
        <v>737</v>
      </c>
    </row>
    <row r="136" spans="5:10">
      <c r="E136" s="232">
        <v>50910014</v>
      </c>
      <c r="F136" s="232" t="s">
        <v>445</v>
      </c>
      <c r="I136" s="232">
        <v>509020341</v>
      </c>
      <c r="J136" s="232" t="s">
        <v>728</v>
      </c>
    </row>
    <row r="137" spans="5:10">
      <c r="E137" s="232">
        <v>50910021</v>
      </c>
      <c r="F137" s="232" t="s">
        <v>447</v>
      </c>
      <c r="I137" s="232">
        <v>509020342</v>
      </c>
      <c r="J137" s="232" t="s">
        <v>729</v>
      </c>
    </row>
    <row r="138" spans="5:10">
      <c r="E138" s="232">
        <v>50910022</v>
      </c>
      <c r="F138" s="232" t="s">
        <v>449</v>
      </c>
      <c r="I138" s="232">
        <v>509030111</v>
      </c>
      <c r="J138" s="232" t="s">
        <v>519</v>
      </c>
    </row>
    <row r="139" spans="5:10">
      <c r="E139" s="232">
        <v>50910023</v>
      </c>
      <c r="F139" s="232" t="s">
        <v>451</v>
      </c>
      <c r="I139" s="232">
        <v>509030112</v>
      </c>
      <c r="J139" s="232" t="s">
        <v>520</v>
      </c>
    </row>
    <row r="140" spans="5:10">
      <c r="E140" s="232">
        <v>50910024</v>
      </c>
      <c r="F140" s="232" t="s">
        <v>453</v>
      </c>
      <c r="I140" s="232">
        <v>509030113</v>
      </c>
      <c r="J140" s="232" t="s">
        <v>521</v>
      </c>
    </row>
    <row r="141" spans="5:10">
      <c r="E141" s="232">
        <v>50910025</v>
      </c>
      <c r="F141" s="232" t="s">
        <v>455</v>
      </c>
      <c r="I141" s="232">
        <v>509030121</v>
      </c>
      <c r="J141" s="232" t="s">
        <v>505</v>
      </c>
    </row>
    <row r="142" spans="5:10">
      <c r="E142" s="232">
        <v>50910031</v>
      </c>
      <c r="F142" s="232" t="s">
        <v>457</v>
      </c>
      <c r="I142" s="232">
        <v>509030122</v>
      </c>
      <c r="J142" s="232" t="s">
        <v>524</v>
      </c>
    </row>
    <row r="143" spans="5:10">
      <c r="E143" s="232">
        <v>50910032</v>
      </c>
      <c r="F143" s="232" t="s">
        <v>359</v>
      </c>
      <c r="I143" s="232">
        <v>509030123</v>
      </c>
      <c r="J143" s="232" t="s">
        <v>525</v>
      </c>
    </row>
    <row r="144" spans="5:10">
      <c r="I144" s="232">
        <v>509030131</v>
      </c>
      <c r="J144" s="232" t="s">
        <v>505</v>
      </c>
    </row>
    <row r="145" spans="9:10">
      <c r="I145" s="232">
        <v>509030132</v>
      </c>
      <c r="J145" s="232" t="s">
        <v>522</v>
      </c>
    </row>
    <row r="146" spans="9:10">
      <c r="I146" s="232">
        <v>509030133</v>
      </c>
      <c r="J146" s="232" t="s">
        <v>523</v>
      </c>
    </row>
    <row r="147" spans="9:10">
      <c r="I147" s="232">
        <v>509030211</v>
      </c>
      <c r="J147" s="232" t="s">
        <v>495</v>
      </c>
    </row>
    <row r="148" spans="9:10">
      <c r="I148" s="232">
        <v>509030212</v>
      </c>
      <c r="J148" s="232" t="s">
        <v>496</v>
      </c>
    </row>
    <row r="149" spans="9:10">
      <c r="I149" s="232">
        <v>509030213</v>
      </c>
      <c r="J149" s="232" t="s">
        <v>497</v>
      </c>
    </row>
    <row r="150" spans="9:10">
      <c r="I150" s="232">
        <v>509030214</v>
      </c>
      <c r="J150" s="232" t="s">
        <v>498</v>
      </c>
    </row>
    <row r="151" spans="9:10">
      <c r="I151" s="232">
        <v>509030215</v>
      </c>
      <c r="J151" s="232" t="s">
        <v>499</v>
      </c>
    </row>
    <row r="152" spans="9:10">
      <c r="I152" s="232">
        <v>509030216</v>
      </c>
      <c r="J152" s="232" t="s">
        <v>500</v>
      </c>
    </row>
    <row r="153" spans="9:10">
      <c r="I153" s="232">
        <v>509030221</v>
      </c>
      <c r="J153" s="232" t="s">
        <v>504</v>
      </c>
    </row>
    <row r="154" spans="9:10">
      <c r="I154" s="232">
        <v>509030222</v>
      </c>
      <c r="J154" s="232" t="s">
        <v>505</v>
      </c>
    </row>
    <row r="155" spans="9:10">
      <c r="I155" s="232">
        <v>509030223</v>
      </c>
      <c r="J155" s="232" t="s">
        <v>506</v>
      </c>
    </row>
    <row r="156" spans="9:10">
      <c r="I156" s="232">
        <v>509030224</v>
      </c>
      <c r="J156" s="232" t="s">
        <v>507</v>
      </c>
    </row>
    <row r="157" spans="9:10">
      <c r="I157" s="232">
        <v>509030231</v>
      </c>
      <c r="J157" s="232" t="s">
        <v>501</v>
      </c>
    </row>
    <row r="158" spans="9:10">
      <c r="I158" s="232">
        <v>509030232</v>
      </c>
      <c r="J158" s="232" t="s">
        <v>502</v>
      </c>
    </row>
    <row r="159" spans="9:10">
      <c r="I159" s="232">
        <v>509030233</v>
      </c>
      <c r="J159" s="232" t="s">
        <v>503</v>
      </c>
    </row>
    <row r="160" spans="9:10">
      <c r="I160" s="232">
        <v>509030311</v>
      </c>
      <c r="J160" s="232" t="s">
        <v>529</v>
      </c>
    </row>
    <row r="161" spans="9:10">
      <c r="I161" s="232">
        <v>509030312</v>
      </c>
      <c r="J161" s="232" t="s">
        <v>530</v>
      </c>
    </row>
    <row r="162" spans="9:10">
      <c r="I162" s="232">
        <v>509030313</v>
      </c>
      <c r="J162" s="232" t="s">
        <v>296</v>
      </c>
    </row>
    <row r="163" spans="9:10">
      <c r="I163" s="232">
        <v>509030314</v>
      </c>
      <c r="J163" s="232" t="s">
        <v>531</v>
      </c>
    </row>
    <row r="164" spans="9:10">
      <c r="I164" s="232">
        <v>509030315</v>
      </c>
      <c r="J164" s="232" t="s">
        <v>532</v>
      </c>
    </row>
    <row r="165" spans="9:10">
      <c r="I165" s="232">
        <v>509030316</v>
      </c>
      <c r="J165" s="232" t="s">
        <v>533</v>
      </c>
    </row>
    <row r="166" spans="9:10">
      <c r="I166" s="232">
        <v>509030321</v>
      </c>
      <c r="J166" s="232" t="s">
        <v>526</v>
      </c>
    </row>
    <row r="167" spans="9:10">
      <c r="I167" s="232">
        <v>509030322</v>
      </c>
      <c r="J167" s="232" t="s">
        <v>527</v>
      </c>
    </row>
    <row r="168" spans="9:10">
      <c r="I168" s="232">
        <v>509030323</v>
      </c>
      <c r="J168" s="232" t="s">
        <v>528</v>
      </c>
    </row>
    <row r="169" spans="9:10">
      <c r="I169" s="232">
        <v>509030411</v>
      </c>
      <c r="J169" s="232" t="s">
        <v>254</v>
      </c>
    </row>
    <row r="170" spans="9:10">
      <c r="I170" s="232">
        <v>509030412</v>
      </c>
      <c r="J170" s="232" t="s">
        <v>564</v>
      </c>
    </row>
    <row r="171" spans="9:10">
      <c r="I171" s="232">
        <v>509030413</v>
      </c>
      <c r="J171" s="232" t="s">
        <v>565</v>
      </c>
    </row>
    <row r="172" spans="9:10">
      <c r="I172" s="232">
        <v>509030414</v>
      </c>
      <c r="J172" s="232" t="s">
        <v>566</v>
      </c>
    </row>
    <row r="173" spans="9:10">
      <c r="I173" s="232">
        <v>509030421</v>
      </c>
      <c r="J173" s="232" t="s">
        <v>555</v>
      </c>
    </row>
    <row r="174" spans="9:10">
      <c r="I174" s="232">
        <v>509030422</v>
      </c>
      <c r="J174" s="232" t="s">
        <v>556</v>
      </c>
    </row>
    <row r="175" spans="9:10">
      <c r="I175" s="232">
        <v>509030423</v>
      </c>
      <c r="J175" s="232" t="s">
        <v>557</v>
      </c>
    </row>
    <row r="176" spans="9:10">
      <c r="I176" s="232">
        <v>509030424</v>
      </c>
      <c r="J176" s="232" t="s">
        <v>558</v>
      </c>
    </row>
    <row r="177" spans="9:10">
      <c r="I177" s="232">
        <v>509030425</v>
      </c>
      <c r="J177" s="232" t="s">
        <v>559</v>
      </c>
    </row>
    <row r="178" spans="9:10">
      <c r="I178" s="232">
        <v>509030511</v>
      </c>
      <c r="J178" s="232" t="s">
        <v>562</v>
      </c>
    </row>
    <row r="179" spans="9:10">
      <c r="I179" s="232">
        <v>509030512</v>
      </c>
      <c r="J179" s="232" t="s">
        <v>522</v>
      </c>
    </row>
    <row r="180" spans="9:10">
      <c r="I180" s="232">
        <v>509030513</v>
      </c>
      <c r="J180" s="232" t="s">
        <v>563</v>
      </c>
    </row>
    <row r="181" spans="9:10">
      <c r="I181" s="232">
        <v>509030521</v>
      </c>
      <c r="J181" s="232" t="s">
        <v>560</v>
      </c>
    </row>
    <row r="182" spans="9:10">
      <c r="I182" s="232">
        <v>509030522</v>
      </c>
      <c r="J182" s="232" t="s">
        <v>561</v>
      </c>
    </row>
    <row r="183" spans="9:10">
      <c r="I183" s="232">
        <v>509030531</v>
      </c>
      <c r="J183" s="232" t="s">
        <v>265</v>
      </c>
    </row>
    <row r="184" spans="9:10">
      <c r="I184" s="232">
        <v>509030541</v>
      </c>
      <c r="J184" s="232" t="s">
        <v>508</v>
      </c>
    </row>
    <row r="185" spans="9:10">
      <c r="I185" s="232">
        <v>509030542</v>
      </c>
      <c r="J185" s="232" t="s">
        <v>509</v>
      </c>
    </row>
    <row r="186" spans="9:10">
      <c r="I186" s="232">
        <v>509030543</v>
      </c>
      <c r="J186" s="232" t="s">
        <v>510</v>
      </c>
    </row>
    <row r="187" spans="9:10">
      <c r="I187" s="232">
        <v>509030544</v>
      </c>
      <c r="J187" s="232" t="s">
        <v>511</v>
      </c>
    </row>
    <row r="188" spans="9:10">
      <c r="I188" s="232">
        <v>509030545</v>
      </c>
      <c r="J188" s="232" t="s">
        <v>512</v>
      </c>
    </row>
    <row r="189" spans="9:10">
      <c r="I189" s="232">
        <v>509030546</v>
      </c>
      <c r="J189" s="232" t="s">
        <v>513</v>
      </c>
    </row>
    <row r="190" spans="9:10">
      <c r="I190" s="232">
        <v>509030547</v>
      </c>
      <c r="J190" s="232" t="s">
        <v>514</v>
      </c>
    </row>
    <row r="191" spans="9:10">
      <c r="I191" s="232">
        <v>509030551</v>
      </c>
      <c r="J191" s="232" t="s">
        <v>515</v>
      </c>
    </row>
    <row r="192" spans="9:10">
      <c r="I192" s="232">
        <v>509030552</v>
      </c>
      <c r="J192" s="232" t="s">
        <v>516</v>
      </c>
    </row>
    <row r="193" spans="9:10">
      <c r="I193" s="232">
        <v>509030553</v>
      </c>
      <c r="J193" s="232" t="s">
        <v>412</v>
      </c>
    </row>
    <row r="194" spans="9:10">
      <c r="I194" s="232">
        <v>509030554</v>
      </c>
      <c r="J194" s="232" t="s">
        <v>517</v>
      </c>
    </row>
    <row r="195" spans="9:10">
      <c r="I195" s="232">
        <v>509030555</v>
      </c>
      <c r="J195" s="232" t="s">
        <v>518</v>
      </c>
    </row>
    <row r="196" spans="9:10">
      <c r="I196" s="232">
        <v>509030611</v>
      </c>
      <c r="J196" s="232" t="s">
        <v>536</v>
      </c>
    </row>
    <row r="197" spans="9:10">
      <c r="I197" s="232">
        <v>509030612</v>
      </c>
      <c r="J197" s="232" t="s">
        <v>537</v>
      </c>
    </row>
    <row r="198" spans="9:10">
      <c r="I198" s="232">
        <v>509030613</v>
      </c>
      <c r="J198" s="232" t="s">
        <v>538</v>
      </c>
    </row>
    <row r="199" spans="9:10">
      <c r="I199" s="232">
        <v>509030614</v>
      </c>
      <c r="J199" s="232" t="s">
        <v>539</v>
      </c>
    </row>
    <row r="200" spans="9:10">
      <c r="I200" s="232">
        <v>509030615</v>
      </c>
      <c r="J200" s="232" t="s">
        <v>540</v>
      </c>
    </row>
    <row r="201" spans="9:10">
      <c r="I201" s="232">
        <v>509030616</v>
      </c>
      <c r="J201" s="232" t="s">
        <v>541</v>
      </c>
    </row>
    <row r="202" spans="9:10">
      <c r="I202" s="232">
        <v>509030621</v>
      </c>
      <c r="J202" s="232" t="s">
        <v>534</v>
      </c>
    </row>
    <row r="203" spans="9:10">
      <c r="I203" s="232">
        <v>509030622</v>
      </c>
      <c r="J203" s="232" t="s">
        <v>535</v>
      </c>
    </row>
    <row r="204" spans="9:10">
      <c r="I204" s="232">
        <v>509030623</v>
      </c>
      <c r="J204" s="232" t="s">
        <v>535</v>
      </c>
    </row>
    <row r="205" spans="9:10">
      <c r="I205" s="232">
        <v>509030711</v>
      </c>
      <c r="J205" s="232" t="s">
        <v>549</v>
      </c>
    </row>
    <row r="206" spans="9:10">
      <c r="I206" s="232">
        <v>509030712</v>
      </c>
      <c r="J206" s="232" t="s">
        <v>512</v>
      </c>
    </row>
    <row r="207" spans="9:10">
      <c r="I207" s="232">
        <v>509030713</v>
      </c>
      <c r="J207" s="232" t="s">
        <v>550</v>
      </c>
    </row>
    <row r="208" spans="9:10">
      <c r="I208" s="232">
        <v>509030714</v>
      </c>
      <c r="J208" s="232" t="s">
        <v>551</v>
      </c>
    </row>
    <row r="209" spans="9:10">
      <c r="I209" s="232">
        <v>509030715</v>
      </c>
      <c r="J209" s="232" t="s">
        <v>552</v>
      </c>
    </row>
    <row r="210" spans="9:10">
      <c r="I210" s="232">
        <v>509030716</v>
      </c>
      <c r="J210" s="232" t="s">
        <v>553</v>
      </c>
    </row>
    <row r="211" spans="9:10">
      <c r="I211" s="232">
        <v>509030717</v>
      </c>
      <c r="J211" s="232" t="s">
        <v>225</v>
      </c>
    </row>
    <row r="212" spans="9:10">
      <c r="I212" s="232">
        <v>509030718</v>
      </c>
      <c r="J212" s="232" t="s">
        <v>554</v>
      </c>
    </row>
    <row r="213" spans="9:10">
      <c r="I213" s="232">
        <v>509030721</v>
      </c>
      <c r="J213" s="232" t="s">
        <v>542</v>
      </c>
    </row>
    <row r="214" spans="9:10">
      <c r="I214" s="232">
        <v>509030722</v>
      </c>
      <c r="J214" s="232" t="s">
        <v>543</v>
      </c>
    </row>
    <row r="215" spans="9:10">
      <c r="I215" s="232">
        <v>509030723</v>
      </c>
      <c r="J215" s="232" t="s">
        <v>544</v>
      </c>
    </row>
    <row r="216" spans="9:10">
      <c r="I216" s="232">
        <v>509030724</v>
      </c>
      <c r="J216" s="232" t="s">
        <v>545</v>
      </c>
    </row>
    <row r="217" spans="9:10">
      <c r="I217" s="232">
        <v>509030725</v>
      </c>
      <c r="J217" s="232" t="s">
        <v>546</v>
      </c>
    </row>
    <row r="218" spans="9:10">
      <c r="I218" s="232">
        <v>509030726</v>
      </c>
      <c r="J218" s="232" t="s">
        <v>547</v>
      </c>
    </row>
    <row r="219" spans="9:10">
      <c r="I219" s="232">
        <v>509030727</v>
      </c>
      <c r="J219" s="232" t="s">
        <v>548</v>
      </c>
    </row>
    <row r="220" spans="9:10">
      <c r="I220" s="232">
        <v>509030728</v>
      </c>
      <c r="J220" s="232" t="s">
        <v>508</v>
      </c>
    </row>
    <row r="221" spans="9:10">
      <c r="I221" s="232">
        <v>509040111</v>
      </c>
      <c r="J221" s="232" t="s">
        <v>567</v>
      </c>
    </row>
    <row r="222" spans="9:10">
      <c r="I222" s="232">
        <v>509040112</v>
      </c>
      <c r="J222" s="232" t="s">
        <v>568</v>
      </c>
    </row>
    <row r="223" spans="9:10">
      <c r="I223" s="232">
        <v>509040113</v>
      </c>
      <c r="J223" s="232" t="s">
        <v>569</v>
      </c>
    </row>
    <row r="224" spans="9:10">
      <c r="I224" s="232">
        <v>509040114</v>
      </c>
      <c r="J224" s="232" t="s">
        <v>570</v>
      </c>
    </row>
    <row r="225" spans="9:10">
      <c r="I225" s="232">
        <v>509040121</v>
      </c>
      <c r="J225" s="232" t="s">
        <v>573</v>
      </c>
    </row>
    <row r="226" spans="9:10">
      <c r="I226" s="232">
        <v>509040131</v>
      </c>
      <c r="J226" s="232" t="s">
        <v>571</v>
      </c>
    </row>
    <row r="227" spans="9:10">
      <c r="I227" s="232">
        <v>509040132</v>
      </c>
      <c r="J227" s="232" t="s">
        <v>572</v>
      </c>
    </row>
    <row r="228" spans="9:10">
      <c r="I228" s="232">
        <v>509040211</v>
      </c>
      <c r="J228" s="232" t="s">
        <v>576</v>
      </c>
    </row>
    <row r="229" spans="9:10">
      <c r="I229" s="232">
        <v>509040212</v>
      </c>
      <c r="J229" s="232" t="s">
        <v>577</v>
      </c>
    </row>
    <row r="230" spans="9:10">
      <c r="I230" s="232">
        <v>509040213</v>
      </c>
      <c r="J230" s="232" t="s">
        <v>578</v>
      </c>
    </row>
    <row r="231" spans="9:10">
      <c r="I231" s="232">
        <v>509040214</v>
      </c>
      <c r="J231" s="232" t="s">
        <v>579</v>
      </c>
    </row>
    <row r="232" spans="9:10">
      <c r="I232" s="232">
        <v>509040215</v>
      </c>
      <c r="J232" s="232" t="s">
        <v>580</v>
      </c>
    </row>
    <row r="233" spans="9:10">
      <c r="I233" s="232">
        <v>509040221</v>
      </c>
      <c r="J233" s="232" t="s">
        <v>286</v>
      </c>
    </row>
    <row r="234" spans="9:10">
      <c r="I234" s="232">
        <v>509040222</v>
      </c>
      <c r="J234" s="232" t="s">
        <v>574</v>
      </c>
    </row>
    <row r="235" spans="9:10">
      <c r="I235" s="232">
        <v>509040231</v>
      </c>
      <c r="J235" s="232" t="s">
        <v>354</v>
      </c>
    </row>
    <row r="236" spans="9:10">
      <c r="I236" s="232">
        <v>509040232</v>
      </c>
      <c r="J236" s="232" t="s">
        <v>575</v>
      </c>
    </row>
    <row r="237" spans="9:10">
      <c r="I237" s="232">
        <v>509040311</v>
      </c>
      <c r="J237" s="232" t="s">
        <v>590</v>
      </c>
    </row>
    <row r="238" spans="9:10">
      <c r="I238" s="232">
        <v>509040312</v>
      </c>
      <c r="J238" s="232" t="s">
        <v>523</v>
      </c>
    </row>
    <row r="239" spans="9:10">
      <c r="I239" s="232">
        <v>509040313</v>
      </c>
      <c r="J239" s="232" t="s">
        <v>591</v>
      </c>
    </row>
    <row r="240" spans="9:10">
      <c r="I240" s="232">
        <v>509040321</v>
      </c>
      <c r="J240" s="232" t="s">
        <v>583</v>
      </c>
    </row>
    <row r="241" spans="9:10">
      <c r="I241" s="232">
        <v>509040322</v>
      </c>
      <c r="J241" s="232" t="s">
        <v>584</v>
      </c>
    </row>
    <row r="242" spans="9:10">
      <c r="I242" s="232">
        <v>509040323</v>
      </c>
      <c r="J242" s="232" t="s">
        <v>585</v>
      </c>
    </row>
    <row r="243" spans="9:10">
      <c r="I243" s="232">
        <v>509040324</v>
      </c>
      <c r="J243" s="232" t="s">
        <v>357</v>
      </c>
    </row>
    <row r="244" spans="9:10">
      <c r="I244" s="232">
        <v>509040325</v>
      </c>
      <c r="J244" s="232" t="s">
        <v>586</v>
      </c>
    </row>
    <row r="245" spans="9:10">
      <c r="I245" s="232">
        <v>509040326</v>
      </c>
      <c r="J245" s="232" t="s">
        <v>587</v>
      </c>
    </row>
    <row r="246" spans="9:10">
      <c r="I246" s="232">
        <v>509040331</v>
      </c>
      <c r="J246" s="232" t="s">
        <v>588</v>
      </c>
    </row>
    <row r="247" spans="9:10">
      <c r="I247" s="232">
        <v>509040332</v>
      </c>
      <c r="J247" s="232" t="s">
        <v>589</v>
      </c>
    </row>
    <row r="248" spans="9:10">
      <c r="I248" s="232">
        <v>509040341</v>
      </c>
      <c r="J248" s="232" t="s">
        <v>581</v>
      </c>
    </row>
    <row r="249" spans="9:10">
      <c r="I249" s="232">
        <v>509040342</v>
      </c>
      <c r="J249" s="232" t="s">
        <v>582</v>
      </c>
    </row>
    <row r="250" spans="9:10">
      <c r="I250" s="232">
        <v>509040411</v>
      </c>
      <c r="J250" s="232" t="s">
        <v>596</v>
      </c>
    </row>
    <row r="251" spans="9:10">
      <c r="I251" s="232">
        <v>509040412</v>
      </c>
      <c r="J251" s="232" t="s">
        <v>597</v>
      </c>
    </row>
    <row r="252" spans="9:10">
      <c r="I252" s="232">
        <v>509040413</v>
      </c>
      <c r="J252" s="232" t="s">
        <v>598</v>
      </c>
    </row>
    <row r="253" spans="9:10">
      <c r="I253" s="232">
        <v>509040421</v>
      </c>
      <c r="J253" s="232" t="s">
        <v>592</v>
      </c>
    </row>
    <row r="254" spans="9:10">
      <c r="I254" s="232">
        <v>509040422</v>
      </c>
      <c r="J254" s="232" t="s">
        <v>593</v>
      </c>
    </row>
    <row r="255" spans="9:10">
      <c r="I255" s="232">
        <v>509040431</v>
      </c>
      <c r="J255" s="232" t="s">
        <v>594</v>
      </c>
    </row>
    <row r="256" spans="9:10">
      <c r="I256" s="232">
        <v>509040432</v>
      </c>
      <c r="J256" s="232" t="s">
        <v>595</v>
      </c>
    </row>
    <row r="257" spans="9:10">
      <c r="I257" s="232">
        <v>509050111</v>
      </c>
      <c r="J257" s="232" t="s">
        <v>223</v>
      </c>
    </row>
    <row r="258" spans="9:10">
      <c r="I258" s="232">
        <v>509050112</v>
      </c>
      <c r="J258" s="232" t="s">
        <v>225</v>
      </c>
    </row>
    <row r="259" spans="9:10">
      <c r="I259" s="232">
        <v>509050113</v>
      </c>
      <c r="J259" s="232" t="s">
        <v>227</v>
      </c>
    </row>
    <row r="260" spans="9:10">
      <c r="I260" s="232">
        <v>509050114</v>
      </c>
      <c r="J260" s="232" t="s">
        <v>229</v>
      </c>
    </row>
    <row r="261" spans="9:10">
      <c r="I261" s="232">
        <v>509050115</v>
      </c>
      <c r="J261" s="232" t="s">
        <v>231</v>
      </c>
    </row>
    <row r="262" spans="9:10">
      <c r="I262" s="232">
        <v>509050121</v>
      </c>
      <c r="J262" s="232" t="s">
        <v>211</v>
      </c>
    </row>
    <row r="263" spans="9:10">
      <c r="I263" s="232">
        <v>509050122</v>
      </c>
      <c r="J263" s="232" t="s">
        <v>213</v>
      </c>
    </row>
    <row r="264" spans="9:10">
      <c r="I264" s="232">
        <v>509050123</v>
      </c>
      <c r="J264" s="232" t="s">
        <v>215</v>
      </c>
    </row>
    <row r="265" spans="9:10">
      <c r="I265" s="232">
        <v>509050124</v>
      </c>
      <c r="J265" s="232" t="s">
        <v>217</v>
      </c>
    </row>
    <row r="266" spans="9:10">
      <c r="I266" s="232">
        <v>509050131</v>
      </c>
      <c r="J266" s="232" t="s">
        <v>219</v>
      </c>
    </row>
    <row r="267" spans="9:10">
      <c r="I267" s="232">
        <v>509050132</v>
      </c>
      <c r="J267" s="232" t="s">
        <v>221</v>
      </c>
    </row>
    <row r="268" spans="9:10">
      <c r="I268" s="232">
        <v>509050211</v>
      </c>
      <c r="J268" s="232" t="s">
        <v>237</v>
      </c>
    </row>
    <row r="269" spans="9:10">
      <c r="I269" s="232">
        <v>509050212</v>
      </c>
      <c r="J269" s="232" t="s">
        <v>239</v>
      </c>
    </row>
    <row r="270" spans="9:10">
      <c r="I270" s="232">
        <v>509050213</v>
      </c>
      <c r="J270" s="232" t="s">
        <v>241</v>
      </c>
    </row>
    <row r="271" spans="9:10">
      <c r="I271" s="232">
        <v>509050214</v>
      </c>
      <c r="J271" s="232" t="s">
        <v>243</v>
      </c>
    </row>
    <row r="272" spans="9:10">
      <c r="I272" s="232">
        <v>509050215</v>
      </c>
      <c r="J272" s="232" t="s">
        <v>245</v>
      </c>
    </row>
    <row r="273" spans="9:10">
      <c r="I273" s="232">
        <v>509050216</v>
      </c>
      <c r="J273" s="232" t="s">
        <v>211</v>
      </c>
    </row>
    <row r="274" spans="9:10">
      <c r="I274" s="232">
        <v>509050217</v>
      </c>
      <c r="J274" s="232" t="s">
        <v>248</v>
      </c>
    </row>
    <row r="275" spans="9:10">
      <c r="I275" s="232">
        <v>509050218</v>
      </c>
      <c r="J275" s="232" t="s">
        <v>250</v>
      </c>
    </row>
    <row r="276" spans="9:10">
      <c r="I276" s="232">
        <v>509050221</v>
      </c>
      <c r="J276" s="232" t="s">
        <v>252</v>
      </c>
    </row>
    <row r="277" spans="9:10">
      <c r="I277" s="232">
        <v>509050222</v>
      </c>
      <c r="J277" s="232" t="s">
        <v>254</v>
      </c>
    </row>
    <row r="278" spans="9:10">
      <c r="I278" s="232">
        <v>509050223</v>
      </c>
      <c r="J278" s="232" t="s">
        <v>256</v>
      </c>
    </row>
    <row r="279" spans="9:10">
      <c r="I279" s="232">
        <v>509050231</v>
      </c>
      <c r="J279" s="232" t="s">
        <v>233</v>
      </c>
    </row>
    <row r="280" spans="9:10">
      <c r="I280" s="232">
        <v>509050232</v>
      </c>
      <c r="J280" s="232" t="s">
        <v>235</v>
      </c>
    </row>
    <row r="281" spans="9:10">
      <c r="I281" s="232">
        <v>509050311</v>
      </c>
      <c r="J281" s="232" t="s">
        <v>284</v>
      </c>
    </row>
    <row r="282" spans="9:10">
      <c r="I282" s="232">
        <v>509050312</v>
      </c>
      <c r="J282" s="232" t="s">
        <v>254</v>
      </c>
    </row>
    <row r="283" spans="9:10">
      <c r="I283" s="232">
        <v>509050313</v>
      </c>
      <c r="J283" s="232" t="s">
        <v>287</v>
      </c>
    </row>
    <row r="284" spans="9:10">
      <c r="I284" s="232">
        <v>509050314</v>
      </c>
      <c r="J284" s="232" t="s">
        <v>289</v>
      </c>
    </row>
    <row r="285" spans="9:10">
      <c r="I285" s="232">
        <v>509050315</v>
      </c>
      <c r="J285" s="232" t="s">
        <v>291</v>
      </c>
    </row>
    <row r="286" spans="9:10">
      <c r="I286" s="232">
        <v>509050316</v>
      </c>
      <c r="J286" s="232" t="s">
        <v>293</v>
      </c>
    </row>
    <row r="287" spans="9:10">
      <c r="I287" s="232">
        <v>509050321</v>
      </c>
      <c r="J287" s="232" t="s">
        <v>295</v>
      </c>
    </row>
    <row r="288" spans="9:10">
      <c r="I288" s="232">
        <v>509050322</v>
      </c>
      <c r="J288" s="232" t="s">
        <v>297</v>
      </c>
    </row>
    <row r="289" spans="9:10">
      <c r="I289" s="232">
        <v>509050323</v>
      </c>
      <c r="J289" s="232" t="s">
        <v>299</v>
      </c>
    </row>
    <row r="290" spans="9:10">
      <c r="I290" s="232">
        <v>509050324</v>
      </c>
      <c r="J290" s="232" t="s">
        <v>301</v>
      </c>
    </row>
    <row r="291" spans="9:10">
      <c r="I291" s="232">
        <v>509050325</v>
      </c>
      <c r="J291" s="232" t="s">
        <v>303</v>
      </c>
    </row>
    <row r="292" spans="9:10">
      <c r="I292" s="232">
        <v>509050331</v>
      </c>
      <c r="J292" s="232" t="s">
        <v>280</v>
      </c>
    </row>
    <row r="293" spans="9:10">
      <c r="I293" s="232">
        <v>509050332</v>
      </c>
      <c r="J293" s="232" t="s">
        <v>282</v>
      </c>
    </row>
    <row r="294" spans="9:10">
      <c r="I294" s="235">
        <v>509050341</v>
      </c>
      <c r="J294" s="235" t="s">
        <v>321</v>
      </c>
    </row>
    <row r="295" spans="9:10">
      <c r="I295" s="235">
        <v>509050351</v>
      </c>
      <c r="J295" s="235" t="s">
        <v>323</v>
      </c>
    </row>
    <row r="296" spans="9:10">
      <c r="I296" s="232">
        <v>509050411</v>
      </c>
      <c r="J296" s="232" t="s">
        <v>177</v>
      </c>
    </row>
    <row r="297" spans="9:10">
      <c r="I297" s="232">
        <v>509050412</v>
      </c>
      <c r="J297" s="232" t="s">
        <v>180</v>
      </c>
    </row>
    <row r="298" spans="9:10">
      <c r="I298" s="232">
        <v>509050413</v>
      </c>
      <c r="J298" s="232" t="s">
        <v>183</v>
      </c>
    </row>
    <row r="299" spans="9:10">
      <c r="I299" s="232">
        <v>509050414</v>
      </c>
      <c r="J299" s="232" t="s">
        <v>186</v>
      </c>
    </row>
    <row r="300" spans="9:10">
      <c r="I300" s="232">
        <v>509050415</v>
      </c>
      <c r="J300" s="232" t="s">
        <v>189</v>
      </c>
    </row>
    <row r="301" spans="9:10">
      <c r="I301" s="232">
        <v>509050416</v>
      </c>
      <c r="J301" s="232" t="s">
        <v>192</v>
      </c>
    </row>
    <row r="302" spans="9:10">
      <c r="I302" s="232">
        <v>509050421</v>
      </c>
      <c r="J302" s="232" t="s">
        <v>198</v>
      </c>
    </row>
    <row r="303" spans="9:10">
      <c r="I303" s="232">
        <v>509050422</v>
      </c>
      <c r="J303" s="232" t="s">
        <v>201</v>
      </c>
    </row>
    <row r="304" spans="9:10">
      <c r="I304" s="232">
        <v>509050423</v>
      </c>
      <c r="J304" s="232" t="s">
        <v>203</v>
      </c>
    </row>
    <row r="305" spans="9:10">
      <c r="I305" s="232">
        <v>509050424</v>
      </c>
      <c r="J305" s="232" t="s">
        <v>205</v>
      </c>
    </row>
    <row r="306" spans="9:10">
      <c r="I306" s="232">
        <v>509050425</v>
      </c>
      <c r="J306" s="232" t="s">
        <v>207</v>
      </c>
    </row>
    <row r="307" spans="9:10">
      <c r="I307" s="232">
        <v>509050426</v>
      </c>
      <c r="J307" s="232" t="s">
        <v>209</v>
      </c>
    </row>
    <row r="308" spans="9:10">
      <c r="I308" s="232">
        <v>509050431</v>
      </c>
      <c r="J308" s="232" t="s">
        <v>195</v>
      </c>
    </row>
    <row r="309" spans="9:10">
      <c r="I309" s="232">
        <v>509050441</v>
      </c>
      <c r="J309" s="232" t="s">
        <v>174</v>
      </c>
    </row>
    <row r="310" spans="9:10">
      <c r="I310" s="232">
        <v>509050511</v>
      </c>
      <c r="J310" s="232" t="s">
        <v>264</v>
      </c>
    </row>
    <row r="311" spans="9:10">
      <c r="I311" s="232">
        <v>509050512</v>
      </c>
      <c r="J311" s="232" t="s">
        <v>266</v>
      </c>
    </row>
    <row r="312" spans="9:10">
      <c r="I312" s="232">
        <v>509050513</v>
      </c>
      <c r="J312" s="232" t="s">
        <v>268</v>
      </c>
    </row>
    <row r="313" spans="9:10">
      <c r="I313" s="232">
        <v>509050514</v>
      </c>
      <c r="J313" s="232" t="s">
        <v>270</v>
      </c>
    </row>
    <row r="314" spans="9:10">
      <c r="I314" s="232">
        <v>509050515</v>
      </c>
      <c r="J314" s="232" t="s">
        <v>272</v>
      </c>
    </row>
    <row r="315" spans="9:10">
      <c r="I315" s="232">
        <v>509050516</v>
      </c>
      <c r="J315" s="232" t="s">
        <v>274</v>
      </c>
    </row>
    <row r="316" spans="9:10">
      <c r="I316" s="232">
        <v>509050517</v>
      </c>
      <c r="J316" s="232" t="s">
        <v>276</v>
      </c>
    </row>
    <row r="317" spans="9:10">
      <c r="I317" s="232">
        <v>509050518</v>
      </c>
      <c r="J317" s="232" t="s">
        <v>278</v>
      </c>
    </row>
    <row r="318" spans="9:10">
      <c r="I318" s="232">
        <v>509050521</v>
      </c>
      <c r="J318" s="232" t="s">
        <v>258</v>
      </c>
    </row>
    <row r="319" spans="9:10">
      <c r="I319" s="232">
        <v>509050522</v>
      </c>
      <c r="J319" s="232" t="s">
        <v>260</v>
      </c>
    </row>
    <row r="320" spans="9:10">
      <c r="I320" s="232">
        <v>509050523</v>
      </c>
      <c r="J320" s="232" t="s">
        <v>262</v>
      </c>
    </row>
    <row r="321" spans="9:10">
      <c r="I321" s="232">
        <v>509060111</v>
      </c>
      <c r="J321" s="232" t="s">
        <v>315</v>
      </c>
    </row>
    <row r="322" spans="9:10">
      <c r="I322" s="232">
        <v>509060112</v>
      </c>
      <c r="J322" s="232" t="s">
        <v>276</v>
      </c>
    </row>
    <row r="323" spans="9:10">
      <c r="I323" s="232">
        <v>509060113</v>
      </c>
      <c r="J323" s="232" t="s">
        <v>318</v>
      </c>
    </row>
    <row r="324" spans="9:10">
      <c r="I324" s="232">
        <v>509060114</v>
      </c>
      <c r="J324" s="232" t="s">
        <v>320</v>
      </c>
    </row>
    <row r="325" spans="9:10">
      <c r="I325" s="232">
        <v>509060121</v>
      </c>
      <c r="J325" s="232" t="s">
        <v>322</v>
      </c>
    </row>
    <row r="326" spans="9:10">
      <c r="I326" s="232">
        <v>509060122</v>
      </c>
      <c r="J326" s="232" t="s">
        <v>324</v>
      </c>
    </row>
    <row r="327" spans="9:10">
      <c r="I327" s="232">
        <v>509060123</v>
      </c>
      <c r="J327" s="232" t="s">
        <v>326</v>
      </c>
    </row>
    <row r="328" spans="9:10">
      <c r="I328" s="232">
        <v>509060131</v>
      </c>
      <c r="J328" s="232" t="s">
        <v>328</v>
      </c>
    </row>
    <row r="329" spans="9:10">
      <c r="I329" s="232">
        <v>509060132</v>
      </c>
      <c r="J329" s="232" t="s">
        <v>330</v>
      </c>
    </row>
    <row r="330" spans="9:10">
      <c r="I330" s="232">
        <v>509060133</v>
      </c>
      <c r="J330" s="232" t="s">
        <v>332</v>
      </c>
    </row>
    <row r="331" spans="9:10">
      <c r="I331" s="232">
        <v>509060134</v>
      </c>
      <c r="J331" s="232" t="s">
        <v>334</v>
      </c>
    </row>
    <row r="332" spans="9:10">
      <c r="I332" s="232">
        <v>509060141</v>
      </c>
      <c r="J332" s="232" t="s">
        <v>313</v>
      </c>
    </row>
    <row r="333" spans="9:10">
      <c r="I333" s="232">
        <v>509060211</v>
      </c>
      <c r="J333" s="232" t="s">
        <v>355</v>
      </c>
    </row>
    <row r="334" spans="9:10">
      <c r="I334" s="232">
        <v>509060212</v>
      </c>
      <c r="J334" s="232" t="s">
        <v>357</v>
      </c>
    </row>
    <row r="335" spans="9:10">
      <c r="I335" s="232">
        <v>509060213</v>
      </c>
      <c r="J335" s="232" t="s">
        <v>359</v>
      </c>
    </row>
    <row r="336" spans="9:10">
      <c r="I336" s="232">
        <v>509060214</v>
      </c>
      <c r="J336" s="232" t="s">
        <v>361</v>
      </c>
    </row>
    <row r="337" spans="9:10">
      <c r="I337" s="232">
        <v>509060221</v>
      </c>
      <c r="J337" s="232" t="s">
        <v>363</v>
      </c>
    </row>
    <row r="338" spans="9:10">
      <c r="I338" s="232">
        <v>509060222</v>
      </c>
      <c r="J338" s="232" t="s">
        <v>365</v>
      </c>
    </row>
    <row r="339" spans="9:10">
      <c r="I339" s="232">
        <v>509060223</v>
      </c>
      <c r="J339" s="232" t="s">
        <v>367</v>
      </c>
    </row>
    <row r="340" spans="9:10">
      <c r="I340" s="232">
        <v>509060224</v>
      </c>
      <c r="J340" s="232" t="s">
        <v>369</v>
      </c>
    </row>
    <row r="341" spans="9:10">
      <c r="I341" s="232">
        <v>509060231</v>
      </c>
      <c r="J341" s="232" t="s">
        <v>350</v>
      </c>
    </row>
    <row r="342" spans="9:10">
      <c r="I342" s="232">
        <v>509060232</v>
      </c>
      <c r="J342" s="232" t="s">
        <v>349</v>
      </c>
    </row>
    <row r="343" spans="9:10">
      <c r="I343" s="232">
        <v>509060233</v>
      </c>
      <c r="J343" s="232" t="s">
        <v>353</v>
      </c>
    </row>
    <row r="344" spans="9:10">
      <c r="I344" s="232">
        <v>509060311</v>
      </c>
      <c r="J344" s="232" t="s">
        <v>342</v>
      </c>
    </row>
    <row r="345" spans="9:10">
      <c r="I345" s="232">
        <v>509060312</v>
      </c>
      <c r="J345" s="232" t="s">
        <v>344</v>
      </c>
    </row>
    <row r="346" spans="9:10">
      <c r="I346" s="232">
        <v>509060321</v>
      </c>
      <c r="J346" s="232" t="s">
        <v>336</v>
      </c>
    </row>
    <row r="347" spans="9:10">
      <c r="I347" s="232">
        <v>509060322</v>
      </c>
      <c r="J347" s="232" t="s">
        <v>338</v>
      </c>
    </row>
    <row r="348" spans="9:10">
      <c r="I348" s="232">
        <v>509060323</v>
      </c>
      <c r="J348" s="232" t="s">
        <v>340</v>
      </c>
    </row>
    <row r="349" spans="9:10">
      <c r="I349" s="232">
        <v>509060331</v>
      </c>
      <c r="J349" s="232" t="s">
        <v>346</v>
      </c>
    </row>
    <row r="350" spans="9:10">
      <c r="I350" s="232">
        <v>509060332</v>
      </c>
      <c r="J350" s="232" t="s">
        <v>348</v>
      </c>
    </row>
    <row r="351" spans="9:10">
      <c r="I351" s="232">
        <v>509060411</v>
      </c>
      <c r="J351" s="232" t="s">
        <v>305</v>
      </c>
    </row>
    <row r="352" spans="9:10">
      <c r="I352" s="232">
        <v>509060412</v>
      </c>
      <c r="J352" s="232" t="s">
        <v>307</v>
      </c>
    </row>
    <row r="353" spans="9:10">
      <c r="I353" s="232">
        <v>509060421</v>
      </c>
      <c r="J353" s="232" t="s">
        <v>309</v>
      </c>
    </row>
    <row r="354" spans="9:10">
      <c r="I354" s="232">
        <v>509060422</v>
      </c>
      <c r="J354" s="232" t="s">
        <v>311</v>
      </c>
    </row>
    <row r="355" spans="9:10">
      <c r="I355" s="232">
        <v>509070111</v>
      </c>
      <c r="J355" s="232" t="s">
        <v>783</v>
      </c>
    </row>
    <row r="356" spans="9:10">
      <c r="I356" s="232">
        <v>509070112</v>
      </c>
      <c r="J356" s="232" t="s">
        <v>784</v>
      </c>
    </row>
    <row r="357" spans="9:10">
      <c r="I357" s="232">
        <v>509070113</v>
      </c>
      <c r="J357" s="232" t="s">
        <v>785</v>
      </c>
    </row>
    <row r="358" spans="9:10">
      <c r="I358" s="232">
        <v>509070114</v>
      </c>
      <c r="J358" s="232" t="s">
        <v>786</v>
      </c>
    </row>
    <row r="359" spans="9:10">
      <c r="I359" s="232">
        <v>509070115</v>
      </c>
      <c r="J359" s="232" t="s">
        <v>787</v>
      </c>
    </row>
    <row r="360" spans="9:10">
      <c r="I360" s="232">
        <v>509070116</v>
      </c>
      <c r="J360" s="232" t="s">
        <v>788</v>
      </c>
    </row>
    <row r="361" spans="9:10">
      <c r="I361" s="232">
        <v>509070121</v>
      </c>
      <c r="J361" s="232" t="s">
        <v>795</v>
      </c>
    </row>
    <row r="362" spans="9:10">
      <c r="I362" s="232">
        <v>509070122</v>
      </c>
      <c r="J362" s="232" t="s">
        <v>796</v>
      </c>
    </row>
    <row r="363" spans="9:10">
      <c r="I363" s="232">
        <v>509070123</v>
      </c>
      <c r="J363" s="232" t="s">
        <v>530</v>
      </c>
    </row>
    <row r="364" spans="9:10">
      <c r="I364" s="232">
        <v>509070124</v>
      </c>
      <c r="J364" s="232" t="s">
        <v>797</v>
      </c>
    </row>
    <row r="365" spans="9:10">
      <c r="I365" s="232">
        <v>509070131</v>
      </c>
      <c r="J365" s="232" t="s">
        <v>789</v>
      </c>
    </row>
    <row r="366" spans="9:10">
      <c r="I366" s="232">
        <v>509070132</v>
      </c>
      <c r="J366" s="232" t="s">
        <v>790</v>
      </c>
    </row>
    <row r="367" spans="9:10">
      <c r="I367" s="232">
        <v>509070133</v>
      </c>
      <c r="J367" s="232" t="s">
        <v>791</v>
      </c>
    </row>
    <row r="368" spans="9:10">
      <c r="I368" s="232">
        <v>509070141</v>
      </c>
      <c r="J368" s="232" t="s">
        <v>780</v>
      </c>
    </row>
    <row r="369" spans="9:10">
      <c r="I369" s="232">
        <v>509070142</v>
      </c>
      <c r="J369" s="232" t="s">
        <v>781</v>
      </c>
    </row>
    <row r="370" spans="9:10">
      <c r="I370" s="232">
        <v>509070143</v>
      </c>
      <c r="J370" s="232" t="s">
        <v>782</v>
      </c>
    </row>
    <row r="371" spans="9:10">
      <c r="I371" s="232">
        <v>509070151</v>
      </c>
      <c r="J371" s="232" t="s">
        <v>368</v>
      </c>
    </row>
    <row r="372" spans="9:10">
      <c r="I372" s="232">
        <v>509070152</v>
      </c>
      <c r="J372" s="232" t="s">
        <v>793</v>
      </c>
    </row>
    <row r="373" spans="9:10">
      <c r="I373" s="232">
        <v>509070153</v>
      </c>
      <c r="J373" s="232" t="s">
        <v>794</v>
      </c>
    </row>
    <row r="374" spans="9:10">
      <c r="I374" s="232">
        <v>509070161</v>
      </c>
      <c r="J374" s="232" t="s">
        <v>792</v>
      </c>
    </row>
    <row r="375" spans="9:10">
      <c r="I375" s="232">
        <v>509070211</v>
      </c>
      <c r="J375" s="232" t="s">
        <v>818</v>
      </c>
    </row>
    <row r="376" spans="9:10">
      <c r="I376" s="232">
        <v>509070212</v>
      </c>
      <c r="J376" s="232" t="s">
        <v>819</v>
      </c>
    </row>
    <row r="377" spans="9:10">
      <c r="I377" s="232">
        <v>509070221</v>
      </c>
      <c r="J377" s="232" t="s">
        <v>820</v>
      </c>
    </row>
    <row r="378" spans="9:10">
      <c r="I378" s="232">
        <v>509070222</v>
      </c>
      <c r="J378" s="232" t="s">
        <v>821</v>
      </c>
    </row>
    <row r="379" spans="9:10">
      <c r="I379" s="232">
        <v>509070223</v>
      </c>
      <c r="J379" s="232" t="s">
        <v>822</v>
      </c>
    </row>
    <row r="380" spans="9:10">
      <c r="I380" s="232">
        <v>509070231</v>
      </c>
      <c r="J380" s="232" t="s">
        <v>816</v>
      </c>
    </row>
    <row r="381" spans="9:10">
      <c r="I381" s="232">
        <v>509070232</v>
      </c>
      <c r="J381" s="232" t="s">
        <v>817</v>
      </c>
    </row>
    <row r="382" spans="9:10">
      <c r="I382" s="232">
        <v>509070233</v>
      </c>
      <c r="J382" s="232" t="s">
        <v>376</v>
      </c>
    </row>
    <row r="383" spans="9:10">
      <c r="I383" s="232">
        <v>509070311</v>
      </c>
      <c r="J383" s="232" t="s">
        <v>760</v>
      </c>
    </row>
    <row r="384" spans="9:10">
      <c r="I384" s="232">
        <v>509070312</v>
      </c>
      <c r="J384" s="232" t="s">
        <v>710</v>
      </c>
    </row>
    <row r="385" spans="9:10">
      <c r="I385" s="232">
        <v>509070313</v>
      </c>
      <c r="J385" s="232" t="s">
        <v>761</v>
      </c>
    </row>
    <row r="386" spans="9:10">
      <c r="I386" s="232">
        <v>509070314</v>
      </c>
      <c r="J386" s="232" t="s">
        <v>762</v>
      </c>
    </row>
    <row r="387" spans="9:10">
      <c r="I387" s="232">
        <v>509070315</v>
      </c>
      <c r="J387" s="232" t="s">
        <v>763</v>
      </c>
    </row>
    <row r="388" spans="9:10">
      <c r="I388" s="232">
        <v>509070316</v>
      </c>
      <c r="J388" s="232" t="s">
        <v>764</v>
      </c>
    </row>
    <row r="389" spans="9:10">
      <c r="I389" s="232">
        <v>509070317</v>
      </c>
      <c r="J389" s="232" t="s">
        <v>765</v>
      </c>
    </row>
    <row r="390" spans="9:10">
      <c r="I390" s="232">
        <v>509070318</v>
      </c>
      <c r="J390" s="232" t="s">
        <v>766</v>
      </c>
    </row>
    <row r="391" spans="9:10">
      <c r="I391" s="232">
        <v>509070319</v>
      </c>
      <c r="J391" s="232" t="s">
        <v>767</v>
      </c>
    </row>
    <row r="392" spans="9:10">
      <c r="I392" s="232">
        <v>509070321</v>
      </c>
      <c r="J392" s="232" t="s">
        <v>773</v>
      </c>
    </row>
    <row r="393" spans="9:10">
      <c r="I393" s="232">
        <v>509070322</v>
      </c>
      <c r="J393" s="232" t="s">
        <v>774</v>
      </c>
    </row>
    <row r="394" spans="9:10">
      <c r="I394" s="232">
        <v>509070323</v>
      </c>
      <c r="J394" s="232" t="s">
        <v>775</v>
      </c>
    </row>
    <row r="395" spans="9:10">
      <c r="I395" s="232">
        <v>509070324</v>
      </c>
      <c r="J395" s="232" t="s">
        <v>776</v>
      </c>
    </row>
    <row r="396" spans="9:10">
      <c r="I396" s="232">
        <v>509070325</v>
      </c>
      <c r="J396" s="232" t="s">
        <v>777</v>
      </c>
    </row>
    <row r="397" spans="9:10">
      <c r="I397" s="232">
        <v>509070326</v>
      </c>
      <c r="J397" s="232" t="s">
        <v>530</v>
      </c>
    </row>
    <row r="398" spans="9:10">
      <c r="I398" s="232">
        <v>509070327</v>
      </c>
      <c r="J398" s="232" t="s">
        <v>778</v>
      </c>
    </row>
    <row r="399" spans="9:10">
      <c r="I399" s="232">
        <v>509070328</v>
      </c>
      <c r="J399" s="232" t="s">
        <v>779</v>
      </c>
    </row>
    <row r="400" spans="9:10">
      <c r="I400" s="232">
        <v>509070331</v>
      </c>
      <c r="J400" s="232" t="s">
        <v>769</v>
      </c>
    </row>
    <row r="401" spans="9:10">
      <c r="I401" s="232">
        <v>509070332</v>
      </c>
      <c r="J401" s="232" t="s">
        <v>280</v>
      </c>
    </row>
    <row r="402" spans="9:10">
      <c r="I402" s="232">
        <v>509070333</v>
      </c>
      <c r="J402" s="232" t="s">
        <v>770</v>
      </c>
    </row>
    <row r="403" spans="9:10">
      <c r="I403" s="232">
        <v>509070334</v>
      </c>
      <c r="J403" s="232" t="s">
        <v>771</v>
      </c>
    </row>
    <row r="404" spans="9:10">
      <c r="I404" s="232">
        <v>509070335</v>
      </c>
      <c r="J404" s="232" t="s">
        <v>772</v>
      </c>
    </row>
    <row r="405" spans="9:10">
      <c r="I405" s="232">
        <v>509070411</v>
      </c>
      <c r="J405" s="232" t="s">
        <v>808</v>
      </c>
    </row>
    <row r="406" spans="9:10">
      <c r="I406" s="232">
        <v>509070412</v>
      </c>
      <c r="J406" s="232" t="s">
        <v>809</v>
      </c>
    </row>
    <row r="407" spans="9:10">
      <c r="I407" s="232">
        <v>509070413</v>
      </c>
      <c r="J407" s="232" t="s">
        <v>810</v>
      </c>
    </row>
    <row r="408" spans="9:10">
      <c r="I408" s="232">
        <v>509070421</v>
      </c>
      <c r="J408" s="232" t="s">
        <v>811</v>
      </c>
    </row>
    <row r="409" spans="9:10">
      <c r="I409" s="232">
        <v>509070422</v>
      </c>
      <c r="J409" s="232" t="s">
        <v>812</v>
      </c>
    </row>
    <row r="410" spans="9:10">
      <c r="I410" s="232">
        <v>509070431</v>
      </c>
      <c r="J410" s="232" t="s">
        <v>813</v>
      </c>
    </row>
    <row r="411" spans="9:10">
      <c r="I411" s="232">
        <v>509070432</v>
      </c>
      <c r="J411" s="232" t="s">
        <v>814</v>
      </c>
    </row>
    <row r="412" spans="9:10">
      <c r="I412" s="232">
        <v>509070433</v>
      </c>
      <c r="J412" s="232" t="s">
        <v>815</v>
      </c>
    </row>
    <row r="413" spans="9:10">
      <c r="I413" s="232">
        <v>509070511</v>
      </c>
      <c r="J413" s="232" t="s">
        <v>801</v>
      </c>
    </row>
    <row r="414" spans="9:10">
      <c r="I414" s="232">
        <v>509070512</v>
      </c>
      <c r="J414" s="232" t="s">
        <v>802</v>
      </c>
    </row>
    <row r="415" spans="9:10">
      <c r="I415" s="232">
        <v>509070513</v>
      </c>
      <c r="J415" s="232" t="s">
        <v>803</v>
      </c>
    </row>
    <row r="416" spans="9:10">
      <c r="I416" s="232">
        <v>509070521</v>
      </c>
      <c r="J416" s="232" t="s">
        <v>798</v>
      </c>
    </row>
    <row r="417" spans="9:10">
      <c r="I417" s="232">
        <v>509070522</v>
      </c>
      <c r="J417" s="232" t="s">
        <v>799</v>
      </c>
    </row>
    <row r="418" spans="9:10">
      <c r="I418" s="232">
        <v>509070523</v>
      </c>
      <c r="J418" s="232" t="s">
        <v>800</v>
      </c>
    </row>
    <row r="419" spans="9:10">
      <c r="I419" s="232">
        <v>509070531</v>
      </c>
      <c r="J419" s="232" t="s">
        <v>804</v>
      </c>
    </row>
    <row r="420" spans="9:10">
      <c r="I420" s="232">
        <v>509070532</v>
      </c>
      <c r="J420" s="232" t="s">
        <v>805</v>
      </c>
    </row>
    <row r="421" spans="9:10">
      <c r="I421" s="232">
        <v>509070533</v>
      </c>
      <c r="J421" s="232" t="s">
        <v>806</v>
      </c>
    </row>
    <row r="422" spans="9:10">
      <c r="I422" s="232">
        <v>509070534</v>
      </c>
      <c r="J422" s="232" t="s">
        <v>807</v>
      </c>
    </row>
    <row r="423" spans="9:10">
      <c r="I423" s="232">
        <v>509080111</v>
      </c>
      <c r="J423" s="232" t="s">
        <v>438</v>
      </c>
    </row>
    <row r="424" spans="9:10">
      <c r="I424" s="232">
        <v>509080112</v>
      </c>
      <c r="J424" s="232" t="s">
        <v>440</v>
      </c>
    </row>
    <row r="425" spans="9:10">
      <c r="I425" s="232">
        <v>509080113</v>
      </c>
      <c r="J425" s="232" t="s">
        <v>442</v>
      </c>
    </row>
    <row r="426" spans="9:10">
      <c r="I426" s="232">
        <v>509080114</v>
      </c>
      <c r="J426" s="232" t="s">
        <v>444</v>
      </c>
    </row>
    <row r="427" spans="9:10">
      <c r="I427" s="232">
        <v>509080115</v>
      </c>
      <c r="J427" s="232" t="s">
        <v>446</v>
      </c>
    </row>
    <row r="428" spans="9:10">
      <c r="I428" s="232">
        <v>509080116</v>
      </c>
      <c r="J428" s="232" t="s">
        <v>448</v>
      </c>
    </row>
    <row r="429" spans="9:10">
      <c r="I429" s="232">
        <v>509080117</v>
      </c>
      <c r="J429" s="232" t="s">
        <v>450</v>
      </c>
    </row>
    <row r="430" spans="9:10">
      <c r="I430" s="232">
        <v>509080118</v>
      </c>
      <c r="J430" s="232" t="s">
        <v>452</v>
      </c>
    </row>
    <row r="431" spans="9:10">
      <c r="I431" s="232">
        <v>509080121</v>
      </c>
      <c r="J431" s="232" t="s">
        <v>424</v>
      </c>
    </row>
    <row r="432" spans="9:10">
      <c r="I432" s="232">
        <v>509080122</v>
      </c>
      <c r="J432" s="232" t="s">
        <v>426</v>
      </c>
    </row>
    <row r="433" spans="9:10">
      <c r="I433" s="232">
        <v>509080123</v>
      </c>
      <c r="J433" s="232" t="s">
        <v>428</v>
      </c>
    </row>
    <row r="434" spans="9:10">
      <c r="I434" s="232">
        <v>509080124</v>
      </c>
      <c r="J434" s="232" t="s">
        <v>430</v>
      </c>
    </row>
    <row r="435" spans="9:10">
      <c r="I435" s="232">
        <v>509080131</v>
      </c>
      <c r="J435" s="232" t="s">
        <v>432</v>
      </c>
    </row>
    <row r="436" spans="9:10">
      <c r="I436" s="232">
        <v>509080141</v>
      </c>
      <c r="J436" s="232" t="s">
        <v>454</v>
      </c>
    </row>
    <row r="437" spans="9:10">
      <c r="I437" s="232">
        <v>509080142</v>
      </c>
      <c r="J437" s="232" t="s">
        <v>456</v>
      </c>
    </row>
    <row r="438" spans="9:10">
      <c r="I438" s="232">
        <v>509080143</v>
      </c>
      <c r="J438" s="232" t="s">
        <v>458</v>
      </c>
    </row>
    <row r="439" spans="9:10">
      <c r="I439" s="232">
        <v>509080151</v>
      </c>
      <c r="J439" s="232" t="s">
        <v>434</v>
      </c>
    </row>
    <row r="440" spans="9:10">
      <c r="I440" s="232">
        <v>509080152</v>
      </c>
      <c r="J440" s="232" t="s">
        <v>436</v>
      </c>
    </row>
    <row r="441" spans="9:10">
      <c r="I441" s="232">
        <v>509080211</v>
      </c>
      <c r="J441" s="232" t="s">
        <v>371</v>
      </c>
    </row>
    <row r="442" spans="9:10">
      <c r="I442" s="232">
        <v>509080212</v>
      </c>
      <c r="J442" s="232" t="s">
        <v>373</v>
      </c>
    </row>
    <row r="443" spans="9:10">
      <c r="I443" s="232">
        <v>509080213</v>
      </c>
      <c r="J443" s="232" t="s">
        <v>375</v>
      </c>
    </row>
    <row r="444" spans="9:10">
      <c r="I444" s="232">
        <v>509080214</v>
      </c>
      <c r="J444" s="232" t="s">
        <v>377</v>
      </c>
    </row>
    <row r="445" spans="9:10">
      <c r="I445" s="232">
        <v>509080221</v>
      </c>
      <c r="J445" s="232" t="s">
        <v>379</v>
      </c>
    </row>
    <row r="446" spans="9:10">
      <c r="I446" s="232">
        <v>509080222</v>
      </c>
      <c r="J446" s="232" t="s">
        <v>381</v>
      </c>
    </row>
    <row r="447" spans="9:10">
      <c r="I447" s="232">
        <v>509080223</v>
      </c>
      <c r="J447" s="232" t="s">
        <v>383</v>
      </c>
    </row>
    <row r="448" spans="9:10">
      <c r="I448" s="232">
        <v>509080224</v>
      </c>
      <c r="J448" s="232" t="s">
        <v>385</v>
      </c>
    </row>
    <row r="449" spans="9:10">
      <c r="I449" s="232">
        <v>509080225</v>
      </c>
      <c r="J449" s="232" t="s">
        <v>387</v>
      </c>
    </row>
    <row r="450" spans="9:10">
      <c r="I450" s="232">
        <v>509080231</v>
      </c>
      <c r="J450" s="232" t="s">
        <v>389</v>
      </c>
    </row>
    <row r="451" spans="9:10">
      <c r="I451" s="232">
        <v>509080311</v>
      </c>
      <c r="J451" s="232" t="s">
        <v>397</v>
      </c>
    </row>
    <row r="452" spans="9:10">
      <c r="I452" s="232">
        <v>509080312</v>
      </c>
      <c r="J452" s="232" t="s">
        <v>399</v>
      </c>
    </row>
    <row r="453" spans="9:10">
      <c r="I453" s="232">
        <v>509080313</v>
      </c>
      <c r="J453" s="232" t="s">
        <v>401</v>
      </c>
    </row>
    <row r="454" spans="9:10">
      <c r="I454" s="232">
        <v>509080314</v>
      </c>
      <c r="J454" s="232" t="s">
        <v>403</v>
      </c>
    </row>
    <row r="455" spans="9:10">
      <c r="I455" s="232">
        <v>509080321</v>
      </c>
      <c r="J455" s="232" t="s">
        <v>416</v>
      </c>
    </row>
    <row r="456" spans="9:10">
      <c r="I456" s="232">
        <v>509080322</v>
      </c>
      <c r="J456" s="232" t="s">
        <v>418</v>
      </c>
    </row>
    <row r="457" spans="9:10">
      <c r="I457" s="232">
        <v>509080323</v>
      </c>
      <c r="J457" s="232" t="s">
        <v>420</v>
      </c>
    </row>
    <row r="458" spans="9:10">
      <c r="I458" s="232">
        <v>509080324</v>
      </c>
      <c r="J458" s="232" t="s">
        <v>422</v>
      </c>
    </row>
    <row r="459" spans="9:10">
      <c r="I459" s="232">
        <v>509080331</v>
      </c>
      <c r="J459" s="232" t="s">
        <v>391</v>
      </c>
    </row>
    <row r="460" spans="9:10">
      <c r="I460" s="232">
        <v>509080332</v>
      </c>
      <c r="J460" s="232" t="s">
        <v>393</v>
      </c>
    </row>
    <row r="461" spans="9:10">
      <c r="I461" s="232">
        <v>509080333</v>
      </c>
      <c r="J461" s="232" t="s">
        <v>395</v>
      </c>
    </row>
    <row r="462" spans="9:10">
      <c r="I462" s="232">
        <v>509080341</v>
      </c>
      <c r="J462" s="232" t="s">
        <v>405</v>
      </c>
    </row>
    <row r="463" spans="9:10">
      <c r="I463" s="232">
        <v>509080342</v>
      </c>
      <c r="J463" s="232" t="s">
        <v>407</v>
      </c>
    </row>
    <row r="464" spans="9:10">
      <c r="I464" s="232">
        <v>509080343</v>
      </c>
      <c r="J464" s="232" t="s">
        <v>409</v>
      </c>
    </row>
    <row r="465" spans="9:10">
      <c r="I465" s="232">
        <v>509080344</v>
      </c>
      <c r="J465" s="232" t="s">
        <v>411</v>
      </c>
    </row>
    <row r="466" spans="9:10">
      <c r="I466" s="232">
        <v>509080345</v>
      </c>
      <c r="J466" s="232" t="s">
        <v>413</v>
      </c>
    </row>
    <row r="467" spans="9:10">
      <c r="I467" s="232">
        <v>509080346</v>
      </c>
      <c r="J467" s="232" t="s">
        <v>415</v>
      </c>
    </row>
    <row r="468" spans="9:10">
      <c r="I468" s="232">
        <v>509090111</v>
      </c>
      <c r="J468" s="232" t="s">
        <v>543</v>
      </c>
    </row>
    <row r="469" spans="9:10">
      <c r="I469" s="232">
        <v>509090112</v>
      </c>
      <c r="J469" s="232" t="s">
        <v>622</v>
      </c>
    </row>
    <row r="470" spans="9:10">
      <c r="I470" s="232">
        <v>509090113</v>
      </c>
      <c r="J470" s="232" t="s">
        <v>623</v>
      </c>
    </row>
    <row r="471" spans="9:10">
      <c r="I471" s="232">
        <v>509090114</v>
      </c>
      <c r="J471" s="232" t="s">
        <v>624</v>
      </c>
    </row>
    <row r="472" spans="9:10">
      <c r="I472" s="232">
        <v>509090115</v>
      </c>
      <c r="J472" s="232" t="s">
        <v>625</v>
      </c>
    </row>
    <row r="473" spans="9:10">
      <c r="I473" s="232">
        <v>509090116</v>
      </c>
      <c r="J473" s="232" t="s">
        <v>626</v>
      </c>
    </row>
    <row r="474" spans="9:10">
      <c r="I474" s="232">
        <v>509090121</v>
      </c>
      <c r="J474" s="232" t="s">
        <v>620</v>
      </c>
    </row>
    <row r="475" spans="9:10">
      <c r="I475" s="232">
        <v>509090122</v>
      </c>
      <c r="J475" s="232" t="s">
        <v>621</v>
      </c>
    </row>
    <row r="476" spans="9:10">
      <c r="I476" s="232">
        <v>509090131</v>
      </c>
      <c r="J476" s="232" t="s">
        <v>615</v>
      </c>
    </row>
    <row r="477" spans="9:10">
      <c r="I477" s="232">
        <v>509090132</v>
      </c>
      <c r="J477" s="232" t="s">
        <v>616</v>
      </c>
    </row>
    <row r="478" spans="9:10">
      <c r="I478" s="232">
        <v>509090133</v>
      </c>
      <c r="J478" s="232" t="s">
        <v>617</v>
      </c>
    </row>
    <row r="479" spans="9:10">
      <c r="I479" s="232">
        <v>509090141</v>
      </c>
      <c r="J479" s="232" t="s">
        <v>618</v>
      </c>
    </row>
    <row r="480" spans="9:10">
      <c r="I480" s="232">
        <v>509090142</v>
      </c>
      <c r="J480" s="232" t="s">
        <v>619</v>
      </c>
    </row>
    <row r="481" spans="9:10">
      <c r="I481" s="232">
        <v>509090211</v>
      </c>
      <c r="J481" s="232" t="s">
        <v>629</v>
      </c>
    </row>
    <row r="482" spans="9:10">
      <c r="I482" s="232">
        <v>509090212</v>
      </c>
      <c r="J482" s="232" t="s">
        <v>630</v>
      </c>
    </row>
    <row r="483" spans="9:10">
      <c r="I483" s="232">
        <v>509090213</v>
      </c>
      <c r="J483" s="232" t="s">
        <v>631</v>
      </c>
    </row>
    <row r="484" spans="9:10">
      <c r="I484" s="232">
        <v>509090214</v>
      </c>
      <c r="J484" s="232" t="s">
        <v>632</v>
      </c>
    </row>
    <row r="485" spans="9:10">
      <c r="I485" s="232">
        <v>509090215</v>
      </c>
      <c r="J485" s="232" t="s">
        <v>633</v>
      </c>
    </row>
    <row r="486" spans="9:10">
      <c r="I486" s="232">
        <v>509090216</v>
      </c>
      <c r="J486" s="232" t="s">
        <v>634</v>
      </c>
    </row>
    <row r="487" spans="9:10">
      <c r="I487" s="232">
        <v>509090221</v>
      </c>
      <c r="J487" s="232" t="s">
        <v>627</v>
      </c>
    </row>
    <row r="488" spans="9:10">
      <c r="I488" s="232">
        <v>509090222</v>
      </c>
      <c r="J488" s="232" t="s">
        <v>628</v>
      </c>
    </row>
    <row r="489" spans="9:10">
      <c r="I489" s="232">
        <v>509090223</v>
      </c>
      <c r="J489" s="232" t="s">
        <v>232</v>
      </c>
    </row>
    <row r="490" spans="9:10">
      <c r="I490" s="232">
        <v>509090311</v>
      </c>
      <c r="J490" s="232" t="s">
        <v>612</v>
      </c>
    </row>
    <row r="491" spans="9:10">
      <c r="I491" s="232">
        <v>509090312</v>
      </c>
      <c r="J491" s="232" t="s">
        <v>613</v>
      </c>
    </row>
    <row r="492" spans="9:10">
      <c r="I492" s="232">
        <v>509090313</v>
      </c>
      <c r="J492" s="232" t="s">
        <v>614</v>
      </c>
    </row>
    <row r="493" spans="9:10">
      <c r="I493" s="232">
        <v>509090321</v>
      </c>
      <c r="J493" s="232" t="s">
        <v>599</v>
      </c>
    </row>
    <row r="494" spans="9:10">
      <c r="I494" s="232">
        <v>509090322</v>
      </c>
      <c r="J494" s="232" t="s">
        <v>600</v>
      </c>
    </row>
    <row r="495" spans="9:10">
      <c r="I495" s="232">
        <v>509090323</v>
      </c>
      <c r="J495" s="232" t="s">
        <v>601</v>
      </c>
    </row>
    <row r="496" spans="9:10">
      <c r="I496" s="232">
        <v>509090324</v>
      </c>
      <c r="J496" s="232" t="s">
        <v>602</v>
      </c>
    </row>
    <row r="497" spans="9:10">
      <c r="I497" s="232">
        <v>509090331</v>
      </c>
      <c r="J497" s="232" t="s">
        <v>603</v>
      </c>
    </row>
    <row r="498" spans="9:10">
      <c r="I498" s="232">
        <v>509090332</v>
      </c>
      <c r="J498" s="232" t="s">
        <v>604</v>
      </c>
    </row>
    <row r="499" spans="9:10">
      <c r="I499" s="232">
        <v>509090333</v>
      </c>
      <c r="J499" s="232" t="s">
        <v>605</v>
      </c>
    </row>
    <row r="500" spans="9:10">
      <c r="I500" s="232">
        <v>509090341</v>
      </c>
      <c r="J500" s="232" t="s">
        <v>606</v>
      </c>
    </row>
    <row r="501" spans="9:10">
      <c r="I501" s="232">
        <v>509090342</v>
      </c>
      <c r="J501" s="232" t="s">
        <v>607</v>
      </c>
    </row>
    <row r="502" spans="9:10">
      <c r="I502" s="232">
        <v>509090343</v>
      </c>
      <c r="J502" s="232" t="s">
        <v>608</v>
      </c>
    </row>
    <row r="503" spans="9:10">
      <c r="I503" s="232">
        <v>509090344</v>
      </c>
      <c r="J503" s="232" t="s">
        <v>609</v>
      </c>
    </row>
    <row r="504" spans="9:10">
      <c r="I504" s="232">
        <v>509090345</v>
      </c>
      <c r="J504" s="232" t="s">
        <v>483</v>
      </c>
    </row>
    <row r="505" spans="9:10">
      <c r="I505" s="232">
        <v>509090346</v>
      </c>
      <c r="J505" s="232" t="s">
        <v>610</v>
      </c>
    </row>
    <row r="506" spans="9:10">
      <c r="I506" s="232">
        <v>509090347</v>
      </c>
      <c r="J506" s="232" t="s">
        <v>611</v>
      </c>
    </row>
    <row r="507" spans="9:10">
      <c r="I507" s="232">
        <v>509100111</v>
      </c>
      <c r="J507" s="232" t="s">
        <v>481</v>
      </c>
    </row>
    <row r="508" spans="9:10">
      <c r="I508" s="232">
        <v>509100112</v>
      </c>
      <c r="J508" s="232" t="s">
        <v>482</v>
      </c>
    </row>
    <row r="509" spans="9:10">
      <c r="I509" s="232">
        <v>509100113</v>
      </c>
      <c r="J509" s="232" t="s">
        <v>483</v>
      </c>
    </row>
    <row r="510" spans="9:10">
      <c r="I510" s="232">
        <v>509100114</v>
      </c>
      <c r="J510" s="232" t="s">
        <v>484</v>
      </c>
    </row>
    <row r="511" spans="9:10">
      <c r="I511" s="232">
        <v>509100121</v>
      </c>
      <c r="J511" s="232" t="s">
        <v>485</v>
      </c>
    </row>
    <row r="512" spans="9:10">
      <c r="I512" s="232">
        <v>509100122</v>
      </c>
      <c r="J512" s="232" t="s">
        <v>486</v>
      </c>
    </row>
    <row r="513" spans="9:10">
      <c r="I513" s="232">
        <v>509100123</v>
      </c>
      <c r="J513" s="232" t="s">
        <v>487</v>
      </c>
    </row>
    <row r="514" spans="9:10">
      <c r="I514" s="232">
        <v>509100124</v>
      </c>
      <c r="J514" s="232" t="s">
        <v>488</v>
      </c>
    </row>
    <row r="515" spans="9:10">
      <c r="I515" s="232">
        <v>509100131</v>
      </c>
      <c r="J515" s="232" t="s">
        <v>489</v>
      </c>
    </row>
    <row r="516" spans="9:10">
      <c r="I516" s="232">
        <v>509100132</v>
      </c>
      <c r="J516" s="232" t="s">
        <v>490</v>
      </c>
    </row>
    <row r="517" spans="9:10">
      <c r="I517" s="232">
        <v>509100133</v>
      </c>
      <c r="J517" s="232" t="s">
        <v>491</v>
      </c>
    </row>
    <row r="518" spans="9:10">
      <c r="I518" s="232">
        <v>509100134</v>
      </c>
      <c r="J518" s="232" t="s">
        <v>492</v>
      </c>
    </row>
    <row r="519" spans="9:10">
      <c r="I519" s="232">
        <v>509100141</v>
      </c>
      <c r="J519" s="232" t="s">
        <v>493</v>
      </c>
    </row>
    <row r="520" spans="9:10">
      <c r="I520" s="232">
        <v>509100142</v>
      </c>
      <c r="J520" s="232" t="s">
        <v>494</v>
      </c>
    </row>
    <row r="521" spans="9:10">
      <c r="I521" s="232">
        <v>509100211</v>
      </c>
      <c r="J521" s="232" t="s">
        <v>459</v>
      </c>
    </row>
    <row r="522" spans="9:10">
      <c r="I522" s="232">
        <v>509100212</v>
      </c>
      <c r="J522" s="232" t="s">
        <v>460</v>
      </c>
    </row>
    <row r="523" spans="9:10">
      <c r="I523" s="232">
        <v>509100213</v>
      </c>
      <c r="J523" s="232" t="s">
        <v>461</v>
      </c>
    </row>
    <row r="524" spans="9:10">
      <c r="I524" s="232">
        <v>509100221</v>
      </c>
      <c r="J524" s="232" t="s">
        <v>462</v>
      </c>
    </row>
    <row r="525" spans="9:10">
      <c r="I525" s="232">
        <v>509100222</v>
      </c>
      <c r="J525" s="232" t="s">
        <v>463</v>
      </c>
    </row>
    <row r="526" spans="9:10">
      <c r="I526" s="232">
        <v>509100223</v>
      </c>
      <c r="J526" s="232" t="s">
        <v>464</v>
      </c>
    </row>
    <row r="527" spans="9:10">
      <c r="I527" s="232">
        <v>509100231</v>
      </c>
      <c r="J527" s="232" t="s">
        <v>465</v>
      </c>
    </row>
    <row r="528" spans="9:10">
      <c r="I528" s="232">
        <v>509100232</v>
      </c>
      <c r="J528" s="232" t="s">
        <v>466</v>
      </c>
    </row>
    <row r="529" spans="9:10">
      <c r="I529" s="232">
        <v>509100233</v>
      </c>
      <c r="J529" s="232" t="s">
        <v>467</v>
      </c>
    </row>
    <row r="530" spans="9:10">
      <c r="I530" s="232">
        <v>509100234</v>
      </c>
      <c r="J530" s="232" t="s">
        <v>468</v>
      </c>
    </row>
    <row r="531" spans="9:10">
      <c r="I531" s="232">
        <v>509100241</v>
      </c>
      <c r="J531" s="232" t="s">
        <v>469</v>
      </c>
    </row>
    <row r="532" spans="9:10">
      <c r="I532" s="232">
        <v>509100242</v>
      </c>
      <c r="J532" s="232" t="s">
        <v>470</v>
      </c>
    </row>
    <row r="533" spans="9:10">
      <c r="I533" s="232">
        <v>509100243</v>
      </c>
      <c r="J533" s="232" t="s">
        <v>471</v>
      </c>
    </row>
    <row r="534" spans="9:10">
      <c r="I534" s="232">
        <v>509100251</v>
      </c>
      <c r="J534" s="232" t="s">
        <v>472</v>
      </c>
    </row>
    <row r="535" spans="9:10">
      <c r="I535" s="232">
        <v>509100252</v>
      </c>
      <c r="J535" s="232" t="s">
        <v>473</v>
      </c>
    </row>
    <row r="536" spans="9:10">
      <c r="I536" s="232">
        <v>509100253</v>
      </c>
      <c r="J536" s="232" t="s">
        <v>474</v>
      </c>
    </row>
    <row r="537" spans="9:10">
      <c r="I537" s="232">
        <v>509100311</v>
      </c>
      <c r="J537" s="232" t="s">
        <v>475</v>
      </c>
    </row>
    <row r="538" spans="9:10">
      <c r="I538" s="232">
        <v>509100312</v>
      </c>
      <c r="J538" s="232" t="s">
        <v>476</v>
      </c>
    </row>
    <row r="539" spans="9:10">
      <c r="I539" s="232">
        <v>509100313</v>
      </c>
      <c r="J539" s="232" t="s">
        <v>477</v>
      </c>
    </row>
    <row r="540" spans="9:10">
      <c r="I540" s="232">
        <v>509100314</v>
      </c>
      <c r="J540" s="232" t="s">
        <v>478</v>
      </c>
    </row>
    <row r="541" spans="9:10">
      <c r="I541" s="232">
        <v>509100315</v>
      </c>
      <c r="J541" s="232" t="s">
        <v>479</v>
      </c>
    </row>
    <row r="542" spans="9:10">
      <c r="I542" s="232">
        <v>509100321</v>
      </c>
      <c r="J542" s="232" t="s">
        <v>359</v>
      </c>
    </row>
    <row r="543" spans="9:10">
      <c r="I543" s="232">
        <v>509100322</v>
      </c>
      <c r="J543" s="232" t="s">
        <v>480</v>
      </c>
    </row>
    <row r="544" spans="9:10">
      <c r="I544" s="232">
        <v>5090101310</v>
      </c>
      <c r="J544" s="232" t="s">
        <v>694</v>
      </c>
    </row>
    <row r="545" spans="9:10">
      <c r="I545" s="232">
        <v>5090101311</v>
      </c>
      <c r="J545" s="232" t="s">
        <v>695</v>
      </c>
    </row>
    <row r="546" spans="9:10">
      <c r="I546" s="232">
        <v>5090101312</v>
      </c>
      <c r="J546" s="232" t="s">
        <v>696</v>
      </c>
    </row>
    <row r="547" spans="9:10">
      <c r="I547" s="232">
        <v>5090101313</v>
      </c>
      <c r="J547" s="232" t="s">
        <v>697</v>
      </c>
    </row>
    <row r="548" spans="9:10">
      <c r="I548" s="232">
        <v>5090102110</v>
      </c>
      <c r="J548" s="232" t="s">
        <v>674</v>
      </c>
    </row>
    <row r="549" spans="9:10">
      <c r="I549" s="232">
        <v>5090102111</v>
      </c>
      <c r="J549" s="232" t="s">
        <v>310</v>
      </c>
    </row>
    <row r="550" spans="9:10">
      <c r="I550" s="232">
        <v>5090102112</v>
      </c>
      <c r="J550" s="232" t="s">
        <v>533</v>
      </c>
    </row>
    <row r="551" spans="9:10">
      <c r="I551" s="232">
        <v>5090102113</v>
      </c>
      <c r="J551" s="232" t="s">
        <v>675</v>
      </c>
    </row>
    <row r="552" spans="9:10">
      <c r="I552" s="232">
        <v>5090201110</v>
      </c>
      <c r="J552" s="232" t="s">
        <v>751</v>
      </c>
    </row>
    <row r="553" spans="9:10">
      <c r="I553" s="232">
        <v>5090201111</v>
      </c>
      <c r="J553" s="232" t="s">
        <v>609</v>
      </c>
    </row>
    <row r="554" spans="9:10">
      <c r="I554" s="232">
        <v>5090703110</v>
      </c>
      <c r="J554" s="232" t="s">
        <v>768</v>
      </c>
    </row>
  </sheetData>
  <sortState ref="I2:J554">
    <sortCondition ref="I2:I554"/>
  </sortState>
  <mergeCells count="3">
    <mergeCell ref="A1:B1"/>
    <mergeCell ref="E1:F1"/>
    <mergeCell ref="I1:J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zoomScaleNormal="100" zoomScaleSheetLayoutView="120" workbookViewId="0"/>
  </sheetViews>
  <sheetFormatPr defaultColWidth="12.625" defaultRowHeight="15" customHeight="1"/>
  <cols>
    <col min="1" max="1" width="13.5" customWidth="1"/>
    <col min="2" max="17" width="4.75" customWidth="1"/>
    <col min="18" max="24" width="10" customWidth="1"/>
  </cols>
  <sheetData>
    <row r="1" spans="1:24" ht="12.75" customHeight="1">
      <c r="A1" s="8"/>
      <c r="B1" s="9" t="s">
        <v>135</v>
      </c>
      <c r="C1" s="8"/>
      <c r="D1" s="10"/>
      <c r="E1" s="10"/>
      <c r="F1" s="10"/>
      <c r="G1" s="10"/>
      <c r="H1" s="10"/>
      <c r="I1" s="10"/>
      <c r="J1" s="10"/>
      <c r="K1" s="10"/>
      <c r="L1" s="10"/>
      <c r="M1" s="10"/>
      <c r="N1" s="10"/>
      <c r="O1" s="10"/>
      <c r="P1" s="10"/>
      <c r="Q1" s="10"/>
      <c r="R1" s="10"/>
      <c r="S1" s="10"/>
      <c r="T1" s="8"/>
      <c r="U1" s="8"/>
      <c r="V1" s="8"/>
      <c r="W1" s="8"/>
      <c r="X1" s="8"/>
    </row>
    <row r="2" spans="1:24" ht="12.75" customHeight="1">
      <c r="A2" s="8"/>
      <c r="B2" s="10"/>
      <c r="C2" s="10"/>
      <c r="D2" s="10"/>
      <c r="E2" s="10"/>
      <c r="F2" s="10"/>
      <c r="G2" s="10"/>
      <c r="H2" s="10"/>
      <c r="I2" s="10"/>
      <c r="J2" s="10"/>
      <c r="K2" s="10"/>
      <c r="L2" s="10"/>
      <c r="M2" s="10"/>
      <c r="N2" s="10"/>
      <c r="O2" s="10"/>
      <c r="P2" s="10"/>
      <c r="Q2" s="10"/>
      <c r="R2" s="12"/>
      <c r="S2" s="12"/>
      <c r="T2" s="8"/>
      <c r="U2" s="8"/>
      <c r="V2" s="8"/>
      <c r="W2" s="8"/>
      <c r="X2" s="8"/>
    </row>
    <row r="3" spans="1:24" ht="12.75" customHeight="1">
      <c r="A3" s="13" t="s">
        <v>4</v>
      </c>
      <c r="B3" s="885" t="s">
        <v>5</v>
      </c>
      <c r="C3" s="883"/>
      <c r="D3" s="883"/>
      <c r="E3" s="883"/>
      <c r="F3" s="883"/>
      <c r="G3" s="883"/>
      <c r="H3" s="883"/>
      <c r="I3" s="883"/>
      <c r="J3" s="883"/>
      <c r="K3" s="883"/>
      <c r="L3" s="883"/>
      <c r="M3" s="883"/>
      <c r="N3" s="883"/>
      <c r="O3" s="883"/>
      <c r="P3" s="883"/>
      <c r="Q3" s="883"/>
      <c r="R3" s="8"/>
      <c r="S3" s="8"/>
      <c r="T3" s="8"/>
      <c r="U3" s="8"/>
      <c r="V3" s="8"/>
      <c r="W3" s="8"/>
      <c r="X3" s="8"/>
    </row>
    <row r="4" spans="1:24" ht="12.75" customHeight="1">
      <c r="A4" s="13"/>
      <c r="B4" s="880" t="s">
        <v>941</v>
      </c>
      <c r="C4" s="881"/>
      <c r="D4" s="881"/>
      <c r="E4" s="881"/>
      <c r="F4" s="881"/>
      <c r="G4" s="881"/>
      <c r="H4" s="881"/>
      <c r="I4" s="881"/>
      <c r="J4" s="881"/>
      <c r="K4" s="881"/>
      <c r="L4" s="881"/>
      <c r="M4" s="881"/>
      <c r="N4" s="881"/>
      <c r="O4" s="881"/>
      <c r="P4" s="881"/>
      <c r="Q4" s="881"/>
      <c r="R4" s="8"/>
      <c r="S4" s="8"/>
      <c r="T4" s="8"/>
      <c r="U4" s="8"/>
      <c r="V4" s="8"/>
      <c r="W4" s="8"/>
      <c r="X4" s="8"/>
    </row>
    <row r="5" spans="1:24" ht="12.75" customHeight="1">
      <c r="A5" s="13"/>
      <c r="B5" s="15"/>
      <c r="C5" s="16"/>
      <c r="D5" s="16"/>
      <c r="E5" s="16"/>
      <c r="F5" s="17"/>
      <c r="G5" s="18"/>
      <c r="H5" s="18"/>
      <c r="I5" s="15"/>
      <c r="J5" s="15"/>
      <c r="K5" s="15"/>
      <c r="L5" s="15"/>
      <c r="M5" s="15"/>
      <c r="N5" s="15"/>
      <c r="O5" s="15"/>
      <c r="P5" s="15"/>
      <c r="Q5" s="15"/>
      <c r="R5" s="8"/>
      <c r="S5" s="8"/>
      <c r="T5" s="8"/>
      <c r="U5" s="8"/>
      <c r="V5" s="8"/>
      <c r="W5" s="8"/>
      <c r="X5" s="8"/>
    </row>
    <row r="6" spans="1:24" ht="12.75" customHeight="1">
      <c r="A6" s="13"/>
      <c r="B6" s="15"/>
      <c r="C6" s="15"/>
      <c r="D6" s="15"/>
      <c r="E6" s="15"/>
      <c r="F6" s="15"/>
      <c r="G6" s="15"/>
      <c r="H6" s="15"/>
      <c r="I6" s="15"/>
      <c r="J6" s="15"/>
      <c r="K6" s="15"/>
      <c r="L6" s="15"/>
      <c r="M6" s="15"/>
      <c r="N6" s="15"/>
      <c r="O6" s="15"/>
      <c r="P6" s="15"/>
      <c r="Q6" s="15"/>
      <c r="R6" s="8"/>
      <c r="S6" s="8"/>
      <c r="T6" s="8"/>
      <c r="U6" s="8"/>
      <c r="V6" s="8"/>
      <c r="W6" s="8"/>
      <c r="X6" s="8"/>
    </row>
    <row r="7" spans="1:24" ht="12.75" customHeight="1">
      <c r="A7" s="13" t="s">
        <v>6</v>
      </c>
      <c r="B7" s="315" t="s">
        <v>942</v>
      </c>
      <c r="C7" s="341"/>
      <c r="D7" s="341"/>
      <c r="E7" s="341"/>
      <c r="F7" s="341"/>
      <c r="G7" s="341"/>
      <c r="H7" s="341"/>
      <c r="I7" s="341"/>
      <c r="J7" s="341"/>
      <c r="K7" s="341"/>
      <c r="L7" s="341"/>
      <c r="M7" s="341"/>
      <c r="N7" s="341"/>
      <c r="O7" s="165"/>
      <c r="P7" s="165"/>
      <c r="Q7" s="165"/>
      <c r="S7" s="8"/>
      <c r="T7" s="8"/>
      <c r="U7" s="8"/>
      <c r="V7" s="8"/>
      <c r="W7" s="8"/>
      <c r="X7" s="8"/>
    </row>
    <row r="8" spans="1:24" ht="12" customHeight="1">
      <c r="A8" s="13"/>
      <c r="B8" s="315" t="s">
        <v>943</v>
      </c>
      <c r="C8" s="341"/>
      <c r="D8" s="341"/>
      <c r="E8" s="341"/>
      <c r="F8" s="341"/>
      <c r="G8" s="341"/>
      <c r="H8" s="341"/>
      <c r="I8" s="341"/>
      <c r="J8" s="341"/>
      <c r="K8" s="341"/>
      <c r="L8" s="341"/>
      <c r="M8" s="341"/>
      <c r="N8" s="341"/>
      <c r="O8" s="165"/>
      <c r="P8" s="165"/>
      <c r="Q8" s="165"/>
      <c r="S8" s="8"/>
      <c r="T8" s="8"/>
      <c r="U8" s="8"/>
      <c r="V8" s="8"/>
      <c r="W8" s="8"/>
      <c r="X8" s="8"/>
    </row>
    <row r="9" spans="1:24" ht="12.75" customHeight="1">
      <c r="A9" s="13"/>
      <c r="B9" s="15"/>
      <c r="C9" s="16"/>
      <c r="D9" s="16"/>
      <c r="E9" s="16"/>
      <c r="F9" s="17"/>
      <c r="G9" s="18"/>
      <c r="H9" s="17"/>
      <c r="I9" s="17"/>
      <c r="J9" s="18"/>
      <c r="K9" s="15"/>
      <c r="L9" s="15"/>
      <c r="M9" s="15"/>
      <c r="N9" s="15"/>
      <c r="O9" s="15"/>
      <c r="P9" s="15"/>
      <c r="Q9" s="15"/>
      <c r="R9" s="8"/>
      <c r="S9" s="8"/>
      <c r="T9" s="8"/>
      <c r="U9" s="8"/>
      <c r="V9" s="8"/>
      <c r="W9" s="8"/>
      <c r="X9" s="8"/>
    </row>
    <row r="10" spans="1:24" ht="12.75" customHeight="1">
      <c r="A10" s="13"/>
      <c r="B10" s="15"/>
      <c r="C10" s="15"/>
      <c r="D10" s="15"/>
      <c r="E10" s="15"/>
      <c r="F10" s="15"/>
      <c r="G10" s="15"/>
      <c r="H10" s="15"/>
      <c r="I10" s="15"/>
      <c r="J10" s="15"/>
      <c r="K10" s="15"/>
      <c r="L10" s="15"/>
      <c r="M10" s="15"/>
      <c r="N10" s="15"/>
      <c r="O10" s="15"/>
      <c r="P10" s="15"/>
      <c r="Q10" s="15"/>
      <c r="R10" s="8"/>
      <c r="S10" s="8"/>
      <c r="T10" s="8"/>
      <c r="U10" s="8"/>
      <c r="V10" s="8"/>
      <c r="W10" s="8"/>
      <c r="X10" s="8"/>
    </row>
    <row r="11" spans="1:24" ht="12.75" customHeight="1">
      <c r="A11" s="13" t="s">
        <v>7</v>
      </c>
      <c r="B11" s="886" t="s">
        <v>944</v>
      </c>
      <c r="C11" s="887"/>
      <c r="D11" s="887"/>
      <c r="E11" s="887"/>
      <c r="F11" s="887"/>
      <c r="G11" s="887"/>
      <c r="H11" s="887"/>
      <c r="I11" s="887"/>
      <c r="J11" s="887"/>
      <c r="K11" s="887"/>
      <c r="L11" s="887"/>
      <c r="M11" s="887"/>
      <c r="N11" s="887"/>
      <c r="O11" s="887"/>
      <c r="P11" s="887"/>
      <c r="Q11" s="887"/>
      <c r="R11" s="8"/>
      <c r="S11" s="8"/>
      <c r="T11" s="8"/>
      <c r="U11" s="8"/>
      <c r="V11" s="8"/>
      <c r="W11" s="8"/>
      <c r="X11" s="8"/>
    </row>
    <row r="12" spans="1:24" ht="12.75" customHeight="1">
      <c r="A12" s="13"/>
      <c r="B12" s="14"/>
      <c r="C12" s="134"/>
      <c r="D12" s="135"/>
      <c r="E12" s="14"/>
      <c r="F12" s="14"/>
      <c r="G12" s="14"/>
      <c r="H12" s="14"/>
      <c r="I12" s="14"/>
      <c r="J12" s="14"/>
      <c r="K12" s="14"/>
      <c r="L12" s="14"/>
      <c r="M12" s="14"/>
      <c r="N12" s="14"/>
      <c r="O12" s="14"/>
      <c r="P12" s="14"/>
      <c r="Q12" s="14"/>
      <c r="R12" s="8"/>
      <c r="S12" s="8"/>
      <c r="T12" s="8"/>
      <c r="U12" s="8"/>
      <c r="V12" s="8"/>
      <c r="W12" s="8"/>
      <c r="X12" s="8"/>
    </row>
    <row r="13" spans="1:24" ht="12.75" customHeight="1">
      <c r="A13" s="13"/>
      <c r="B13" s="15"/>
      <c r="C13" s="15"/>
      <c r="D13" s="15"/>
      <c r="E13" s="15"/>
      <c r="F13" s="15"/>
      <c r="G13" s="15"/>
      <c r="H13" s="15"/>
      <c r="I13" s="15"/>
      <c r="J13" s="15"/>
      <c r="K13" s="15"/>
      <c r="L13" s="15"/>
      <c r="M13" s="15"/>
      <c r="N13" s="15"/>
      <c r="O13" s="15"/>
      <c r="P13" s="15"/>
      <c r="Q13" s="15"/>
      <c r="R13" s="8"/>
      <c r="S13" s="8"/>
      <c r="T13" s="8"/>
      <c r="U13" s="8"/>
      <c r="V13" s="8"/>
      <c r="W13" s="8"/>
      <c r="X13" s="8"/>
    </row>
    <row r="14" spans="1:24" ht="12.75" customHeight="1">
      <c r="A14" s="13" t="s">
        <v>8</v>
      </c>
      <c r="B14" s="886" t="s">
        <v>945</v>
      </c>
      <c r="C14" s="887"/>
      <c r="D14" s="887"/>
      <c r="E14" s="887"/>
      <c r="F14" s="887"/>
      <c r="G14" s="887"/>
      <c r="H14" s="887"/>
      <c r="I14" s="887"/>
      <c r="J14" s="887"/>
      <c r="K14" s="887"/>
      <c r="L14" s="887"/>
      <c r="M14" s="887"/>
      <c r="N14" s="887"/>
      <c r="O14" s="887"/>
      <c r="P14" s="887"/>
      <c r="Q14" s="887"/>
      <c r="R14" s="8"/>
      <c r="S14" s="8"/>
      <c r="T14" s="8"/>
      <c r="U14" s="8"/>
      <c r="V14" s="8"/>
      <c r="W14" s="8"/>
      <c r="X14" s="8"/>
    </row>
    <row r="15" spans="1:24" ht="12.75" customHeight="1">
      <c r="A15" s="13"/>
      <c r="B15" s="14"/>
      <c r="C15" s="19">
        <v>1</v>
      </c>
      <c r="D15" s="20" t="s">
        <v>9</v>
      </c>
      <c r="E15" s="14"/>
      <c r="F15" s="14"/>
      <c r="G15" s="14"/>
      <c r="H15" s="14"/>
      <c r="I15" s="14"/>
      <c r="J15" s="14"/>
      <c r="K15" s="14"/>
      <c r="L15" s="14"/>
      <c r="M15" s="14"/>
      <c r="N15" s="14"/>
      <c r="O15" s="14"/>
      <c r="P15" s="14"/>
      <c r="Q15" s="14"/>
      <c r="R15" s="8"/>
      <c r="S15" s="8"/>
      <c r="T15" s="8"/>
      <c r="U15" s="8"/>
      <c r="V15" s="8"/>
      <c r="W15" s="8"/>
      <c r="X15" s="8"/>
    </row>
    <row r="16" spans="1:24" ht="12.75" customHeight="1">
      <c r="A16" s="13"/>
      <c r="B16" s="14"/>
      <c r="C16" s="19">
        <v>2</v>
      </c>
      <c r="D16" s="20" t="s">
        <v>10</v>
      </c>
      <c r="E16" s="14"/>
      <c r="F16" s="14"/>
      <c r="G16" s="14"/>
      <c r="H16" s="14"/>
      <c r="I16" s="14"/>
      <c r="J16" s="14"/>
      <c r="K16" s="14"/>
      <c r="L16" s="14"/>
      <c r="M16" s="14"/>
      <c r="N16" s="14"/>
      <c r="O16" s="14"/>
      <c r="P16" s="14"/>
      <c r="Q16" s="14"/>
      <c r="R16" s="8"/>
      <c r="S16" s="8"/>
      <c r="T16" s="8"/>
      <c r="U16" s="8"/>
      <c r="V16" s="8"/>
      <c r="W16" s="8"/>
      <c r="X16" s="8"/>
    </row>
    <row r="17" spans="1:24" ht="12.75" customHeight="1">
      <c r="A17" s="13"/>
      <c r="B17" s="15"/>
      <c r="C17" s="15"/>
      <c r="D17" s="15"/>
      <c r="E17" s="15"/>
      <c r="F17" s="15"/>
      <c r="G17" s="15"/>
      <c r="H17" s="15"/>
      <c r="I17" s="15"/>
      <c r="J17" s="15"/>
      <c r="K17" s="15"/>
      <c r="L17" s="15"/>
      <c r="M17" s="15"/>
      <c r="N17" s="15"/>
      <c r="O17" s="15"/>
      <c r="P17" s="15"/>
      <c r="Q17" s="15"/>
      <c r="R17" s="8"/>
      <c r="S17" s="8"/>
      <c r="T17" s="8"/>
      <c r="U17" s="8"/>
      <c r="V17" s="8"/>
      <c r="W17" s="8"/>
      <c r="X17" s="8"/>
    </row>
    <row r="18" spans="1:24" ht="12.75" customHeight="1">
      <c r="A18" s="13"/>
      <c r="B18" s="880" t="s">
        <v>946</v>
      </c>
      <c r="C18" s="881"/>
      <c r="D18" s="881"/>
      <c r="E18" s="881"/>
      <c r="F18" s="881"/>
      <c r="G18" s="881"/>
      <c r="H18" s="881"/>
      <c r="I18" s="881"/>
      <c r="J18" s="881"/>
      <c r="K18" s="881"/>
      <c r="L18" s="881"/>
      <c r="M18" s="881"/>
      <c r="N18" s="881"/>
      <c r="O18" s="881"/>
      <c r="P18" s="881"/>
      <c r="Q18" s="881"/>
      <c r="R18" s="8"/>
      <c r="S18" s="8"/>
      <c r="T18" s="8"/>
      <c r="U18" s="8"/>
      <c r="V18" s="8"/>
      <c r="W18" s="8"/>
      <c r="X18" s="8"/>
    </row>
    <row r="19" spans="1:24" ht="13.5" customHeight="1">
      <c r="A19" s="12"/>
      <c r="B19" s="880" t="s">
        <v>947</v>
      </c>
      <c r="C19" s="881"/>
      <c r="D19" s="881"/>
      <c r="E19" s="881"/>
      <c r="F19" s="881"/>
      <c r="G19" s="881"/>
      <c r="H19" s="881"/>
      <c r="I19" s="881"/>
      <c r="J19" s="881"/>
      <c r="K19" s="881"/>
      <c r="L19" s="881"/>
      <c r="M19" s="881"/>
      <c r="N19" s="881"/>
      <c r="O19" s="881"/>
      <c r="P19" s="881"/>
      <c r="Q19" s="881"/>
      <c r="R19" s="12"/>
      <c r="S19" s="12"/>
      <c r="T19" s="12"/>
      <c r="U19" s="8"/>
      <c r="V19" s="8"/>
      <c r="W19" s="8"/>
      <c r="X19" s="8"/>
    </row>
    <row r="20" spans="1:24" ht="12.75" customHeight="1">
      <c r="A20" s="1"/>
      <c r="B20" s="882" t="s">
        <v>12</v>
      </c>
      <c r="C20" s="883"/>
      <c r="D20" s="884"/>
      <c r="E20" s="22"/>
      <c r="F20" s="23"/>
      <c r="G20" s="23"/>
      <c r="H20" s="24"/>
      <c r="I20" s="10"/>
      <c r="J20" s="28"/>
      <c r="K20" s="28"/>
      <c r="L20" s="28"/>
      <c r="M20" s="28"/>
      <c r="N20" s="28"/>
      <c r="O20" s="28"/>
      <c r="P20" s="28"/>
      <c r="Q20" s="28"/>
      <c r="R20" s="28"/>
      <c r="S20" s="28"/>
      <c r="T20" s="28"/>
      <c r="U20" s="253"/>
      <c r="V20" s="8"/>
      <c r="W20" s="8"/>
      <c r="X20" s="8"/>
    </row>
    <row r="21" spans="1:24" ht="15.75" customHeight="1">
      <c r="A21" s="1"/>
      <c r="B21" s="25"/>
      <c r="C21" s="25"/>
      <c r="D21" s="26"/>
      <c r="E21" s="27"/>
      <c r="F21" s="27"/>
      <c r="G21" s="27"/>
      <c r="H21" s="27"/>
      <c r="I21" s="27"/>
      <c r="J21" s="28"/>
      <c r="K21" s="28"/>
      <c r="L21" s="28"/>
      <c r="M21" s="28"/>
      <c r="N21" s="28"/>
      <c r="O21" s="28"/>
      <c r="P21" s="28"/>
      <c r="Q21" s="28"/>
      <c r="R21" s="1"/>
      <c r="S21" s="1"/>
      <c r="T21" s="1"/>
      <c r="U21" s="1"/>
      <c r="V21" s="1"/>
      <c r="W21" s="1"/>
      <c r="X21" s="1"/>
    </row>
    <row r="22" spans="1:24" ht="15.75" customHeight="1">
      <c r="A22" s="1"/>
      <c r="B22" s="1"/>
      <c r="C22" s="1"/>
      <c r="D22" s="1"/>
      <c r="E22" s="1"/>
      <c r="F22" s="1"/>
      <c r="G22" s="1"/>
      <c r="H22" s="1"/>
      <c r="I22" s="1"/>
      <c r="J22" s="1"/>
      <c r="K22" s="1"/>
      <c r="L22" s="1"/>
      <c r="M22" s="1"/>
      <c r="N22" s="1"/>
      <c r="O22" s="1"/>
      <c r="P22" s="1"/>
      <c r="Q22" s="1"/>
      <c r="R22" s="1"/>
      <c r="S22" s="1"/>
      <c r="T22" s="1"/>
      <c r="U22" s="1"/>
      <c r="V22" s="1"/>
      <c r="W22" s="1"/>
      <c r="X22" s="1"/>
    </row>
    <row r="23" spans="1:24" ht="15.75" customHeight="1">
      <c r="A23" s="1"/>
      <c r="B23" s="1"/>
      <c r="C23" s="1"/>
      <c r="D23" s="1"/>
      <c r="E23" s="1"/>
      <c r="F23" s="1"/>
      <c r="G23" s="1"/>
      <c r="H23" s="1"/>
      <c r="I23" s="1"/>
      <c r="J23" s="1"/>
      <c r="K23" s="1"/>
      <c r="L23" s="1"/>
      <c r="M23" s="1"/>
      <c r="N23" s="1"/>
      <c r="O23" s="1"/>
      <c r="P23" s="1"/>
      <c r="Q23" s="1"/>
      <c r="R23" s="1"/>
      <c r="S23" s="1"/>
      <c r="T23" s="1"/>
      <c r="U23" s="1"/>
      <c r="V23" s="1"/>
      <c r="W23" s="1"/>
      <c r="X23" s="1"/>
    </row>
    <row r="24" spans="1:24" ht="15.75" customHeight="1">
      <c r="A24" s="1"/>
      <c r="B24" s="1"/>
      <c r="C24" s="1"/>
      <c r="D24" s="1"/>
      <c r="E24" s="1"/>
      <c r="F24" s="1"/>
      <c r="G24" s="1"/>
      <c r="H24" s="1"/>
      <c r="I24" s="1"/>
      <c r="J24" s="1"/>
      <c r="K24" s="1"/>
      <c r="L24" s="1"/>
      <c r="M24" s="1"/>
      <c r="N24" s="1"/>
      <c r="O24" s="1"/>
      <c r="P24" s="1"/>
      <c r="Q24" s="1"/>
      <c r="R24" s="1"/>
      <c r="S24" s="1"/>
      <c r="T24" s="1"/>
      <c r="U24" s="1"/>
      <c r="V24" s="1"/>
      <c r="W24" s="1"/>
      <c r="X24" s="1"/>
    </row>
    <row r="25" spans="1:24" ht="15.75" customHeight="1">
      <c r="A25" s="1"/>
      <c r="B25" s="1"/>
      <c r="C25" s="1"/>
      <c r="D25" s="1"/>
      <c r="E25" s="1"/>
      <c r="F25" s="1"/>
      <c r="G25" s="1"/>
      <c r="H25" s="1"/>
      <c r="I25" s="1"/>
      <c r="J25" s="1"/>
      <c r="K25" s="1"/>
      <c r="L25" s="1"/>
      <c r="M25" s="1"/>
      <c r="N25" s="1"/>
      <c r="O25" s="1"/>
      <c r="P25" s="1"/>
      <c r="Q25" s="1"/>
      <c r="R25" s="1"/>
      <c r="S25" s="1"/>
      <c r="T25" s="1"/>
      <c r="U25" s="1"/>
      <c r="V25" s="1"/>
      <c r="W25" s="1"/>
      <c r="X25" s="1"/>
    </row>
    <row r="26" spans="1:24" ht="15.75" customHeight="1">
      <c r="A26" s="1"/>
      <c r="B26" s="1"/>
      <c r="C26" s="1"/>
      <c r="D26" s="1"/>
      <c r="E26" s="1"/>
      <c r="F26" s="1"/>
      <c r="G26" s="1"/>
      <c r="H26" s="1"/>
      <c r="I26" s="1"/>
      <c r="J26" s="1"/>
      <c r="K26" s="1"/>
      <c r="L26" s="1"/>
      <c r="M26" s="1"/>
      <c r="N26" s="1"/>
      <c r="O26" s="1"/>
      <c r="P26" s="1"/>
      <c r="Q26" s="1"/>
      <c r="R26" s="1"/>
      <c r="S26" s="1"/>
      <c r="T26" s="1"/>
      <c r="U26" s="1"/>
      <c r="V26" s="1"/>
      <c r="W26" s="1"/>
      <c r="X26" s="1"/>
    </row>
    <row r="27" spans="1:24" ht="15.75" customHeight="1">
      <c r="A27" s="1"/>
      <c r="B27" s="1"/>
      <c r="C27" s="1"/>
      <c r="D27" s="1"/>
      <c r="E27" s="1"/>
      <c r="F27" s="1"/>
      <c r="G27" s="1"/>
      <c r="H27" s="1"/>
      <c r="I27" s="1"/>
      <c r="J27" s="1"/>
      <c r="K27" s="1"/>
      <c r="L27" s="1"/>
      <c r="M27" s="1"/>
      <c r="N27" s="1"/>
      <c r="O27" s="1"/>
      <c r="P27" s="1"/>
      <c r="Q27" s="1"/>
      <c r="R27" s="1"/>
      <c r="S27" s="1"/>
      <c r="T27" s="1"/>
      <c r="U27" s="1"/>
      <c r="V27" s="1"/>
      <c r="W27" s="1"/>
      <c r="X27" s="1"/>
    </row>
    <row r="28" spans="1:24" ht="15.75" customHeight="1">
      <c r="A28" s="1"/>
      <c r="B28" s="1"/>
      <c r="C28" s="1"/>
      <c r="D28" s="1"/>
      <c r="E28" s="1"/>
      <c r="F28" s="1"/>
      <c r="G28" s="1"/>
      <c r="H28" s="1"/>
      <c r="I28" s="1"/>
      <c r="J28" s="1"/>
      <c r="K28" s="1"/>
      <c r="L28" s="1"/>
      <c r="M28" s="1"/>
      <c r="N28" s="1"/>
      <c r="O28" s="1"/>
      <c r="P28" s="1"/>
      <c r="Q28" s="1"/>
      <c r="R28" s="1"/>
      <c r="S28" s="1"/>
      <c r="T28" s="1"/>
      <c r="U28" s="1"/>
      <c r="V28" s="1"/>
      <c r="W28" s="1"/>
      <c r="X28" s="1"/>
    </row>
    <row r="29" spans="1:24" ht="15.75" customHeight="1">
      <c r="A29" s="1"/>
      <c r="B29" s="1"/>
      <c r="C29" s="1"/>
      <c r="D29" s="1"/>
      <c r="E29" s="1"/>
      <c r="F29" s="1"/>
      <c r="G29" s="1"/>
      <c r="H29" s="1"/>
      <c r="I29" s="1"/>
      <c r="J29" s="1"/>
      <c r="K29" s="1"/>
      <c r="L29" s="1"/>
      <c r="M29" s="1"/>
      <c r="N29" s="1"/>
      <c r="O29" s="1"/>
      <c r="P29" s="1"/>
      <c r="Q29" s="1"/>
      <c r="R29" s="1"/>
      <c r="S29" s="1"/>
      <c r="T29" s="1"/>
      <c r="U29" s="1"/>
      <c r="V29" s="1"/>
      <c r="W29" s="1"/>
      <c r="X29" s="1"/>
    </row>
    <row r="30" spans="1:24" ht="15.75" customHeight="1">
      <c r="A30" s="1"/>
      <c r="B30" s="1"/>
      <c r="C30" s="1"/>
      <c r="D30" s="1"/>
      <c r="E30" s="1"/>
      <c r="F30" s="1"/>
      <c r="G30" s="1"/>
      <c r="H30" s="1"/>
      <c r="I30" s="1"/>
      <c r="J30" s="1"/>
      <c r="K30" s="1"/>
      <c r="L30" s="1"/>
      <c r="M30" s="1"/>
      <c r="N30" s="1"/>
      <c r="O30" s="1"/>
      <c r="P30" s="1"/>
      <c r="Q30" s="1"/>
      <c r="R30" s="1"/>
      <c r="S30" s="1"/>
      <c r="T30" s="1"/>
      <c r="U30" s="1"/>
      <c r="V30" s="1"/>
      <c r="W30" s="1"/>
      <c r="X30" s="1"/>
    </row>
    <row r="31" spans="1:24" ht="15.75" customHeight="1">
      <c r="A31" s="1"/>
      <c r="B31" s="1"/>
      <c r="C31" s="1"/>
      <c r="D31" s="1"/>
      <c r="E31" s="1"/>
      <c r="F31" s="1"/>
      <c r="G31" s="1"/>
      <c r="H31" s="1"/>
      <c r="I31" s="1"/>
      <c r="J31" s="1"/>
      <c r="K31" s="1"/>
      <c r="L31" s="1"/>
      <c r="M31" s="1"/>
      <c r="N31" s="1"/>
      <c r="O31" s="1"/>
      <c r="P31" s="1"/>
      <c r="Q31" s="1"/>
      <c r="R31" s="1"/>
      <c r="S31" s="1"/>
      <c r="T31" s="1"/>
      <c r="U31" s="1"/>
      <c r="V31" s="1"/>
      <c r="W31" s="1"/>
      <c r="X31" s="1"/>
    </row>
    <row r="32" spans="1:24" ht="15.75" customHeight="1">
      <c r="A32" s="1"/>
      <c r="B32" s="1"/>
      <c r="C32" s="1"/>
      <c r="D32" s="1"/>
      <c r="E32" s="1"/>
      <c r="F32" s="1"/>
      <c r="G32" s="1"/>
      <c r="H32" s="1"/>
      <c r="I32" s="1"/>
      <c r="J32" s="1"/>
      <c r="K32" s="1"/>
      <c r="L32" s="1"/>
      <c r="M32" s="1"/>
      <c r="N32" s="1"/>
      <c r="O32" s="1"/>
      <c r="P32" s="1"/>
      <c r="Q32" s="1"/>
      <c r="R32" s="1"/>
      <c r="S32" s="1"/>
      <c r="T32" s="1"/>
      <c r="U32" s="1"/>
      <c r="V32" s="1"/>
      <c r="W32" s="1"/>
      <c r="X32" s="1"/>
    </row>
    <row r="33" spans="1:24" ht="15.75" customHeight="1">
      <c r="A33" s="1"/>
      <c r="B33" s="1"/>
      <c r="C33" s="1"/>
      <c r="D33" s="1"/>
      <c r="E33" s="1"/>
      <c r="F33" s="1"/>
      <c r="G33" s="1"/>
      <c r="H33" s="1"/>
      <c r="I33" s="1"/>
      <c r="J33" s="1"/>
      <c r="K33" s="1"/>
      <c r="L33" s="1"/>
      <c r="M33" s="1"/>
      <c r="N33" s="1"/>
      <c r="O33" s="1"/>
      <c r="P33" s="1"/>
      <c r="Q33" s="1"/>
      <c r="R33" s="1"/>
      <c r="S33" s="1"/>
      <c r="T33" s="1"/>
      <c r="U33" s="1"/>
      <c r="V33" s="1"/>
      <c r="W33" s="1"/>
      <c r="X33" s="1"/>
    </row>
    <row r="34" spans="1:24" ht="15.75" customHeight="1">
      <c r="A34" s="1"/>
      <c r="B34" s="1"/>
      <c r="C34" s="1"/>
      <c r="D34" s="1"/>
      <c r="E34" s="1"/>
      <c r="F34" s="1"/>
      <c r="G34" s="1"/>
      <c r="H34" s="1"/>
      <c r="I34" s="1"/>
      <c r="J34" s="1"/>
      <c r="K34" s="1"/>
      <c r="L34" s="1"/>
      <c r="M34" s="1"/>
      <c r="N34" s="1"/>
      <c r="O34" s="1"/>
      <c r="P34" s="1"/>
      <c r="Q34" s="1"/>
      <c r="R34" s="1"/>
      <c r="S34" s="1"/>
      <c r="T34" s="1"/>
      <c r="U34" s="1"/>
      <c r="V34" s="1"/>
      <c r="W34" s="1"/>
      <c r="X34" s="1"/>
    </row>
    <row r="35" spans="1:24" ht="15.75" customHeight="1">
      <c r="A35" s="1"/>
      <c r="B35" s="1"/>
      <c r="C35" s="1"/>
      <c r="D35" s="1"/>
      <c r="E35" s="1"/>
      <c r="F35" s="1"/>
      <c r="G35" s="1"/>
      <c r="H35" s="1"/>
      <c r="I35" s="1"/>
      <c r="J35" s="1"/>
      <c r="K35" s="1"/>
      <c r="L35" s="1"/>
      <c r="M35" s="1"/>
      <c r="N35" s="1"/>
      <c r="O35" s="1"/>
      <c r="P35" s="1"/>
      <c r="Q35" s="1"/>
      <c r="R35" s="1"/>
      <c r="S35" s="1"/>
      <c r="T35" s="1"/>
      <c r="U35" s="1"/>
      <c r="V35" s="1"/>
      <c r="W35" s="1"/>
      <c r="X35" s="1"/>
    </row>
    <row r="36" spans="1:24" ht="15.75" customHeight="1">
      <c r="A36" s="1"/>
      <c r="B36" s="1"/>
      <c r="C36" s="1"/>
      <c r="D36" s="1"/>
      <c r="E36" s="1"/>
      <c r="F36" s="1"/>
      <c r="G36" s="1"/>
      <c r="H36" s="1"/>
      <c r="I36" s="1"/>
      <c r="J36" s="1"/>
      <c r="K36" s="1"/>
      <c r="L36" s="1"/>
      <c r="M36" s="1"/>
      <c r="N36" s="1"/>
      <c r="O36" s="1"/>
      <c r="P36" s="1"/>
      <c r="Q36" s="1"/>
      <c r="R36" s="1"/>
      <c r="S36" s="1"/>
      <c r="T36" s="1"/>
      <c r="U36" s="1"/>
      <c r="V36" s="1"/>
      <c r="W36" s="1"/>
      <c r="X36" s="1"/>
    </row>
    <row r="37" spans="1:24" ht="15.75" customHeight="1">
      <c r="A37" s="1"/>
      <c r="B37" s="1"/>
      <c r="C37" s="1"/>
      <c r="D37" s="1"/>
      <c r="E37" s="1"/>
      <c r="F37" s="1"/>
      <c r="G37" s="1"/>
      <c r="H37" s="1"/>
      <c r="I37" s="1"/>
      <c r="J37" s="1"/>
      <c r="K37" s="1"/>
      <c r="L37" s="1"/>
      <c r="M37" s="1"/>
      <c r="N37" s="1"/>
      <c r="O37" s="1"/>
      <c r="P37" s="1"/>
      <c r="Q37" s="1"/>
      <c r="R37" s="1"/>
      <c r="S37" s="1"/>
      <c r="T37" s="1"/>
      <c r="U37" s="1"/>
      <c r="V37" s="1"/>
      <c r="W37" s="1"/>
      <c r="X37" s="1"/>
    </row>
    <row r="38" spans="1:24" ht="15.75" customHeight="1">
      <c r="A38" s="1"/>
      <c r="B38" s="1"/>
      <c r="C38" s="1"/>
      <c r="D38" s="1"/>
      <c r="E38" s="1"/>
      <c r="F38" s="1"/>
      <c r="G38" s="1"/>
      <c r="H38" s="1"/>
      <c r="I38" s="1"/>
      <c r="J38" s="1"/>
      <c r="K38" s="1"/>
      <c r="L38" s="1"/>
      <c r="M38" s="1"/>
      <c r="N38" s="1"/>
      <c r="O38" s="1"/>
      <c r="P38" s="1"/>
      <c r="Q38" s="1"/>
      <c r="R38" s="1"/>
      <c r="S38" s="1"/>
      <c r="T38" s="1"/>
      <c r="U38" s="1"/>
      <c r="V38" s="1"/>
      <c r="W38" s="1"/>
      <c r="X38" s="1"/>
    </row>
    <row r="39" spans="1:24" ht="15.75" customHeight="1">
      <c r="A39" s="1"/>
      <c r="B39" s="1"/>
      <c r="C39" s="1"/>
      <c r="D39" s="1"/>
      <c r="E39" s="1"/>
      <c r="F39" s="1"/>
      <c r="G39" s="1"/>
      <c r="H39" s="1"/>
      <c r="I39" s="1"/>
      <c r="J39" s="1"/>
      <c r="K39" s="1"/>
      <c r="L39" s="1"/>
      <c r="M39" s="1"/>
      <c r="N39" s="1"/>
      <c r="O39" s="1"/>
      <c r="P39" s="1"/>
      <c r="Q39" s="1"/>
      <c r="R39" s="1"/>
      <c r="S39" s="1"/>
      <c r="T39" s="1"/>
      <c r="U39" s="1"/>
      <c r="V39" s="1"/>
      <c r="W39" s="1"/>
      <c r="X39" s="1"/>
    </row>
    <row r="40" spans="1:24" ht="15.75" customHeight="1">
      <c r="A40" s="1"/>
      <c r="B40" s="1"/>
      <c r="C40" s="1"/>
      <c r="D40" s="1"/>
      <c r="E40" s="1"/>
      <c r="F40" s="1"/>
      <c r="G40" s="1"/>
      <c r="H40" s="1"/>
      <c r="I40" s="1"/>
      <c r="J40" s="1"/>
      <c r="K40" s="1"/>
      <c r="L40" s="1"/>
      <c r="M40" s="1"/>
      <c r="N40" s="1"/>
      <c r="O40" s="1"/>
      <c r="P40" s="1"/>
      <c r="Q40" s="1"/>
      <c r="R40" s="1"/>
      <c r="S40" s="1"/>
      <c r="T40" s="1"/>
      <c r="U40" s="1"/>
      <c r="V40" s="1"/>
      <c r="W40" s="1"/>
      <c r="X40" s="1"/>
    </row>
    <row r="41" spans="1:24" ht="15.75" customHeight="1">
      <c r="A41" s="1"/>
      <c r="B41" s="1"/>
      <c r="C41" s="1"/>
      <c r="D41" s="1"/>
      <c r="E41" s="1"/>
      <c r="F41" s="1"/>
      <c r="G41" s="1"/>
      <c r="H41" s="1"/>
      <c r="I41" s="1"/>
      <c r="J41" s="1"/>
      <c r="K41" s="1"/>
      <c r="L41" s="1"/>
      <c r="M41" s="1"/>
      <c r="N41" s="1"/>
      <c r="O41" s="1"/>
      <c r="P41" s="1"/>
      <c r="Q41" s="1"/>
      <c r="R41" s="1"/>
      <c r="S41" s="1"/>
      <c r="T41" s="1"/>
      <c r="U41" s="1"/>
      <c r="V41" s="1"/>
      <c r="W41" s="1"/>
      <c r="X41" s="1"/>
    </row>
    <row r="42" spans="1:24" ht="15.75" customHeight="1">
      <c r="A42" s="1"/>
      <c r="B42" s="1"/>
      <c r="C42" s="1"/>
      <c r="D42" s="1"/>
      <c r="E42" s="1"/>
      <c r="F42" s="1"/>
      <c r="G42" s="1"/>
      <c r="H42" s="1"/>
      <c r="I42" s="1"/>
      <c r="J42" s="1"/>
      <c r="K42" s="1"/>
      <c r="L42" s="1"/>
      <c r="M42" s="1"/>
      <c r="N42" s="1"/>
      <c r="O42" s="1"/>
      <c r="P42" s="1"/>
      <c r="Q42" s="1"/>
      <c r="R42" s="1"/>
      <c r="S42" s="1"/>
      <c r="T42" s="1"/>
      <c r="U42" s="1"/>
      <c r="V42" s="1"/>
      <c r="W42" s="1"/>
      <c r="X42" s="1"/>
    </row>
    <row r="43" spans="1:24" ht="15.75" customHeight="1">
      <c r="A43" s="1"/>
      <c r="B43" s="1"/>
      <c r="C43" s="1"/>
      <c r="D43" s="1"/>
      <c r="E43" s="1"/>
      <c r="F43" s="1"/>
      <c r="G43" s="1"/>
      <c r="H43" s="1"/>
      <c r="I43" s="1"/>
      <c r="J43" s="1"/>
      <c r="K43" s="1"/>
      <c r="L43" s="1"/>
      <c r="M43" s="1"/>
      <c r="N43" s="1"/>
      <c r="O43" s="1"/>
      <c r="P43" s="1"/>
      <c r="Q43" s="1"/>
      <c r="R43" s="1"/>
      <c r="S43" s="1"/>
      <c r="T43" s="1"/>
      <c r="U43" s="1"/>
      <c r="V43" s="1"/>
      <c r="W43" s="1"/>
      <c r="X43" s="1"/>
    </row>
    <row r="44" spans="1:24" ht="15.75" customHeight="1">
      <c r="A44" s="1"/>
      <c r="B44" s="1"/>
      <c r="C44" s="1"/>
      <c r="D44" s="1"/>
      <c r="E44" s="1"/>
      <c r="F44" s="1"/>
      <c r="G44" s="1"/>
      <c r="H44" s="1"/>
      <c r="I44" s="1"/>
      <c r="J44" s="1"/>
      <c r="K44" s="1"/>
      <c r="L44" s="1"/>
      <c r="M44" s="1"/>
      <c r="N44" s="1"/>
      <c r="O44" s="1"/>
      <c r="P44" s="1"/>
      <c r="Q44" s="1"/>
      <c r="R44" s="1"/>
      <c r="S44" s="1"/>
      <c r="T44" s="1"/>
      <c r="U44" s="1"/>
      <c r="V44" s="1"/>
      <c r="W44" s="1"/>
      <c r="X44" s="1"/>
    </row>
    <row r="45" spans="1:24" ht="15.75" customHeight="1">
      <c r="A45" s="1"/>
      <c r="B45" s="1"/>
      <c r="C45" s="1"/>
      <c r="D45" s="1"/>
      <c r="E45" s="1"/>
      <c r="F45" s="1"/>
      <c r="G45" s="1"/>
      <c r="H45" s="1"/>
      <c r="I45" s="1"/>
      <c r="J45" s="1"/>
      <c r="K45" s="1"/>
      <c r="L45" s="1"/>
      <c r="M45" s="1"/>
      <c r="N45" s="1"/>
      <c r="O45" s="1"/>
      <c r="P45" s="1"/>
      <c r="Q45" s="1"/>
      <c r="R45" s="1"/>
      <c r="S45" s="1"/>
      <c r="T45" s="1"/>
      <c r="U45" s="1"/>
      <c r="V45" s="1"/>
      <c r="W45" s="1"/>
      <c r="X45" s="1"/>
    </row>
    <row r="46" spans="1:24" ht="15.75" customHeight="1">
      <c r="A46" s="1"/>
      <c r="B46" s="1"/>
      <c r="C46" s="1"/>
      <c r="D46" s="1"/>
      <c r="E46" s="1"/>
      <c r="F46" s="1"/>
      <c r="G46" s="1"/>
      <c r="H46" s="1"/>
      <c r="I46" s="1"/>
      <c r="J46" s="1"/>
      <c r="K46" s="1"/>
      <c r="L46" s="1"/>
      <c r="M46" s="1"/>
      <c r="N46" s="1"/>
      <c r="O46" s="1"/>
      <c r="P46" s="1"/>
      <c r="Q46" s="1"/>
      <c r="R46" s="1"/>
      <c r="S46" s="1"/>
      <c r="T46" s="1"/>
      <c r="U46" s="1"/>
      <c r="V46" s="1"/>
      <c r="W46" s="1"/>
      <c r="X46" s="1"/>
    </row>
    <row r="47" spans="1:24" ht="15.75" customHeight="1">
      <c r="A47" s="1"/>
      <c r="B47" s="1"/>
      <c r="C47" s="1"/>
      <c r="D47" s="1"/>
      <c r="E47" s="1"/>
      <c r="F47" s="1"/>
      <c r="G47" s="1"/>
      <c r="H47" s="1"/>
      <c r="I47" s="1"/>
      <c r="J47" s="1"/>
      <c r="K47" s="1"/>
      <c r="L47" s="1"/>
      <c r="M47" s="1"/>
      <c r="N47" s="1"/>
      <c r="O47" s="1"/>
      <c r="P47" s="1"/>
      <c r="Q47" s="1"/>
      <c r="R47" s="1"/>
      <c r="S47" s="1"/>
      <c r="T47" s="1"/>
      <c r="U47" s="1"/>
      <c r="V47" s="1"/>
      <c r="W47" s="1"/>
      <c r="X47" s="1"/>
    </row>
    <row r="48" spans="1:24" ht="15.75" customHeight="1">
      <c r="A48" s="1"/>
      <c r="B48" s="1"/>
      <c r="C48" s="1"/>
      <c r="D48" s="1"/>
      <c r="E48" s="1"/>
      <c r="F48" s="1"/>
      <c r="G48" s="1"/>
      <c r="H48" s="1"/>
      <c r="I48" s="1"/>
      <c r="J48" s="1"/>
      <c r="K48" s="1"/>
      <c r="L48" s="1"/>
      <c r="M48" s="1"/>
      <c r="N48" s="1"/>
      <c r="O48" s="1"/>
      <c r="P48" s="1"/>
      <c r="Q48" s="1"/>
      <c r="R48" s="1"/>
      <c r="S48" s="1"/>
      <c r="T48" s="1"/>
      <c r="U48" s="1"/>
      <c r="V48" s="1"/>
      <c r="W48" s="1"/>
      <c r="X48" s="1"/>
    </row>
    <row r="49" spans="1:24" ht="15.75" customHeight="1">
      <c r="A49" s="1"/>
      <c r="B49" s="1"/>
      <c r="C49" s="1"/>
      <c r="D49" s="1"/>
      <c r="E49" s="1"/>
      <c r="F49" s="1"/>
      <c r="G49" s="1"/>
      <c r="H49" s="1"/>
      <c r="I49" s="1"/>
      <c r="J49" s="1"/>
      <c r="K49" s="1"/>
      <c r="L49" s="1"/>
      <c r="M49" s="1"/>
      <c r="N49" s="1"/>
      <c r="O49" s="1"/>
      <c r="P49" s="1"/>
      <c r="Q49" s="1"/>
      <c r="R49" s="1"/>
      <c r="S49" s="1"/>
      <c r="T49" s="1"/>
      <c r="U49" s="1"/>
      <c r="V49" s="1"/>
      <c r="W49" s="1"/>
      <c r="X49" s="1"/>
    </row>
    <row r="50" spans="1:24" ht="15.75" customHeight="1">
      <c r="A50" s="1"/>
      <c r="B50" s="1"/>
      <c r="C50" s="1"/>
      <c r="D50" s="1"/>
      <c r="E50" s="1"/>
      <c r="F50" s="1"/>
      <c r="G50" s="1"/>
      <c r="H50" s="1"/>
      <c r="I50" s="1"/>
      <c r="J50" s="1"/>
      <c r="K50" s="1"/>
      <c r="L50" s="1"/>
      <c r="M50" s="1"/>
      <c r="N50" s="1"/>
      <c r="O50" s="1"/>
      <c r="P50" s="1"/>
      <c r="Q50" s="1"/>
      <c r="R50" s="1"/>
      <c r="S50" s="1"/>
      <c r="T50" s="1"/>
      <c r="U50" s="1"/>
      <c r="V50" s="1"/>
      <c r="W50" s="1"/>
      <c r="X50" s="1"/>
    </row>
    <row r="51" spans="1:24" ht="15.75" customHeight="1">
      <c r="A51" s="1"/>
      <c r="B51" s="1"/>
      <c r="C51" s="1"/>
      <c r="D51" s="1"/>
      <c r="E51" s="1"/>
      <c r="F51" s="1"/>
      <c r="G51" s="1"/>
      <c r="H51" s="1"/>
      <c r="I51" s="1"/>
      <c r="J51" s="1"/>
      <c r="K51" s="1"/>
      <c r="L51" s="1"/>
      <c r="M51" s="1"/>
      <c r="N51" s="1"/>
      <c r="O51" s="1"/>
      <c r="P51" s="1"/>
      <c r="Q51" s="1"/>
      <c r="R51" s="1"/>
      <c r="S51" s="1"/>
      <c r="T51" s="1"/>
      <c r="U51" s="1"/>
      <c r="V51" s="1"/>
      <c r="W51" s="1"/>
      <c r="X51" s="1"/>
    </row>
    <row r="52" spans="1:24" ht="15.75" customHeight="1">
      <c r="A52" s="1"/>
      <c r="B52" s="1"/>
      <c r="C52" s="1"/>
      <c r="D52" s="1"/>
      <c r="E52" s="1"/>
      <c r="F52" s="1"/>
      <c r="G52" s="1"/>
      <c r="H52" s="1"/>
      <c r="I52" s="1"/>
      <c r="J52" s="1"/>
      <c r="K52" s="1"/>
      <c r="L52" s="1"/>
      <c r="M52" s="1"/>
      <c r="N52" s="1"/>
      <c r="O52" s="1"/>
      <c r="P52" s="1"/>
      <c r="Q52" s="1"/>
      <c r="R52" s="1"/>
      <c r="S52" s="1"/>
      <c r="T52" s="1"/>
      <c r="U52" s="1"/>
      <c r="V52" s="1"/>
      <c r="W52" s="1"/>
      <c r="X52" s="1"/>
    </row>
    <row r="53" spans="1:24" ht="15.75" customHeight="1">
      <c r="A53" s="1"/>
      <c r="B53" s="1"/>
      <c r="C53" s="1"/>
      <c r="D53" s="1"/>
      <c r="E53" s="1"/>
      <c r="F53" s="1"/>
      <c r="G53" s="1"/>
      <c r="H53" s="1"/>
      <c r="I53" s="1"/>
      <c r="J53" s="1"/>
      <c r="K53" s="1"/>
      <c r="L53" s="1"/>
      <c r="M53" s="1"/>
      <c r="N53" s="1"/>
      <c r="O53" s="1"/>
      <c r="P53" s="1"/>
      <c r="Q53" s="1"/>
      <c r="R53" s="1"/>
      <c r="S53" s="1"/>
      <c r="T53" s="1"/>
      <c r="U53" s="1"/>
      <c r="V53" s="1"/>
      <c r="W53" s="1"/>
      <c r="X53" s="1"/>
    </row>
    <row r="54" spans="1:24" ht="15.75" customHeight="1">
      <c r="A54" s="1"/>
      <c r="B54" s="1"/>
      <c r="C54" s="1"/>
      <c r="D54" s="1"/>
      <c r="E54" s="1"/>
      <c r="F54" s="1"/>
      <c r="G54" s="1"/>
      <c r="H54" s="1"/>
      <c r="I54" s="1"/>
      <c r="J54" s="1"/>
      <c r="K54" s="1"/>
      <c r="L54" s="1"/>
      <c r="M54" s="1"/>
      <c r="N54" s="1"/>
      <c r="O54" s="1"/>
      <c r="P54" s="1"/>
      <c r="Q54" s="1"/>
      <c r="R54" s="1"/>
      <c r="S54" s="1"/>
      <c r="T54" s="1"/>
      <c r="U54" s="1"/>
      <c r="V54" s="1"/>
      <c r="W54" s="1"/>
      <c r="X54" s="1"/>
    </row>
    <row r="55" spans="1:24" ht="15.75" customHeight="1">
      <c r="A55" s="1"/>
      <c r="B55" s="1"/>
      <c r="C55" s="1"/>
      <c r="D55" s="1"/>
      <c r="E55" s="1"/>
      <c r="F55" s="1"/>
      <c r="G55" s="1"/>
      <c r="H55" s="1"/>
      <c r="I55" s="1"/>
      <c r="J55" s="1"/>
      <c r="K55" s="1"/>
      <c r="L55" s="1"/>
      <c r="M55" s="1"/>
      <c r="N55" s="1"/>
      <c r="O55" s="1"/>
      <c r="P55" s="1"/>
      <c r="Q55" s="1"/>
      <c r="R55" s="1"/>
      <c r="S55" s="1"/>
      <c r="T55" s="1"/>
      <c r="U55" s="1"/>
      <c r="V55" s="1"/>
      <c r="W55" s="1"/>
      <c r="X55" s="1"/>
    </row>
    <row r="56" spans="1:24" ht="15.75" customHeight="1">
      <c r="A56" s="1"/>
      <c r="B56" s="1"/>
      <c r="C56" s="1"/>
      <c r="D56" s="1"/>
      <c r="E56" s="1"/>
      <c r="F56" s="1"/>
      <c r="G56" s="1"/>
      <c r="H56" s="1"/>
      <c r="I56" s="1"/>
      <c r="J56" s="1"/>
      <c r="K56" s="1"/>
      <c r="L56" s="1"/>
      <c r="M56" s="1"/>
      <c r="N56" s="1"/>
      <c r="O56" s="1"/>
      <c r="P56" s="1"/>
      <c r="Q56" s="1"/>
      <c r="R56" s="1"/>
      <c r="S56" s="1"/>
      <c r="T56" s="1"/>
      <c r="U56" s="1"/>
      <c r="V56" s="1"/>
      <c r="W56" s="1"/>
      <c r="X56" s="1"/>
    </row>
    <row r="57" spans="1:24" ht="15.75" customHeight="1">
      <c r="A57" s="1"/>
      <c r="B57" s="1"/>
      <c r="C57" s="1"/>
      <c r="D57" s="1"/>
      <c r="E57" s="1"/>
      <c r="F57" s="1"/>
      <c r="G57" s="1"/>
      <c r="H57" s="1"/>
      <c r="I57" s="1"/>
      <c r="J57" s="1"/>
      <c r="K57" s="1"/>
      <c r="L57" s="1"/>
      <c r="M57" s="1"/>
      <c r="N57" s="1"/>
      <c r="O57" s="1"/>
      <c r="P57" s="1"/>
      <c r="Q57" s="1"/>
      <c r="R57" s="1"/>
      <c r="S57" s="1"/>
      <c r="T57" s="1"/>
      <c r="U57" s="1"/>
      <c r="V57" s="1"/>
      <c r="W57" s="1"/>
      <c r="X57" s="1"/>
    </row>
    <row r="58" spans="1:24" ht="15.75" customHeight="1">
      <c r="A58" s="1"/>
      <c r="B58" s="1"/>
      <c r="C58" s="1"/>
      <c r="D58" s="1"/>
      <c r="E58" s="1"/>
      <c r="F58" s="1"/>
      <c r="G58" s="1"/>
      <c r="H58" s="1"/>
      <c r="I58" s="1"/>
      <c r="J58" s="1"/>
      <c r="K58" s="1"/>
      <c r="L58" s="1"/>
      <c r="M58" s="1"/>
      <c r="N58" s="1"/>
      <c r="O58" s="1"/>
      <c r="P58" s="1"/>
      <c r="Q58" s="1"/>
      <c r="R58" s="1"/>
      <c r="S58" s="1"/>
      <c r="T58" s="1"/>
      <c r="U58" s="1"/>
      <c r="V58" s="1"/>
      <c r="W58" s="1"/>
      <c r="X58" s="1"/>
    </row>
    <row r="59" spans="1:24" ht="15.75" customHeight="1">
      <c r="A59" s="1"/>
      <c r="B59" s="1"/>
      <c r="C59" s="1"/>
      <c r="D59" s="1"/>
      <c r="E59" s="1"/>
      <c r="F59" s="1"/>
      <c r="G59" s="1"/>
      <c r="H59" s="1"/>
      <c r="I59" s="1"/>
      <c r="J59" s="1"/>
      <c r="K59" s="1"/>
      <c r="L59" s="1"/>
      <c r="M59" s="1"/>
      <c r="N59" s="1"/>
      <c r="O59" s="1"/>
      <c r="P59" s="1"/>
      <c r="Q59" s="1"/>
      <c r="R59" s="1"/>
      <c r="S59" s="1"/>
      <c r="T59" s="1"/>
      <c r="U59" s="1"/>
      <c r="V59" s="1"/>
      <c r="W59" s="1"/>
      <c r="X59" s="1"/>
    </row>
    <row r="60" spans="1:24" ht="15.75" customHeight="1">
      <c r="A60" s="1"/>
      <c r="B60" s="1"/>
      <c r="C60" s="1"/>
      <c r="D60" s="1"/>
      <c r="E60" s="1"/>
      <c r="F60" s="1"/>
      <c r="G60" s="1"/>
      <c r="H60" s="1"/>
      <c r="I60" s="1"/>
      <c r="J60" s="1"/>
      <c r="K60" s="1"/>
      <c r="L60" s="1"/>
      <c r="M60" s="1"/>
      <c r="N60" s="1"/>
      <c r="O60" s="1"/>
      <c r="P60" s="1"/>
      <c r="Q60" s="1"/>
      <c r="R60" s="1"/>
      <c r="S60" s="1"/>
      <c r="T60" s="1"/>
      <c r="U60" s="1"/>
      <c r="V60" s="1"/>
      <c r="W60" s="1"/>
      <c r="X60" s="1"/>
    </row>
    <row r="61" spans="1:24" ht="15.75" customHeight="1">
      <c r="A61" s="1"/>
      <c r="B61" s="1"/>
      <c r="C61" s="1"/>
      <c r="D61" s="1"/>
      <c r="E61" s="1"/>
      <c r="F61" s="1"/>
      <c r="G61" s="1"/>
      <c r="H61" s="1"/>
      <c r="I61" s="1"/>
      <c r="J61" s="1"/>
      <c r="K61" s="1"/>
      <c r="L61" s="1"/>
      <c r="M61" s="1"/>
      <c r="N61" s="1"/>
      <c r="O61" s="1"/>
      <c r="P61" s="1"/>
      <c r="Q61" s="1"/>
      <c r="R61" s="1"/>
      <c r="S61" s="1"/>
      <c r="T61" s="1"/>
      <c r="U61" s="1"/>
      <c r="V61" s="1"/>
      <c r="W61" s="1"/>
      <c r="X61" s="1"/>
    </row>
    <row r="62" spans="1:24" ht="15.75" customHeight="1">
      <c r="A62" s="1"/>
      <c r="B62" s="1"/>
      <c r="C62" s="1"/>
      <c r="D62" s="1"/>
      <c r="E62" s="1"/>
      <c r="F62" s="1"/>
      <c r="G62" s="1"/>
      <c r="H62" s="1"/>
      <c r="I62" s="1"/>
      <c r="J62" s="1"/>
      <c r="K62" s="1"/>
      <c r="L62" s="1"/>
      <c r="M62" s="1"/>
      <c r="N62" s="1"/>
      <c r="O62" s="1"/>
      <c r="P62" s="1"/>
      <c r="Q62" s="1"/>
      <c r="R62" s="1"/>
      <c r="S62" s="1"/>
      <c r="T62" s="1"/>
      <c r="U62" s="1"/>
      <c r="V62" s="1"/>
      <c r="W62" s="1"/>
      <c r="X62" s="1"/>
    </row>
    <row r="63" spans="1:24" ht="15.75" customHeight="1">
      <c r="A63" s="1"/>
      <c r="B63" s="1"/>
      <c r="C63" s="1"/>
      <c r="D63" s="1"/>
      <c r="E63" s="1"/>
      <c r="F63" s="1"/>
      <c r="G63" s="1"/>
      <c r="H63" s="1"/>
      <c r="I63" s="1"/>
      <c r="J63" s="1"/>
      <c r="K63" s="1"/>
      <c r="L63" s="1"/>
      <c r="M63" s="1"/>
      <c r="N63" s="1"/>
      <c r="O63" s="1"/>
      <c r="P63" s="1"/>
      <c r="Q63" s="1"/>
      <c r="R63" s="1"/>
      <c r="S63" s="1"/>
      <c r="T63" s="1"/>
      <c r="U63" s="1"/>
      <c r="V63" s="1"/>
      <c r="W63" s="1"/>
      <c r="X63" s="1"/>
    </row>
    <row r="64" spans="1:24" ht="15.75" customHeight="1">
      <c r="A64" s="1"/>
      <c r="B64" s="1"/>
      <c r="C64" s="1"/>
      <c r="D64" s="1"/>
      <c r="E64" s="1"/>
      <c r="F64" s="1"/>
      <c r="G64" s="1"/>
      <c r="H64" s="1"/>
      <c r="I64" s="1"/>
      <c r="J64" s="1"/>
      <c r="K64" s="1"/>
      <c r="L64" s="1"/>
      <c r="M64" s="1"/>
      <c r="N64" s="1"/>
      <c r="O64" s="1"/>
      <c r="P64" s="1"/>
      <c r="Q64" s="1"/>
      <c r="R64" s="1"/>
      <c r="S64" s="1"/>
      <c r="T64" s="1"/>
      <c r="U64" s="1"/>
      <c r="V64" s="1"/>
      <c r="W64" s="1"/>
      <c r="X64" s="1"/>
    </row>
    <row r="65" spans="1:24" ht="15.75" customHeight="1">
      <c r="A65" s="1"/>
      <c r="B65" s="1"/>
      <c r="C65" s="1"/>
      <c r="D65" s="1"/>
      <c r="E65" s="1"/>
      <c r="F65" s="1"/>
      <c r="G65" s="1"/>
      <c r="H65" s="1"/>
      <c r="I65" s="1"/>
      <c r="J65" s="1"/>
      <c r="K65" s="1"/>
      <c r="L65" s="1"/>
      <c r="M65" s="1"/>
      <c r="N65" s="1"/>
      <c r="O65" s="1"/>
      <c r="P65" s="1"/>
      <c r="Q65" s="1"/>
      <c r="R65" s="1"/>
      <c r="S65" s="1"/>
      <c r="T65" s="1"/>
      <c r="U65" s="1"/>
      <c r="V65" s="1"/>
      <c r="W65" s="1"/>
      <c r="X65" s="1"/>
    </row>
    <row r="66" spans="1:24" ht="15.75" customHeight="1">
      <c r="A66" s="1"/>
      <c r="B66" s="1"/>
      <c r="C66" s="1"/>
      <c r="D66" s="1"/>
      <c r="E66" s="1"/>
      <c r="F66" s="1"/>
      <c r="G66" s="1"/>
      <c r="H66" s="1"/>
      <c r="I66" s="1"/>
      <c r="J66" s="1"/>
      <c r="K66" s="1"/>
      <c r="L66" s="1"/>
      <c r="M66" s="1"/>
      <c r="N66" s="1"/>
      <c r="O66" s="1"/>
      <c r="P66" s="1"/>
      <c r="Q66" s="1"/>
      <c r="R66" s="1"/>
      <c r="S66" s="1"/>
      <c r="T66" s="1"/>
      <c r="U66" s="1"/>
      <c r="V66" s="1"/>
      <c r="W66" s="1"/>
      <c r="X66" s="1"/>
    </row>
    <row r="67" spans="1:24" ht="15.75" customHeight="1">
      <c r="A67" s="1"/>
      <c r="B67" s="1"/>
      <c r="C67" s="1"/>
      <c r="D67" s="1"/>
      <c r="E67" s="1"/>
      <c r="F67" s="1"/>
      <c r="G67" s="1"/>
      <c r="H67" s="1"/>
      <c r="I67" s="1"/>
      <c r="J67" s="1"/>
      <c r="K67" s="1"/>
      <c r="L67" s="1"/>
      <c r="M67" s="1"/>
      <c r="N67" s="1"/>
      <c r="O67" s="1"/>
      <c r="P67" s="1"/>
      <c r="Q67" s="1"/>
      <c r="R67" s="1"/>
      <c r="S67" s="1"/>
      <c r="T67" s="1"/>
      <c r="U67" s="1"/>
      <c r="V67" s="1"/>
      <c r="W67" s="1"/>
      <c r="X67" s="1"/>
    </row>
    <row r="68" spans="1:24" ht="15.75" customHeight="1">
      <c r="A68" s="1"/>
      <c r="B68" s="1"/>
      <c r="C68" s="1"/>
      <c r="D68" s="1"/>
      <c r="E68" s="1"/>
      <c r="F68" s="1"/>
      <c r="G68" s="1"/>
      <c r="H68" s="1"/>
      <c r="I68" s="1"/>
      <c r="J68" s="1"/>
      <c r="K68" s="1"/>
      <c r="L68" s="1"/>
      <c r="M68" s="1"/>
      <c r="N68" s="1"/>
      <c r="O68" s="1"/>
      <c r="P68" s="1"/>
      <c r="Q68" s="1"/>
      <c r="R68" s="1"/>
      <c r="S68" s="1"/>
      <c r="T68" s="1"/>
      <c r="U68" s="1"/>
      <c r="V68" s="1"/>
      <c r="W68" s="1"/>
      <c r="X68" s="1"/>
    </row>
    <row r="69" spans="1:24" ht="15.75" customHeight="1">
      <c r="A69" s="1"/>
      <c r="B69" s="1"/>
      <c r="C69" s="1"/>
      <c r="D69" s="1"/>
      <c r="E69" s="1"/>
      <c r="F69" s="1"/>
      <c r="G69" s="1"/>
      <c r="H69" s="1"/>
      <c r="I69" s="1"/>
      <c r="J69" s="1"/>
      <c r="K69" s="1"/>
      <c r="L69" s="1"/>
      <c r="M69" s="1"/>
      <c r="N69" s="1"/>
      <c r="O69" s="1"/>
      <c r="P69" s="1"/>
      <c r="Q69" s="1"/>
      <c r="R69" s="1"/>
      <c r="S69" s="1"/>
      <c r="T69" s="1"/>
      <c r="U69" s="1"/>
      <c r="V69" s="1"/>
      <c r="W69" s="1"/>
      <c r="X69" s="1"/>
    </row>
    <row r="70" spans="1:24" ht="15.75" customHeight="1">
      <c r="A70" s="1"/>
      <c r="B70" s="1"/>
      <c r="C70" s="1"/>
      <c r="D70" s="1"/>
      <c r="E70" s="1"/>
      <c r="F70" s="1"/>
      <c r="G70" s="1"/>
      <c r="H70" s="1"/>
      <c r="I70" s="1"/>
      <c r="J70" s="1"/>
      <c r="K70" s="1"/>
      <c r="L70" s="1"/>
      <c r="M70" s="1"/>
      <c r="N70" s="1"/>
      <c r="O70" s="1"/>
      <c r="P70" s="1"/>
      <c r="Q70" s="1"/>
      <c r="R70" s="1"/>
      <c r="S70" s="1"/>
      <c r="T70" s="1"/>
      <c r="U70" s="1"/>
      <c r="V70" s="1"/>
      <c r="W70" s="1"/>
      <c r="X70" s="1"/>
    </row>
    <row r="71" spans="1:24" ht="15.75" customHeight="1">
      <c r="A71" s="1"/>
      <c r="B71" s="1"/>
      <c r="C71" s="1"/>
      <c r="D71" s="1"/>
      <c r="E71" s="1"/>
      <c r="F71" s="1"/>
      <c r="G71" s="1"/>
      <c r="H71" s="1"/>
      <c r="I71" s="1"/>
      <c r="J71" s="1"/>
      <c r="K71" s="1"/>
      <c r="L71" s="1"/>
      <c r="M71" s="1"/>
      <c r="N71" s="1"/>
      <c r="O71" s="1"/>
      <c r="P71" s="1"/>
      <c r="Q71" s="1"/>
      <c r="R71" s="1"/>
      <c r="S71" s="1"/>
      <c r="T71" s="1"/>
      <c r="U71" s="1"/>
      <c r="V71" s="1"/>
      <c r="W71" s="1"/>
      <c r="X71" s="1"/>
    </row>
    <row r="72" spans="1:24" ht="15.75" customHeight="1">
      <c r="A72" s="1"/>
      <c r="B72" s="1"/>
      <c r="C72" s="1"/>
      <c r="D72" s="1"/>
      <c r="E72" s="1"/>
      <c r="F72" s="1"/>
      <c r="G72" s="1"/>
      <c r="H72" s="1"/>
      <c r="I72" s="1"/>
      <c r="J72" s="1"/>
      <c r="K72" s="1"/>
      <c r="L72" s="1"/>
      <c r="M72" s="1"/>
      <c r="N72" s="1"/>
      <c r="O72" s="1"/>
      <c r="P72" s="1"/>
      <c r="Q72" s="1"/>
      <c r="R72" s="1"/>
      <c r="S72" s="1"/>
      <c r="T72" s="1"/>
      <c r="U72" s="1"/>
      <c r="V72" s="1"/>
      <c r="W72" s="1"/>
      <c r="X72" s="1"/>
    </row>
    <row r="73" spans="1:24" ht="15.75" customHeight="1">
      <c r="A73" s="1"/>
      <c r="B73" s="1"/>
      <c r="C73" s="1"/>
      <c r="D73" s="1"/>
      <c r="E73" s="1"/>
      <c r="F73" s="1"/>
      <c r="G73" s="1"/>
      <c r="H73" s="1"/>
      <c r="I73" s="1"/>
      <c r="J73" s="1"/>
      <c r="K73" s="1"/>
      <c r="L73" s="1"/>
      <c r="M73" s="1"/>
      <c r="N73" s="1"/>
      <c r="O73" s="1"/>
      <c r="P73" s="1"/>
      <c r="Q73" s="1"/>
      <c r="R73" s="1"/>
      <c r="S73" s="1"/>
      <c r="T73" s="1"/>
      <c r="U73" s="1"/>
      <c r="V73" s="1"/>
      <c r="W73" s="1"/>
      <c r="X73" s="1"/>
    </row>
    <row r="74" spans="1:24" ht="15.75" customHeight="1">
      <c r="A74" s="1"/>
      <c r="B74" s="1"/>
      <c r="C74" s="1"/>
      <c r="D74" s="1"/>
      <c r="E74" s="1"/>
      <c r="F74" s="1"/>
      <c r="G74" s="1"/>
      <c r="H74" s="1"/>
      <c r="I74" s="1"/>
      <c r="J74" s="1"/>
      <c r="K74" s="1"/>
      <c r="L74" s="1"/>
      <c r="M74" s="1"/>
      <c r="N74" s="1"/>
      <c r="O74" s="1"/>
      <c r="P74" s="1"/>
      <c r="Q74" s="1"/>
      <c r="R74" s="1"/>
      <c r="S74" s="1"/>
      <c r="T74" s="1"/>
      <c r="U74" s="1"/>
      <c r="V74" s="1"/>
      <c r="W74" s="1"/>
      <c r="X74" s="1"/>
    </row>
    <row r="75" spans="1:24" ht="15.75" customHeight="1">
      <c r="A75" s="1"/>
      <c r="B75" s="1"/>
      <c r="C75" s="1"/>
      <c r="D75" s="1"/>
      <c r="E75" s="1"/>
      <c r="F75" s="1"/>
      <c r="G75" s="1"/>
      <c r="H75" s="1"/>
      <c r="I75" s="1"/>
      <c r="J75" s="1"/>
      <c r="K75" s="1"/>
      <c r="L75" s="1"/>
      <c r="M75" s="1"/>
      <c r="N75" s="1"/>
      <c r="O75" s="1"/>
      <c r="P75" s="1"/>
      <c r="Q75" s="1"/>
      <c r="R75" s="1"/>
      <c r="S75" s="1"/>
      <c r="T75" s="1"/>
      <c r="U75" s="1"/>
      <c r="V75" s="1"/>
      <c r="W75" s="1"/>
      <c r="X75" s="1"/>
    </row>
    <row r="76" spans="1:24" ht="15.75" customHeight="1">
      <c r="A76" s="1"/>
      <c r="B76" s="1"/>
      <c r="C76" s="1"/>
      <c r="D76" s="1"/>
      <c r="E76" s="1"/>
      <c r="F76" s="1"/>
      <c r="G76" s="1"/>
      <c r="H76" s="1"/>
      <c r="I76" s="1"/>
      <c r="J76" s="1"/>
      <c r="K76" s="1"/>
      <c r="L76" s="1"/>
      <c r="M76" s="1"/>
      <c r="N76" s="1"/>
      <c r="O76" s="1"/>
      <c r="P76" s="1"/>
      <c r="Q76" s="1"/>
      <c r="R76" s="1"/>
      <c r="S76" s="1"/>
      <c r="T76" s="1"/>
      <c r="U76" s="1"/>
      <c r="V76" s="1"/>
      <c r="W76" s="1"/>
      <c r="X76" s="1"/>
    </row>
    <row r="77" spans="1:24" ht="15.75" customHeight="1">
      <c r="A77" s="1"/>
      <c r="B77" s="1"/>
      <c r="C77" s="1"/>
      <c r="D77" s="1"/>
      <c r="E77" s="1"/>
      <c r="F77" s="1"/>
      <c r="G77" s="1"/>
      <c r="H77" s="1"/>
      <c r="I77" s="1"/>
      <c r="J77" s="1"/>
      <c r="K77" s="1"/>
      <c r="L77" s="1"/>
      <c r="M77" s="1"/>
      <c r="N77" s="1"/>
      <c r="O77" s="1"/>
      <c r="P77" s="1"/>
      <c r="Q77" s="1"/>
      <c r="R77" s="1"/>
      <c r="S77" s="1"/>
      <c r="T77" s="1"/>
      <c r="U77" s="1"/>
      <c r="V77" s="1"/>
      <c r="W77" s="1"/>
      <c r="X77" s="1"/>
    </row>
    <row r="78" spans="1:24" ht="15.75" customHeight="1">
      <c r="A78" s="1"/>
      <c r="B78" s="1"/>
      <c r="C78" s="1"/>
      <c r="D78" s="1"/>
      <c r="E78" s="1"/>
      <c r="F78" s="1"/>
      <c r="G78" s="1"/>
      <c r="H78" s="1"/>
      <c r="I78" s="1"/>
      <c r="J78" s="1"/>
      <c r="K78" s="1"/>
      <c r="L78" s="1"/>
      <c r="M78" s="1"/>
      <c r="N78" s="1"/>
      <c r="O78" s="1"/>
      <c r="P78" s="1"/>
      <c r="Q78" s="1"/>
      <c r="R78" s="1"/>
      <c r="S78" s="1"/>
      <c r="T78" s="1"/>
      <c r="U78" s="1"/>
      <c r="V78" s="1"/>
      <c r="W78" s="1"/>
      <c r="X78" s="1"/>
    </row>
    <row r="79" spans="1:24" ht="15.75" customHeight="1">
      <c r="A79" s="1"/>
      <c r="B79" s="1"/>
      <c r="C79" s="1"/>
      <c r="D79" s="1"/>
      <c r="E79" s="1"/>
      <c r="F79" s="1"/>
      <c r="G79" s="1"/>
      <c r="H79" s="1"/>
      <c r="I79" s="1"/>
      <c r="J79" s="1"/>
      <c r="K79" s="1"/>
      <c r="L79" s="1"/>
      <c r="M79" s="1"/>
      <c r="N79" s="1"/>
      <c r="O79" s="1"/>
      <c r="P79" s="1"/>
      <c r="Q79" s="1"/>
      <c r="R79" s="1"/>
      <c r="S79" s="1"/>
      <c r="T79" s="1"/>
      <c r="U79" s="1"/>
      <c r="V79" s="1"/>
      <c r="W79" s="1"/>
      <c r="X79" s="1"/>
    </row>
    <row r="80" spans="1:24" ht="15.75" customHeight="1">
      <c r="A80" s="1"/>
      <c r="B80" s="1"/>
      <c r="C80" s="1"/>
      <c r="D80" s="1"/>
      <c r="E80" s="1"/>
      <c r="F80" s="1"/>
      <c r="G80" s="1"/>
      <c r="H80" s="1"/>
      <c r="I80" s="1"/>
      <c r="J80" s="1"/>
      <c r="K80" s="1"/>
      <c r="L80" s="1"/>
      <c r="M80" s="1"/>
      <c r="N80" s="1"/>
      <c r="O80" s="1"/>
      <c r="P80" s="1"/>
      <c r="Q80" s="1"/>
      <c r="R80" s="1"/>
      <c r="S80" s="1"/>
      <c r="T80" s="1"/>
      <c r="U80" s="1"/>
      <c r="V80" s="1"/>
      <c r="W80" s="1"/>
      <c r="X80" s="1"/>
    </row>
    <row r="81" spans="1:24" ht="15.75" customHeight="1">
      <c r="A81" s="1"/>
      <c r="B81" s="1"/>
      <c r="C81" s="1"/>
      <c r="D81" s="1"/>
      <c r="E81" s="1"/>
      <c r="F81" s="1"/>
      <c r="G81" s="1"/>
      <c r="H81" s="1"/>
      <c r="I81" s="1"/>
      <c r="J81" s="1"/>
      <c r="K81" s="1"/>
      <c r="L81" s="1"/>
      <c r="M81" s="1"/>
      <c r="N81" s="1"/>
      <c r="O81" s="1"/>
      <c r="P81" s="1"/>
      <c r="Q81" s="1"/>
      <c r="R81" s="1"/>
      <c r="S81" s="1"/>
      <c r="T81" s="1"/>
      <c r="U81" s="1"/>
      <c r="V81" s="1"/>
      <c r="W81" s="1"/>
      <c r="X81" s="1"/>
    </row>
    <row r="82" spans="1:24" ht="15.75" customHeight="1">
      <c r="A82" s="1"/>
      <c r="B82" s="1"/>
      <c r="C82" s="1"/>
      <c r="D82" s="1"/>
      <c r="E82" s="1"/>
      <c r="F82" s="1"/>
      <c r="G82" s="1"/>
      <c r="H82" s="1"/>
      <c r="I82" s="1"/>
      <c r="J82" s="1"/>
      <c r="K82" s="1"/>
      <c r="L82" s="1"/>
      <c r="M82" s="1"/>
      <c r="N82" s="1"/>
      <c r="O82" s="1"/>
      <c r="P82" s="1"/>
      <c r="Q82" s="1"/>
      <c r="R82" s="1"/>
      <c r="S82" s="1"/>
      <c r="T82" s="1"/>
      <c r="U82" s="1"/>
      <c r="V82" s="1"/>
      <c r="W82" s="1"/>
      <c r="X82" s="1"/>
    </row>
    <row r="83" spans="1:24" ht="15.75" customHeight="1">
      <c r="A83" s="1"/>
      <c r="B83" s="1"/>
      <c r="C83" s="1"/>
      <c r="D83" s="1"/>
      <c r="E83" s="1"/>
      <c r="F83" s="1"/>
      <c r="G83" s="1"/>
      <c r="H83" s="1"/>
      <c r="I83" s="1"/>
      <c r="J83" s="1"/>
      <c r="K83" s="1"/>
      <c r="L83" s="1"/>
      <c r="M83" s="1"/>
      <c r="N83" s="1"/>
      <c r="O83" s="1"/>
      <c r="P83" s="1"/>
      <c r="Q83" s="1"/>
      <c r="R83" s="1"/>
      <c r="S83" s="1"/>
      <c r="T83" s="1"/>
      <c r="U83" s="1"/>
      <c r="V83" s="1"/>
      <c r="W83" s="1"/>
      <c r="X83" s="1"/>
    </row>
    <row r="84" spans="1:24" ht="15.75" customHeight="1">
      <c r="A84" s="1"/>
      <c r="B84" s="1"/>
      <c r="C84" s="1"/>
      <c r="D84" s="1"/>
      <c r="E84" s="1"/>
      <c r="F84" s="1"/>
      <c r="G84" s="1"/>
      <c r="H84" s="1"/>
      <c r="I84" s="1"/>
      <c r="J84" s="1"/>
      <c r="K84" s="1"/>
      <c r="L84" s="1"/>
      <c r="M84" s="1"/>
      <c r="N84" s="1"/>
      <c r="O84" s="1"/>
      <c r="P84" s="1"/>
      <c r="Q84" s="1"/>
      <c r="R84" s="1"/>
      <c r="S84" s="1"/>
      <c r="T84" s="1"/>
      <c r="U84" s="1"/>
      <c r="V84" s="1"/>
      <c r="W84" s="1"/>
      <c r="X84" s="1"/>
    </row>
    <row r="85" spans="1:24" ht="15.75" customHeight="1">
      <c r="A85" s="1"/>
      <c r="B85" s="1"/>
      <c r="C85" s="1"/>
      <c r="D85" s="1"/>
      <c r="E85" s="1"/>
      <c r="F85" s="1"/>
      <c r="G85" s="1"/>
      <c r="H85" s="1"/>
      <c r="I85" s="1"/>
      <c r="J85" s="1"/>
      <c r="K85" s="1"/>
      <c r="L85" s="1"/>
      <c r="M85" s="1"/>
      <c r="N85" s="1"/>
      <c r="O85" s="1"/>
      <c r="P85" s="1"/>
      <c r="Q85" s="1"/>
      <c r="R85" s="1"/>
      <c r="S85" s="1"/>
      <c r="T85" s="1"/>
      <c r="U85" s="1"/>
      <c r="V85" s="1"/>
      <c r="W85" s="1"/>
      <c r="X85" s="1"/>
    </row>
    <row r="86" spans="1:24" ht="15.75" customHeight="1">
      <c r="A86" s="1"/>
      <c r="B86" s="1"/>
      <c r="C86" s="1"/>
      <c r="D86" s="1"/>
      <c r="E86" s="1"/>
      <c r="F86" s="1"/>
      <c r="G86" s="1"/>
      <c r="H86" s="1"/>
      <c r="I86" s="1"/>
      <c r="J86" s="1"/>
      <c r="K86" s="1"/>
      <c r="L86" s="1"/>
      <c r="M86" s="1"/>
      <c r="N86" s="1"/>
      <c r="O86" s="1"/>
      <c r="P86" s="1"/>
      <c r="Q86" s="1"/>
      <c r="R86" s="1"/>
      <c r="S86" s="1"/>
      <c r="T86" s="1"/>
      <c r="U86" s="1"/>
      <c r="V86" s="1"/>
      <c r="W86" s="1"/>
      <c r="X86" s="1"/>
    </row>
    <row r="87" spans="1:24" ht="15.75" customHeight="1">
      <c r="A87" s="1"/>
      <c r="B87" s="1"/>
      <c r="C87" s="1"/>
      <c r="D87" s="1"/>
      <c r="E87" s="1"/>
      <c r="F87" s="1"/>
      <c r="G87" s="1"/>
      <c r="H87" s="1"/>
      <c r="I87" s="1"/>
      <c r="J87" s="1"/>
      <c r="K87" s="1"/>
      <c r="L87" s="1"/>
      <c r="M87" s="1"/>
      <c r="N87" s="1"/>
      <c r="O87" s="1"/>
      <c r="P87" s="1"/>
      <c r="Q87" s="1"/>
      <c r="R87" s="1"/>
      <c r="S87" s="1"/>
      <c r="T87" s="1"/>
      <c r="U87" s="1"/>
      <c r="V87" s="1"/>
      <c r="W87" s="1"/>
      <c r="X87" s="1"/>
    </row>
    <row r="88" spans="1:24" ht="15.75" customHeight="1">
      <c r="A88" s="1"/>
      <c r="B88" s="1"/>
      <c r="C88" s="1"/>
      <c r="D88" s="1"/>
      <c r="E88" s="1"/>
      <c r="F88" s="1"/>
      <c r="G88" s="1"/>
      <c r="H88" s="1"/>
      <c r="I88" s="1"/>
      <c r="J88" s="1"/>
      <c r="K88" s="1"/>
      <c r="L88" s="1"/>
      <c r="M88" s="1"/>
      <c r="N88" s="1"/>
      <c r="O88" s="1"/>
      <c r="P88" s="1"/>
      <c r="Q88" s="1"/>
      <c r="R88" s="1"/>
      <c r="S88" s="1"/>
      <c r="T88" s="1"/>
      <c r="U88" s="1"/>
      <c r="V88" s="1"/>
      <c r="W88" s="1"/>
      <c r="X88" s="1"/>
    </row>
    <row r="89" spans="1:24" ht="15.75" customHeight="1">
      <c r="A89" s="1"/>
      <c r="B89" s="1"/>
      <c r="C89" s="1"/>
      <c r="D89" s="1"/>
      <c r="E89" s="1"/>
      <c r="F89" s="1"/>
      <c r="G89" s="1"/>
      <c r="H89" s="1"/>
      <c r="I89" s="1"/>
      <c r="J89" s="1"/>
      <c r="K89" s="1"/>
      <c r="L89" s="1"/>
      <c r="M89" s="1"/>
      <c r="N89" s="1"/>
      <c r="O89" s="1"/>
      <c r="P89" s="1"/>
      <c r="Q89" s="1"/>
      <c r="R89" s="1"/>
      <c r="S89" s="1"/>
      <c r="T89" s="1"/>
      <c r="U89" s="1"/>
      <c r="V89" s="1"/>
      <c r="W89" s="1"/>
      <c r="X89" s="1"/>
    </row>
    <row r="90" spans="1:24" ht="15.75" customHeight="1">
      <c r="A90" s="1"/>
      <c r="B90" s="1"/>
      <c r="C90" s="1"/>
      <c r="D90" s="1"/>
      <c r="E90" s="1"/>
      <c r="F90" s="1"/>
      <c r="G90" s="1"/>
      <c r="H90" s="1"/>
      <c r="I90" s="1"/>
      <c r="J90" s="1"/>
      <c r="K90" s="1"/>
      <c r="L90" s="1"/>
      <c r="M90" s="1"/>
      <c r="N90" s="1"/>
      <c r="O90" s="1"/>
      <c r="P90" s="1"/>
      <c r="Q90" s="1"/>
      <c r="R90" s="1"/>
      <c r="S90" s="1"/>
      <c r="T90" s="1"/>
      <c r="U90" s="1"/>
      <c r="V90" s="1"/>
      <c r="W90" s="1"/>
      <c r="X90" s="1"/>
    </row>
    <row r="91" spans="1:24" ht="15.75" customHeight="1">
      <c r="A91" s="1"/>
      <c r="B91" s="1"/>
      <c r="C91" s="1"/>
      <c r="D91" s="1"/>
      <c r="E91" s="1"/>
      <c r="F91" s="1"/>
      <c r="G91" s="1"/>
      <c r="H91" s="1"/>
      <c r="I91" s="1"/>
      <c r="J91" s="1"/>
      <c r="K91" s="1"/>
      <c r="L91" s="1"/>
      <c r="M91" s="1"/>
      <c r="N91" s="1"/>
      <c r="O91" s="1"/>
      <c r="P91" s="1"/>
      <c r="Q91" s="1"/>
      <c r="R91" s="1"/>
      <c r="S91" s="1"/>
      <c r="T91" s="1"/>
      <c r="U91" s="1"/>
      <c r="V91" s="1"/>
      <c r="W91" s="1"/>
      <c r="X91" s="1"/>
    </row>
    <row r="92" spans="1:24" ht="15.75" customHeight="1">
      <c r="A92" s="1"/>
      <c r="B92" s="1"/>
      <c r="C92" s="1"/>
      <c r="D92" s="1"/>
      <c r="E92" s="1"/>
      <c r="F92" s="1"/>
      <c r="G92" s="1"/>
      <c r="H92" s="1"/>
      <c r="I92" s="1"/>
      <c r="J92" s="1"/>
      <c r="K92" s="1"/>
      <c r="L92" s="1"/>
      <c r="M92" s="1"/>
      <c r="N92" s="1"/>
      <c r="O92" s="1"/>
      <c r="P92" s="1"/>
      <c r="Q92" s="1"/>
      <c r="R92" s="1"/>
      <c r="S92" s="1"/>
      <c r="T92" s="1"/>
      <c r="U92" s="1"/>
      <c r="V92" s="1"/>
      <c r="W92" s="1"/>
      <c r="X92" s="1"/>
    </row>
    <row r="93" spans="1:24" ht="15.75" customHeight="1">
      <c r="A93" s="1"/>
      <c r="B93" s="1"/>
      <c r="C93" s="1"/>
      <c r="D93" s="1"/>
      <c r="E93" s="1"/>
      <c r="F93" s="1"/>
      <c r="G93" s="1"/>
      <c r="H93" s="1"/>
      <c r="I93" s="1"/>
      <c r="J93" s="1"/>
      <c r="K93" s="1"/>
      <c r="L93" s="1"/>
      <c r="M93" s="1"/>
      <c r="N93" s="1"/>
      <c r="O93" s="1"/>
      <c r="P93" s="1"/>
      <c r="Q93" s="1"/>
      <c r="R93" s="1"/>
      <c r="S93" s="1"/>
      <c r="T93" s="1"/>
      <c r="U93" s="1"/>
      <c r="V93" s="1"/>
      <c r="W93" s="1"/>
      <c r="X93" s="1"/>
    </row>
    <row r="94" spans="1:24" ht="15.75" customHeight="1">
      <c r="A94" s="1"/>
      <c r="B94" s="1"/>
      <c r="C94" s="1"/>
      <c r="D94" s="1"/>
      <c r="E94" s="1"/>
      <c r="F94" s="1"/>
      <c r="G94" s="1"/>
      <c r="H94" s="1"/>
      <c r="I94" s="1"/>
      <c r="J94" s="1"/>
      <c r="K94" s="1"/>
      <c r="L94" s="1"/>
      <c r="M94" s="1"/>
      <c r="N94" s="1"/>
      <c r="O94" s="1"/>
      <c r="P94" s="1"/>
      <c r="Q94" s="1"/>
      <c r="R94" s="1"/>
      <c r="S94" s="1"/>
      <c r="T94" s="1"/>
      <c r="U94" s="1"/>
      <c r="V94" s="1"/>
      <c r="W94" s="1"/>
      <c r="X94" s="1"/>
    </row>
    <row r="95" spans="1:24" ht="15.75" customHeight="1">
      <c r="A95" s="1"/>
      <c r="B95" s="1"/>
      <c r="C95" s="1"/>
      <c r="D95" s="1"/>
      <c r="E95" s="1"/>
      <c r="F95" s="1"/>
      <c r="G95" s="1"/>
      <c r="H95" s="1"/>
      <c r="I95" s="1"/>
      <c r="J95" s="1"/>
      <c r="K95" s="1"/>
      <c r="L95" s="1"/>
      <c r="M95" s="1"/>
      <c r="N95" s="1"/>
      <c r="O95" s="1"/>
      <c r="P95" s="1"/>
      <c r="Q95" s="1"/>
      <c r="R95" s="1"/>
      <c r="S95" s="1"/>
      <c r="T95" s="1"/>
      <c r="U95" s="1"/>
      <c r="V95" s="1"/>
      <c r="W95" s="1"/>
      <c r="X95" s="1"/>
    </row>
    <row r="96" spans="1:24" ht="15.75" customHeight="1">
      <c r="A96" s="1"/>
      <c r="B96" s="1"/>
      <c r="C96" s="1"/>
      <c r="D96" s="1"/>
      <c r="E96" s="1"/>
      <c r="F96" s="1"/>
      <c r="G96" s="1"/>
      <c r="H96" s="1"/>
      <c r="I96" s="1"/>
      <c r="J96" s="1"/>
      <c r="K96" s="1"/>
      <c r="L96" s="1"/>
      <c r="M96" s="1"/>
      <c r="N96" s="1"/>
      <c r="O96" s="1"/>
      <c r="P96" s="1"/>
      <c r="Q96" s="1"/>
      <c r="R96" s="1"/>
      <c r="S96" s="1"/>
      <c r="T96" s="1"/>
      <c r="U96" s="1"/>
      <c r="V96" s="1"/>
      <c r="W96" s="1"/>
      <c r="X96" s="1"/>
    </row>
    <row r="97" spans="1:24" ht="15.75" customHeight="1">
      <c r="A97" s="1"/>
      <c r="B97" s="1"/>
      <c r="C97" s="1"/>
      <c r="D97" s="1"/>
      <c r="E97" s="1"/>
      <c r="F97" s="1"/>
      <c r="G97" s="1"/>
      <c r="H97" s="1"/>
      <c r="I97" s="1"/>
      <c r="J97" s="1"/>
      <c r="K97" s="1"/>
      <c r="L97" s="1"/>
      <c r="M97" s="1"/>
      <c r="N97" s="1"/>
      <c r="O97" s="1"/>
      <c r="P97" s="1"/>
      <c r="Q97" s="1"/>
      <c r="R97" s="1"/>
      <c r="S97" s="1"/>
      <c r="T97" s="1"/>
      <c r="U97" s="1"/>
      <c r="V97" s="1"/>
      <c r="W97" s="1"/>
      <c r="X97" s="1"/>
    </row>
    <row r="98" spans="1:24" ht="15.75" customHeight="1">
      <c r="A98" s="1"/>
      <c r="B98" s="1"/>
      <c r="C98" s="1"/>
      <c r="D98" s="1"/>
      <c r="E98" s="1"/>
      <c r="F98" s="1"/>
      <c r="G98" s="1"/>
      <c r="H98" s="1"/>
      <c r="I98" s="1"/>
      <c r="J98" s="1"/>
      <c r="K98" s="1"/>
      <c r="L98" s="1"/>
      <c r="M98" s="1"/>
      <c r="N98" s="1"/>
      <c r="O98" s="1"/>
      <c r="P98" s="1"/>
      <c r="Q98" s="1"/>
      <c r="R98" s="1"/>
      <c r="S98" s="1"/>
      <c r="T98" s="1"/>
      <c r="U98" s="1"/>
      <c r="V98" s="1"/>
      <c r="W98" s="1"/>
      <c r="X98" s="1"/>
    </row>
    <row r="99" spans="1:24" ht="15.75" customHeight="1">
      <c r="A99" s="1"/>
      <c r="B99" s="1"/>
      <c r="C99" s="1"/>
      <c r="D99" s="1"/>
      <c r="E99" s="1"/>
      <c r="F99" s="1"/>
      <c r="G99" s="1"/>
      <c r="H99" s="1"/>
      <c r="I99" s="1"/>
      <c r="J99" s="1"/>
      <c r="K99" s="1"/>
      <c r="L99" s="1"/>
      <c r="M99" s="1"/>
      <c r="N99" s="1"/>
      <c r="O99" s="1"/>
      <c r="P99" s="1"/>
      <c r="Q99" s="1"/>
      <c r="R99" s="1"/>
      <c r="S99" s="1"/>
      <c r="T99" s="1"/>
      <c r="U99" s="1"/>
      <c r="V99" s="1"/>
      <c r="W99" s="1"/>
      <c r="X99" s="1"/>
    </row>
    <row r="100" spans="1:24"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5.75" customHeight="1"/>
    <row r="223" spans="1:24" ht="15.75" customHeight="1"/>
    <row r="224" spans="1: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7">
    <mergeCell ref="B18:Q18"/>
    <mergeCell ref="B20:D20"/>
    <mergeCell ref="B3:Q3"/>
    <mergeCell ref="B4:Q4"/>
    <mergeCell ref="B11:Q11"/>
    <mergeCell ref="B14:Q14"/>
    <mergeCell ref="B19:Q19"/>
  </mergeCells>
  <pageMargins left="0.23622047244094491" right="0.23622047244094491" top="1.2630314960629923" bottom="0.74803149606299213" header="0" footer="0"/>
  <pageSetup paperSize="9" scale="72" orientation="portrait" r:id="rId1"/>
  <headerFooter>
    <oddFooter>&amp;L&amp;F&amp;C&amp;A&amp;R&amp;P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992"/>
  <sheetViews>
    <sheetView showGridLines="0" zoomScale="130" zoomScaleNormal="130" zoomScaleSheetLayoutView="120" workbookViewId="0">
      <pane ySplit="1" topLeftCell="A50" activePane="bottomLeft" state="frozen"/>
      <selection activeCell="E3" sqref="E3:I3"/>
      <selection pane="bottomLeft" activeCell="Y24" sqref="Y24"/>
    </sheetView>
  </sheetViews>
  <sheetFormatPr defaultColWidth="12.625" defaultRowHeight="15" customHeight="1"/>
  <cols>
    <col min="1" max="4" width="4.125" style="373" customWidth="1"/>
    <col min="5" max="5" width="4.125" style="372" customWidth="1"/>
    <col min="6" max="31" width="4.125" style="373" customWidth="1"/>
    <col min="32" max="16384" width="12.625" style="373"/>
  </cols>
  <sheetData>
    <row r="1" spans="1:31" ht="12.75" customHeight="1">
      <c r="A1" s="334">
        <v>1</v>
      </c>
      <c r="B1" s="370" t="s">
        <v>938</v>
      </c>
      <c r="C1" s="371"/>
      <c r="D1" s="371"/>
      <c r="E1" s="371"/>
      <c r="F1" s="371"/>
      <c r="G1" s="371"/>
      <c r="H1" s="371"/>
      <c r="I1" s="371"/>
      <c r="J1" s="371"/>
      <c r="K1" s="371"/>
      <c r="L1" s="371"/>
      <c r="M1" s="371"/>
      <c r="N1" s="371"/>
      <c r="O1" s="371"/>
      <c r="P1" s="371"/>
      <c r="Q1" s="371"/>
      <c r="R1" s="371"/>
      <c r="S1" s="371"/>
      <c r="T1" s="372"/>
      <c r="U1" s="372"/>
      <c r="V1" s="372"/>
      <c r="W1" s="372"/>
      <c r="X1" s="372"/>
      <c r="Y1" s="372"/>
      <c r="Z1" s="372"/>
      <c r="AA1" s="372"/>
      <c r="AB1" s="372"/>
      <c r="AC1" s="372"/>
      <c r="AD1" s="372"/>
      <c r="AE1" s="369"/>
    </row>
    <row r="2" spans="1:31" ht="12.75" customHeight="1">
      <c r="A2" s="374"/>
      <c r="B2" s="374"/>
      <c r="C2" s="374"/>
      <c r="D2" s="374"/>
      <c r="E2" s="375"/>
      <c r="F2" s="374"/>
      <c r="G2" s="374"/>
      <c r="H2" s="374"/>
      <c r="I2" s="374"/>
      <c r="J2" s="374"/>
      <c r="K2" s="374"/>
      <c r="L2" s="374"/>
      <c r="M2" s="374"/>
      <c r="N2" s="374"/>
      <c r="O2" s="374"/>
      <c r="P2" s="374"/>
      <c r="Q2" s="374"/>
      <c r="R2" s="374"/>
      <c r="S2" s="374"/>
      <c r="T2" s="369"/>
      <c r="U2" s="369"/>
      <c r="V2" s="369"/>
      <c r="W2" s="369"/>
      <c r="X2" s="369"/>
      <c r="Y2" s="369"/>
      <c r="Z2" s="369"/>
      <c r="AA2" s="369"/>
      <c r="AB2" s="369"/>
      <c r="AC2" s="369"/>
      <c r="AD2" s="369"/>
      <c r="AE2" s="369"/>
    </row>
    <row r="3" spans="1:31" ht="12.75" customHeight="1">
      <c r="A3" s="376">
        <v>1.01</v>
      </c>
      <c r="B3" s="377" t="s">
        <v>1000</v>
      </c>
      <c r="C3" s="374"/>
      <c r="D3" s="374"/>
      <c r="E3" s="375"/>
      <c r="F3" s="374"/>
      <c r="G3" s="374"/>
      <c r="H3" s="374"/>
      <c r="I3" s="374"/>
      <c r="J3" s="374"/>
      <c r="K3" s="374"/>
      <c r="L3" s="374"/>
      <c r="M3" s="374"/>
      <c r="N3" s="374"/>
      <c r="O3" s="374"/>
      <c r="P3" s="374"/>
      <c r="Q3" s="374"/>
      <c r="R3" s="374"/>
      <c r="S3" s="374"/>
      <c r="T3" s="374"/>
      <c r="U3" s="374"/>
      <c r="V3" s="369"/>
      <c r="W3" s="369"/>
      <c r="X3" s="369"/>
      <c r="Y3" s="369"/>
      <c r="Z3" s="369"/>
      <c r="AA3" s="369"/>
      <c r="AB3" s="369"/>
      <c r="AC3" s="369"/>
      <c r="AD3" s="369"/>
      <c r="AE3" s="369"/>
    </row>
    <row r="4" spans="1:31" ht="12.75" customHeight="1">
      <c r="A4" s="376"/>
      <c r="B4" s="374"/>
      <c r="C4" s="378">
        <v>1</v>
      </c>
      <c r="D4" s="369" t="s">
        <v>1001</v>
      </c>
      <c r="E4" s="375"/>
      <c r="F4" s="374"/>
      <c r="G4" s="374"/>
      <c r="H4" s="374"/>
      <c r="I4" s="374"/>
      <c r="J4" s="374"/>
      <c r="K4" s="374"/>
      <c r="L4" s="374"/>
      <c r="M4" s="374"/>
      <c r="N4" s="379"/>
      <c r="O4" s="374"/>
      <c r="P4" s="374"/>
      <c r="Q4" s="374"/>
      <c r="R4" s="374"/>
      <c r="S4" s="374"/>
      <c r="T4" s="369"/>
      <c r="U4" s="369"/>
      <c r="V4" s="369"/>
      <c r="W4" s="369"/>
      <c r="X4" s="369"/>
      <c r="Y4" s="369"/>
      <c r="Z4" s="369"/>
      <c r="AA4" s="369"/>
      <c r="AB4" s="369"/>
      <c r="AC4" s="369"/>
      <c r="AD4" s="369"/>
      <c r="AE4" s="369"/>
    </row>
    <row r="5" spans="1:31" ht="12.75" customHeight="1">
      <c r="A5" s="376"/>
      <c r="B5" s="374"/>
      <c r="C5" s="378">
        <v>2</v>
      </c>
      <c r="D5" s="374" t="s">
        <v>2</v>
      </c>
      <c r="E5" s="375" t="s">
        <v>13</v>
      </c>
      <c r="F5" s="380" t="s">
        <v>14</v>
      </c>
      <c r="G5" s="374"/>
      <c r="H5" s="374"/>
      <c r="I5" s="374"/>
      <c r="J5" s="374"/>
      <c r="K5" s="374"/>
      <c r="L5" s="374"/>
      <c r="M5" s="369"/>
      <c r="N5" s="369"/>
      <c r="O5" s="369"/>
      <c r="P5" s="369"/>
      <c r="Q5" s="374"/>
      <c r="R5" s="374"/>
      <c r="S5" s="374"/>
      <c r="T5" s="369"/>
      <c r="U5" s="369"/>
      <c r="V5" s="369"/>
      <c r="W5" s="369"/>
      <c r="X5" s="369"/>
      <c r="Y5" s="369"/>
      <c r="Z5" s="369"/>
      <c r="AA5" s="369"/>
      <c r="AB5" s="369"/>
      <c r="AC5" s="369"/>
      <c r="AD5" s="369"/>
      <c r="AE5" s="369"/>
    </row>
    <row r="6" spans="1:31" ht="12.75" customHeight="1">
      <c r="A6" s="376"/>
      <c r="B6" s="374"/>
      <c r="C6" s="381"/>
      <c r="D6" s="374"/>
      <c r="E6" s="375"/>
      <c r="F6" s="374"/>
      <c r="G6" s="374"/>
      <c r="H6" s="374"/>
      <c r="I6" s="374"/>
      <c r="J6" s="374"/>
      <c r="K6" s="374"/>
      <c r="L6" s="374"/>
      <c r="M6" s="374"/>
      <c r="N6" s="374"/>
      <c r="O6" s="374"/>
      <c r="P6" s="374"/>
      <c r="Q6" s="374"/>
      <c r="R6" s="374"/>
      <c r="S6" s="374"/>
      <c r="T6" s="369"/>
      <c r="U6" s="369"/>
      <c r="V6" s="369"/>
      <c r="W6" s="369"/>
      <c r="X6" s="369"/>
      <c r="Y6" s="369"/>
      <c r="Z6" s="369"/>
      <c r="AA6" s="369"/>
      <c r="AB6" s="369"/>
      <c r="AC6" s="369"/>
      <c r="AD6" s="369"/>
      <c r="AE6" s="369"/>
    </row>
    <row r="7" spans="1:31" ht="12.75" customHeight="1">
      <c r="B7" s="888" t="s">
        <v>1025</v>
      </c>
      <c r="C7" s="888"/>
      <c r="D7" s="888"/>
      <c r="E7" s="888"/>
      <c r="F7" s="888"/>
      <c r="G7" s="888"/>
      <c r="H7" s="888"/>
      <c r="I7" s="888"/>
      <c r="J7" s="888"/>
      <c r="K7" s="888"/>
      <c r="L7" s="888"/>
      <c r="M7" s="888"/>
      <c r="N7" s="888"/>
      <c r="O7" s="888"/>
      <c r="P7" s="888"/>
      <c r="Q7" s="888"/>
      <c r="R7" s="888"/>
      <c r="S7" s="888"/>
      <c r="T7" s="369"/>
    </row>
    <row r="8" spans="1:31" ht="12.75" customHeight="1">
      <c r="A8" s="369"/>
      <c r="B8" s="888"/>
      <c r="C8" s="888"/>
      <c r="D8" s="888"/>
      <c r="E8" s="888"/>
      <c r="F8" s="888"/>
      <c r="G8" s="888"/>
      <c r="H8" s="888"/>
      <c r="I8" s="888"/>
      <c r="J8" s="888"/>
      <c r="K8" s="888"/>
      <c r="L8" s="888"/>
      <c r="M8" s="888"/>
      <c r="N8" s="888"/>
      <c r="O8" s="888"/>
      <c r="P8" s="888"/>
      <c r="Q8" s="888"/>
      <c r="R8" s="888"/>
      <c r="S8" s="888"/>
      <c r="T8" s="369"/>
    </row>
    <row r="9" spans="1:31" ht="12.75" customHeight="1">
      <c r="A9" s="376"/>
      <c r="B9" s="888"/>
      <c r="C9" s="888"/>
      <c r="D9" s="888"/>
      <c r="E9" s="888"/>
      <c r="F9" s="888"/>
      <c r="G9" s="888"/>
      <c r="H9" s="888"/>
      <c r="I9" s="888"/>
      <c r="J9" s="888"/>
      <c r="K9" s="888"/>
      <c r="L9" s="888"/>
      <c r="M9" s="888"/>
      <c r="N9" s="888"/>
      <c r="O9" s="888"/>
      <c r="P9" s="888"/>
      <c r="Q9" s="888"/>
      <c r="R9" s="888"/>
      <c r="S9" s="888"/>
      <c r="T9" s="369"/>
    </row>
    <row r="10" spans="1:31" ht="12.75" customHeight="1">
      <c r="A10" s="376"/>
      <c r="B10" s="888"/>
      <c r="C10" s="888"/>
      <c r="D10" s="888"/>
      <c r="E10" s="888"/>
      <c r="F10" s="888"/>
      <c r="G10" s="888"/>
      <c r="H10" s="888"/>
      <c r="I10" s="888"/>
      <c r="J10" s="888"/>
      <c r="K10" s="888"/>
      <c r="L10" s="888"/>
      <c r="M10" s="888"/>
      <c r="N10" s="888"/>
      <c r="O10" s="888"/>
      <c r="P10" s="888"/>
      <c r="Q10" s="888"/>
      <c r="R10" s="888"/>
      <c r="S10" s="888"/>
      <c r="T10" s="369"/>
      <c r="U10" s="238"/>
    </row>
    <row r="11" spans="1:31" ht="12.75" customHeight="1">
      <c r="A11" s="376"/>
      <c r="B11" s="889" t="s">
        <v>1002</v>
      </c>
      <c r="C11" s="889"/>
      <c r="D11" s="889"/>
      <c r="E11" s="889"/>
      <c r="F11" s="889"/>
      <c r="G11" s="889"/>
      <c r="H11" s="889"/>
      <c r="I11" s="889"/>
      <c r="J11" s="889"/>
      <c r="K11" s="889"/>
      <c r="L11" s="889"/>
      <c r="M11" s="889"/>
      <c r="N11" s="889"/>
      <c r="O11" s="889"/>
      <c r="P11" s="889"/>
      <c r="Q11" s="889"/>
      <c r="R11" s="889"/>
      <c r="S11" s="889"/>
      <c r="T11" s="369"/>
      <c r="U11" s="369"/>
      <c r="V11" s="369"/>
      <c r="W11" s="369"/>
      <c r="X11" s="369"/>
      <c r="Y11" s="369"/>
      <c r="Z11" s="369"/>
      <c r="AA11" s="369"/>
      <c r="AB11" s="369"/>
      <c r="AC11" s="369"/>
      <c r="AD11" s="369"/>
      <c r="AE11" s="369"/>
    </row>
    <row r="12" spans="1:31" ht="12.75" customHeight="1">
      <c r="A12" s="376"/>
      <c r="B12" s="889"/>
      <c r="C12" s="889"/>
      <c r="D12" s="889"/>
      <c r="E12" s="889"/>
      <c r="F12" s="889"/>
      <c r="G12" s="889"/>
      <c r="H12" s="889"/>
      <c r="I12" s="889"/>
      <c r="J12" s="889"/>
      <c r="K12" s="889"/>
      <c r="L12" s="889"/>
      <c r="M12" s="889"/>
      <c r="N12" s="889"/>
      <c r="O12" s="889"/>
      <c r="P12" s="889"/>
      <c r="Q12" s="889"/>
      <c r="R12" s="889"/>
      <c r="S12" s="889"/>
      <c r="T12" s="369"/>
      <c r="U12" s="369"/>
      <c r="V12" s="369"/>
      <c r="W12" s="369"/>
      <c r="X12" s="369"/>
      <c r="Y12" s="369"/>
      <c r="Z12" s="369"/>
      <c r="AA12" s="369"/>
      <c r="AB12" s="369"/>
      <c r="AC12" s="369"/>
      <c r="AD12" s="369"/>
      <c r="AE12" s="369"/>
    </row>
    <row r="13" spans="1:31" ht="12.75" customHeight="1">
      <c r="A13" s="376"/>
      <c r="B13" s="383"/>
      <c r="C13" s="384"/>
      <c r="D13" s="384"/>
      <c r="E13" s="385"/>
      <c r="F13" s="384"/>
      <c r="G13" s="386"/>
      <c r="H13" s="383"/>
      <c r="I13" s="369"/>
      <c r="J13" s="369"/>
      <c r="K13" s="369"/>
      <c r="L13" s="369"/>
      <c r="M13" s="369"/>
      <c r="N13" s="369"/>
      <c r="O13" s="369"/>
      <c r="P13" s="369"/>
      <c r="Q13" s="369"/>
      <c r="R13" s="369"/>
      <c r="S13" s="369"/>
      <c r="T13" s="369"/>
      <c r="U13" s="369"/>
      <c r="V13" s="369"/>
      <c r="W13" s="369"/>
      <c r="X13" s="369"/>
      <c r="Y13" s="369"/>
      <c r="Z13" s="369"/>
      <c r="AA13" s="369"/>
      <c r="AB13" s="369"/>
      <c r="AC13" s="369"/>
      <c r="AD13" s="369"/>
      <c r="AE13" s="369"/>
    </row>
    <row r="14" spans="1:31" ht="12.75" customHeight="1">
      <c r="A14" s="376">
        <f>A3+0.01</f>
        <v>1.02</v>
      </c>
      <c r="B14" s="387" t="s">
        <v>1003</v>
      </c>
      <c r="C14" s="388"/>
      <c r="D14" s="388"/>
      <c r="E14" s="389"/>
      <c r="F14" s="388"/>
      <c r="G14" s="390"/>
      <c r="H14" s="387"/>
      <c r="I14" s="369"/>
      <c r="J14" s="369"/>
      <c r="K14" s="369"/>
      <c r="L14" s="369"/>
      <c r="M14" s="369"/>
      <c r="N14" s="369"/>
      <c r="O14" s="369"/>
      <c r="P14" s="369"/>
      <c r="Q14" s="369"/>
      <c r="R14" s="369"/>
      <c r="S14" s="369"/>
      <c r="T14" s="369"/>
      <c r="U14" s="369"/>
      <c r="V14" s="369"/>
      <c r="W14" s="369"/>
      <c r="X14" s="369"/>
      <c r="Y14" s="369"/>
      <c r="Z14" s="369"/>
      <c r="AA14" s="369"/>
      <c r="AB14" s="369"/>
      <c r="AC14" s="369"/>
      <c r="AD14" s="369"/>
      <c r="AE14" s="369"/>
    </row>
    <row r="15" spans="1:31" ht="12.75" customHeight="1">
      <c r="A15" s="376"/>
      <c r="B15" s="368" t="s">
        <v>1004</v>
      </c>
      <c r="C15" s="165"/>
      <c r="D15" s="165"/>
      <c r="E15" s="264"/>
      <c r="F15" s="165"/>
      <c r="G15" s="165"/>
      <c r="H15" s="165"/>
      <c r="I15" s="165"/>
      <c r="J15" s="165"/>
      <c r="K15" s="165"/>
      <c r="L15" s="165"/>
      <c r="M15" s="165"/>
      <c r="N15" s="165"/>
      <c r="O15" s="165"/>
      <c r="P15" s="165"/>
      <c r="Q15" s="165"/>
      <c r="R15" s="165"/>
      <c r="S15" s="165"/>
      <c r="T15" s="369"/>
      <c r="U15" s="369"/>
      <c r="V15" s="369"/>
      <c r="W15" s="369"/>
      <c r="X15" s="369"/>
      <c r="Y15" s="369"/>
      <c r="Z15" s="369"/>
      <c r="AA15" s="369"/>
      <c r="AB15" s="369"/>
      <c r="AC15" s="369"/>
      <c r="AD15" s="369"/>
      <c r="AE15" s="369"/>
    </row>
    <row r="16" spans="1:31" ht="12.75" customHeight="1">
      <c r="A16" s="376"/>
      <c r="B16" s="368" t="s">
        <v>1005</v>
      </c>
      <c r="C16" s="165"/>
      <c r="D16" s="165"/>
      <c r="E16" s="264"/>
      <c r="F16" s="165"/>
      <c r="G16" s="165"/>
      <c r="H16" s="165"/>
      <c r="I16" s="165"/>
      <c r="J16" s="165"/>
      <c r="K16" s="165"/>
      <c r="L16" s="165"/>
      <c r="M16" s="165"/>
      <c r="N16" s="165"/>
      <c r="O16" s="165"/>
      <c r="P16" s="165"/>
      <c r="Q16" s="165"/>
      <c r="R16" s="165"/>
      <c r="S16" s="165"/>
      <c r="T16" s="165"/>
      <c r="U16" s="165"/>
      <c r="V16" s="165"/>
      <c r="W16" s="165"/>
      <c r="X16" s="165"/>
      <c r="Y16" s="165"/>
      <c r="Z16" s="165"/>
      <c r="AA16" s="165"/>
      <c r="AB16" s="369"/>
      <c r="AC16" s="369"/>
      <c r="AD16" s="369"/>
      <c r="AE16" s="369"/>
    </row>
    <row r="17" spans="1:31" ht="12.75" customHeight="1">
      <c r="A17" s="376"/>
      <c r="B17" s="368" t="s">
        <v>1006</v>
      </c>
      <c r="C17" s="165"/>
      <c r="D17" s="165"/>
      <c r="E17" s="264"/>
      <c r="F17" s="165"/>
      <c r="G17" s="165"/>
      <c r="H17" s="165"/>
      <c r="I17" s="165"/>
      <c r="J17" s="165"/>
      <c r="K17" s="165"/>
      <c r="L17" s="165"/>
      <c r="M17" s="165"/>
      <c r="N17" s="165"/>
      <c r="O17" s="165"/>
      <c r="P17" s="165"/>
      <c r="Q17" s="165"/>
      <c r="R17" s="165"/>
      <c r="S17" s="165"/>
      <c r="T17" s="165"/>
      <c r="U17" s="165"/>
      <c r="V17" s="165"/>
      <c r="W17" s="165"/>
      <c r="X17" s="165"/>
      <c r="Y17" s="165"/>
      <c r="Z17" s="165"/>
      <c r="AA17" s="165"/>
      <c r="AB17" s="369"/>
      <c r="AC17" s="369"/>
      <c r="AD17" s="369"/>
      <c r="AE17" s="369"/>
    </row>
    <row r="18" spans="1:31" ht="12.75" customHeight="1">
      <c r="A18" s="376"/>
      <c r="B18" s="388"/>
      <c r="C18" s="391">
        <v>1</v>
      </c>
      <c r="D18" s="387" t="s">
        <v>1001</v>
      </c>
      <c r="E18" s="389" t="s">
        <v>13</v>
      </c>
      <c r="F18" s="392">
        <f>A55</f>
        <v>1.05</v>
      </c>
      <c r="G18" s="388"/>
      <c r="H18" s="387"/>
      <c r="I18" s="369"/>
      <c r="J18" s="393" t="s">
        <v>958</v>
      </c>
      <c r="K18" s="394"/>
      <c r="L18" s="394"/>
      <c r="M18" s="394"/>
      <c r="N18" s="394"/>
      <c r="O18" s="394"/>
      <c r="P18" s="394"/>
      <c r="Q18" s="394"/>
      <c r="R18" s="394"/>
      <c r="S18" s="394"/>
      <c r="T18" s="369"/>
      <c r="U18" s="369"/>
      <c r="V18" s="369"/>
      <c r="W18" s="369"/>
      <c r="X18" s="369"/>
      <c r="Y18" s="369"/>
      <c r="Z18" s="369"/>
      <c r="AA18" s="369"/>
      <c r="AB18" s="369"/>
      <c r="AC18" s="369"/>
      <c r="AD18" s="369"/>
      <c r="AE18" s="369"/>
    </row>
    <row r="19" spans="1:31" ht="12.75" customHeight="1">
      <c r="A19" s="369"/>
      <c r="B19" s="387"/>
      <c r="C19" s="391">
        <v>2</v>
      </c>
      <c r="D19" s="388" t="s">
        <v>2</v>
      </c>
      <c r="E19" s="389"/>
      <c r="F19" s="890"/>
      <c r="G19" s="887"/>
      <c r="H19" s="887"/>
      <c r="I19" s="369"/>
      <c r="J19" s="393" t="s">
        <v>959</v>
      </c>
      <c r="K19" s="395"/>
      <c r="L19" s="395"/>
      <c r="M19" s="395"/>
      <c r="N19" s="395"/>
      <c r="O19" s="395"/>
      <c r="P19" s="395"/>
      <c r="Q19" s="395"/>
      <c r="R19" s="395"/>
      <c r="S19" s="395"/>
      <c r="T19" s="395"/>
      <c r="U19" s="369"/>
      <c r="V19" s="369"/>
      <c r="W19" s="369"/>
      <c r="X19" s="369"/>
      <c r="Y19" s="369"/>
      <c r="Z19" s="369"/>
      <c r="AA19" s="369"/>
      <c r="AB19" s="369"/>
      <c r="AC19" s="369"/>
      <c r="AD19" s="369"/>
      <c r="AE19" s="369"/>
    </row>
    <row r="20" spans="1:31" ht="12.75" customHeight="1">
      <c r="A20" s="376"/>
      <c r="B20" s="392"/>
      <c r="C20" s="391">
        <v>3</v>
      </c>
      <c r="D20" s="396" t="s">
        <v>1007</v>
      </c>
      <c r="E20" s="397"/>
      <c r="F20" s="396"/>
      <c r="G20" s="396"/>
      <c r="H20" s="392"/>
      <c r="I20" s="374" t="s">
        <v>13</v>
      </c>
      <c r="J20" s="380" t="s">
        <v>14</v>
      </c>
      <c r="K20" s="374"/>
      <c r="L20" s="392"/>
      <c r="M20" s="392"/>
      <c r="N20" s="392"/>
      <c r="O20" s="392"/>
      <c r="P20" s="392"/>
      <c r="Q20" s="392"/>
      <c r="R20" s="392"/>
      <c r="S20" s="392"/>
      <c r="T20" s="369"/>
      <c r="U20" s="369"/>
      <c r="V20" s="369"/>
      <c r="W20" s="369"/>
      <c r="X20" s="369"/>
      <c r="Y20" s="369"/>
      <c r="Z20" s="369"/>
      <c r="AA20" s="369"/>
      <c r="AB20" s="369"/>
      <c r="AC20" s="369"/>
      <c r="AD20" s="369"/>
      <c r="AE20" s="369"/>
    </row>
    <row r="21" spans="1:31" ht="12.75" customHeight="1">
      <c r="A21" s="398"/>
      <c r="B21" s="399"/>
      <c r="C21" s="399"/>
      <c r="D21" s="399"/>
      <c r="E21" s="400"/>
      <c r="F21" s="399"/>
      <c r="G21" s="399"/>
      <c r="H21" s="399"/>
      <c r="I21" s="399"/>
      <c r="J21" s="399"/>
      <c r="K21" s="399"/>
      <c r="L21" s="399"/>
      <c r="M21" s="399"/>
      <c r="N21" s="399"/>
      <c r="O21" s="399"/>
      <c r="P21" s="399"/>
      <c r="Q21" s="399"/>
      <c r="R21" s="399"/>
      <c r="S21" s="399"/>
      <c r="T21" s="387"/>
      <c r="U21" s="387"/>
      <c r="V21" s="387"/>
      <c r="W21" s="387"/>
      <c r="X21" s="387"/>
      <c r="Y21" s="387"/>
      <c r="Z21" s="387"/>
      <c r="AA21" s="387"/>
      <c r="AB21" s="387"/>
      <c r="AC21" s="387"/>
      <c r="AD21" s="387"/>
      <c r="AE21" s="369"/>
    </row>
    <row r="22" spans="1:31" ht="12.75" customHeight="1">
      <c r="A22" s="681" t="s">
        <v>15</v>
      </c>
      <c r="B22" s="682" t="s">
        <v>1008</v>
      </c>
      <c r="C22" s="683"/>
      <c r="D22" s="683"/>
      <c r="E22" s="684"/>
      <c r="F22" s="683"/>
      <c r="G22" s="683"/>
      <c r="H22" s="683"/>
      <c r="I22" s="683"/>
      <c r="J22" s="683"/>
      <c r="K22" s="683"/>
      <c r="L22" s="683"/>
      <c r="M22" s="895" t="s">
        <v>992</v>
      </c>
      <c r="N22" s="895"/>
      <c r="O22" s="895"/>
      <c r="P22" s="895"/>
      <c r="Q22" s="895"/>
      <c r="R22" s="895"/>
      <c r="S22" s="895"/>
      <c r="T22" s="369"/>
      <c r="U22" s="369"/>
      <c r="V22" s="369"/>
      <c r="W22" s="369"/>
      <c r="X22" s="369"/>
      <c r="Y22" s="369"/>
      <c r="Z22" s="369"/>
      <c r="AA22" s="369"/>
      <c r="AB22" s="369"/>
      <c r="AC22" s="369"/>
      <c r="AD22" s="369"/>
      <c r="AE22" s="369"/>
    </row>
    <row r="23" spans="1:31" ht="12.75" customHeight="1">
      <c r="A23" s="681"/>
      <c r="B23" s="683"/>
      <c r="C23" s="683">
        <v>1</v>
      </c>
      <c r="D23" s="683" t="s">
        <v>1009</v>
      </c>
      <c r="E23" s="684"/>
      <c r="F23" s="683"/>
      <c r="G23" s="683"/>
      <c r="H23" s="683"/>
      <c r="I23" s="683" t="s">
        <v>13</v>
      </c>
      <c r="J23" s="683">
        <v>1.05</v>
      </c>
      <c r="K23" s="683"/>
      <c r="L23" s="683"/>
      <c r="M23" s="895"/>
      <c r="N23" s="895"/>
      <c r="O23" s="895"/>
      <c r="P23" s="895"/>
      <c r="Q23" s="895"/>
      <c r="R23" s="895"/>
      <c r="S23" s="895"/>
      <c r="T23" s="369"/>
      <c r="U23" s="369"/>
      <c r="V23" s="369"/>
      <c r="W23" s="369"/>
      <c r="X23" s="369"/>
      <c r="Y23" s="369"/>
      <c r="Z23" s="369"/>
      <c r="AA23" s="369"/>
      <c r="AB23" s="369"/>
      <c r="AC23" s="369"/>
      <c r="AD23" s="369"/>
      <c r="AE23" s="369"/>
    </row>
    <row r="24" spans="1:31" ht="12.75" customHeight="1">
      <c r="A24" s="681"/>
      <c r="B24" s="683"/>
      <c r="C24" s="683">
        <v>2</v>
      </c>
      <c r="D24" s="683" t="s">
        <v>1010</v>
      </c>
      <c r="E24" s="684"/>
      <c r="F24" s="683"/>
      <c r="G24" s="683"/>
      <c r="H24" s="683"/>
      <c r="I24" s="683" t="s">
        <v>13</v>
      </c>
      <c r="J24" s="685" t="s">
        <v>14</v>
      </c>
      <c r="K24" s="683"/>
      <c r="L24" s="683"/>
      <c r="M24" s="895"/>
      <c r="N24" s="895"/>
      <c r="O24" s="895"/>
      <c r="P24" s="895"/>
      <c r="Q24" s="895"/>
      <c r="R24" s="895"/>
      <c r="S24" s="895"/>
      <c r="T24" s="369"/>
      <c r="U24" s="369"/>
      <c r="V24" s="369"/>
      <c r="W24" s="369"/>
      <c r="X24" s="369"/>
      <c r="Y24" s="369"/>
      <c r="Z24" s="369"/>
      <c r="AA24" s="369"/>
      <c r="AB24" s="369"/>
      <c r="AC24" s="369"/>
      <c r="AD24" s="369"/>
      <c r="AE24" s="369"/>
    </row>
    <row r="25" spans="1:31" ht="12.75" customHeight="1">
      <c r="A25" s="376"/>
      <c r="B25" s="369"/>
      <c r="C25" s="369"/>
      <c r="D25" s="369"/>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69"/>
      <c r="AD25" s="369"/>
      <c r="AE25" s="369"/>
    </row>
    <row r="26" spans="1:31" ht="12.75" customHeight="1">
      <c r="A26" s="376"/>
      <c r="B26" s="898" t="s">
        <v>1011</v>
      </c>
      <c r="C26" s="887"/>
      <c r="D26" s="887"/>
      <c r="E26" s="887"/>
      <c r="F26" s="887"/>
      <c r="G26" s="887"/>
      <c r="H26" s="887"/>
      <c r="I26" s="887"/>
      <c r="J26" s="887"/>
      <c r="K26" s="887"/>
      <c r="L26" s="887"/>
      <c r="M26" s="887"/>
      <c r="N26" s="887"/>
      <c r="O26" s="887"/>
      <c r="P26" s="887"/>
      <c r="Q26" s="887"/>
      <c r="R26" s="887"/>
      <c r="S26" s="887"/>
      <c r="T26" s="369"/>
      <c r="U26" s="369"/>
      <c r="V26" s="369"/>
      <c r="W26" s="369"/>
      <c r="X26" s="369"/>
      <c r="Y26" s="369"/>
      <c r="Z26" s="369"/>
      <c r="AA26" s="369"/>
      <c r="AB26" s="369"/>
      <c r="AC26" s="369"/>
      <c r="AD26" s="369"/>
      <c r="AE26" s="369"/>
    </row>
    <row r="27" spans="1:31" ht="12.75" customHeight="1">
      <c r="A27" s="398">
        <f>A14+0.01</f>
        <v>1.03</v>
      </c>
      <c r="B27" s="387" t="s">
        <v>1012</v>
      </c>
      <c r="C27" s="388"/>
      <c r="D27" s="388"/>
      <c r="E27" s="389"/>
      <c r="F27" s="388"/>
      <c r="G27" s="390"/>
      <c r="H27" s="387"/>
      <c r="I27" s="369"/>
      <c r="J27" s="369"/>
      <c r="K27" s="369"/>
      <c r="L27" s="369"/>
      <c r="M27" s="369"/>
      <c r="N27" s="369"/>
      <c r="O27" s="369"/>
      <c r="P27" s="369"/>
      <c r="Q27" s="369"/>
      <c r="R27" s="369"/>
      <c r="S27" s="369"/>
      <c r="T27" s="369"/>
      <c r="U27" s="369"/>
      <c r="V27" s="369"/>
      <c r="W27" s="369"/>
      <c r="X27" s="369"/>
      <c r="Y27" s="369"/>
      <c r="Z27" s="369"/>
      <c r="AA27" s="369"/>
      <c r="AB27" s="369"/>
      <c r="AC27" s="369"/>
      <c r="AD27" s="369"/>
      <c r="AE27" s="369"/>
    </row>
    <row r="28" spans="1:31" ht="12.75" customHeight="1">
      <c r="A28" s="376"/>
      <c r="B28" s="388"/>
      <c r="C28" s="391">
        <v>1</v>
      </c>
      <c r="D28" s="387" t="s">
        <v>1013</v>
      </c>
      <c r="E28" s="389" t="s">
        <v>13</v>
      </c>
      <c r="F28" s="890" t="s">
        <v>1014</v>
      </c>
      <c r="G28" s="887"/>
      <c r="H28" s="887"/>
      <c r="I28" s="369"/>
      <c r="J28" s="891" t="s">
        <v>1015</v>
      </c>
      <c r="K28" s="892"/>
      <c r="L28" s="892"/>
      <c r="M28" s="892"/>
      <c r="N28" s="892"/>
      <c r="O28" s="892"/>
      <c r="P28" s="892"/>
      <c r="Q28" s="892"/>
      <c r="R28" s="892"/>
      <c r="S28" s="892"/>
      <c r="T28" s="369"/>
      <c r="U28" s="369"/>
      <c r="V28" s="369"/>
      <c r="W28" s="369"/>
      <c r="X28" s="369"/>
      <c r="Y28" s="369"/>
      <c r="Z28" s="369"/>
      <c r="AA28" s="369"/>
      <c r="AB28" s="369"/>
      <c r="AC28" s="369"/>
      <c r="AD28" s="369"/>
      <c r="AE28" s="369"/>
    </row>
    <row r="29" spans="1:31" ht="12.75" customHeight="1">
      <c r="A29" s="369"/>
      <c r="B29" s="387"/>
      <c r="C29" s="391">
        <v>2</v>
      </c>
      <c r="D29" s="396" t="s">
        <v>2</v>
      </c>
      <c r="E29" s="389" t="s">
        <v>13</v>
      </c>
      <c r="F29" s="396">
        <f>A34</f>
        <v>1.04</v>
      </c>
      <c r="G29" s="396"/>
      <c r="H29" s="396"/>
      <c r="I29" s="369"/>
      <c r="J29" s="893"/>
      <c r="K29" s="894"/>
      <c r="L29" s="894"/>
      <c r="M29" s="894"/>
      <c r="N29" s="894"/>
      <c r="O29" s="894"/>
      <c r="P29" s="894"/>
      <c r="Q29" s="894"/>
      <c r="R29" s="894"/>
      <c r="S29" s="894"/>
      <c r="T29" s="369"/>
      <c r="U29" s="369"/>
      <c r="V29" s="369"/>
      <c r="W29" s="369"/>
      <c r="X29" s="369"/>
      <c r="Y29" s="369"/>
      <c r="Z29" s="369"/>
      <c r="AA29" s="369"/>
      <c r="AB29" s="369"/>
      <c r="AC29" s="369"/>
      <c r="AD29" s="369"/>
      <c r="AE29" s="369"/>
    </row>
    <row r="30" spans="1:31" ht="12.75" customHeight="1">
      <c r="A30" s="369"/>
      <c r="B30" s="369"/>
      <c r="C30" s="378"/>
      <c r="D30" s="402"/>
      <c r="F30" s="369"/>
      <c r="G30" s="374"/>
      <c r="H30" s="369"/>
      <c r="I30" s="369"/>
      <c r="J30" s="893"/>
      <c r="K30" s="894"/>
      <c r="L30" s="894"/>
      <c r="M30" s="894"/>
      <c r="N30" s="894"/>
      <c r="O30" s="894"/>
      <c r="P30" s="894"/>
      <c r="Q30" s="894"/>
      <c r="R30" s="894"/>
      <c r="S30" s="894"/>
      <c r="T30" s="369"/>
      <c r="U30" s="369"/>
      <c r="V30" s="369"/>
      <c r="W30" s="369"/>
      <c r="X30" s="369"/>
      <c r="Y30" s="369"/>
      <c r="Z30" s="369"/>
      <c r="AA30" s="369"/>
      <c r="AB30" s="369"/>
      <c r="AC30" s="369"/>
      <c r="AD30" s="369"/>
      <c r="AE30" s="369"/>
    </row>
    <row r="31" spans="1:31" ht="12.75" customHeight="1">
      <c r="A31" s="369"/>
      <c r="B31" s="369"/>
      <c r="C31" s="378"/>
      <c r="D31" s="402"/>
      <c r="F31" s="369"/>
      <c r="G31" s="374"/>
      <c r="H31" s="369"/>
      <c r="I31" s="369"/>
      <c r="J31" s="893"/>
      <c r="K31" s="894"/>
      <c r="L31" s="894"/>
      <c r="M31" s="894"/>
      <c r="N31" s="894"/>
      <c r="O31" s="894"/>
      <c r="P31" s="894"/>
      <c r="Q31" s="894"/>
      <c r="R31" s="894"/>
      <c r="S31" s="894"/>
      <c r="T31" s="369"/>
      <c r="U31" s="369"/>
      <c r="V31" s="369"/>
      <c r="W31" s="369"/>
      <c r="X31" s="369"/>
      <c r="Y31" s="369"/>
      <c r="Z31" s="369"/>
      <c r="AA31" s="369"/>
      <c r="AB31" s="369"/>
      <c r="AC31" s="369"/>
      <c r="AD31" s="369"/>
      <c r="AE31" s="369"/>
    </row>
    <row r="32" spans="1:31" ht="12.75" customHeight="1">
      <c r="A32" s="369"/>
      <c r="B32" s="369"/>
      <c r="C32" s="378"/>
      <c r="D32" s="402"/>
      <c r="F32" s="369"/>
      <c r="G32" s="374"/>
      <c r="H32" s="369"/>
      <c r="I32" s="369"/>
      <c r="J32" s="893"/>
      <c r="K32" s="894"/>
      <c r="L32" s="894"/>
      <c r="M32" s="894"/>
      <c r="N32" s="894"/>
      <c r="O32" s="894"/>
      <c r="P32" s="894"/>
      <c r="Q32" s="894"/>
      <c r="R32" s="894"/>
      <c r="S32" s="894"/>
      <c r="T32" s="369"/>
      <c r="U32" s="369"/>
      <c r="V32" s="369"/>
      <c r="W32" s="369"/>
      <c r="X32" s="369"/>
      <c r="Y32" s="369"/>
      <c r="Z32" s="369"/>
      <c r="AA32" s="369"/>
      <c r="AB32" s="369"/>
      <c r="AC32" s="369"/>
      <c r="AD32" s="369"/>
      <c r="AE32" s="369"/>
    </row>
    <row r="33" spans="1:33" ht="12.75" customHeight="1">
      <c r="A33" s="376"/>
      <c r="B33" s="387"/>
      <c r="C33" s="374"/>
      <c r="D33" s="374"/>
      <c r="E33" s="375"/>
      <c r="F33" s="374"/>
      <c r="G33" s="374"/>
      <c r="H33" s="369"/>
      <c r="I33" s="369"/>
      <c r="J33" s="369"/>
      <c r="K33" s="369"/>
      <c r="L33" s="369"/>
      <c r="M33" s="369"/>
      <c r="N33" s="369"/>
      <c r="O33" s="369"/>
      <c r="P33" s="369"/>
      <c r="Q33" s="369"/>
      <c r="R33" s="369"/>
      <c r="S33" s="369"/>
      <c r="T33" s="369"/>
      <c r="U33" s="369"/>
      <c r="V33" s="369"/>
      <c r="W33" s="369"/>
      <c r="X33" s="369"/>
      <c r="Y33" s="369"/>
      <c r="Z33" s="369"/>
      <c r="AA33" s="369"/>
      <c r="AB33" s="369"/>
      <c r="AC33" s="369"/>
      <c r="AD33" s="369"/>
      <c r="AE33" s="369"/>
    </row>
    <row r="34" spans="1:33" ht="12.75" customHeight="1">
      <c r="A34" s="398">
        <f>A27+0.01</f>
        <v>1.04</v>
      </c>
      <c r="B34" s="387" t="s">
        <v>1016</v>
      </c>
      <c r="C34" s="388"/>
      <c r="D34" s="388"/>
      <c r="E34" s="389"/>
      <c r="F34" s="388"/>
      <c r="G34" s="388"/>
      <c r="H34" s="369"/>
      <c r="I34" s="369"/>
      <c r="J34" s="369"/>
      <c r="K34" s="369"/>
      <c r="L34" s="369"/>
      <c r="M34" s="369"/>
      <c r="N34" s="369"/>
      <c r="O34" s="369"/>
      <c r="P34" s="369"/>
      <c r="Q34" s="369"/>
      <c r="R34" s="369"/>
      <c r="S34" s="369"/>
      <c r="T34" s="369"/>
      <c r="U34" s="369"/>
      <c r="V34" s="369"/>
      <c r="W34" s="369"/>
      <c r="X34" s="369"/>
      <c r="Y34" s="369"/>
      <c r="Z34" s="369"/>
      <c r="AA34" s="369"/>
      <c r="AB34" s="369"/>
      <c r="AC34" s="369"/>
      <c r="AD34" s="369"/>
      <c r="AE34" s="369"/>
    </row>
    <row r="35" spans="1:33" ht="12.75" customHeight="1">
      <c r="A35" s="376"/>
      <c r="B35" s="387"/>
      <c r="C35" s="391">
        <v>1</v>
      </c>
      <c r="D35" s="788" t="s">
        <v>1017</v>
      </c>
      <c r="E35" s="403"/>
      <c r="F35" s="369"/>
      <c r="G35" s="388"/>
      <c r="H35" s="369"/>
      <c r="I35" s="369"/>
      <c r="J35" s="369"/>
      <c r="K35" s="369"/>
      <c r="L35" s="369"/>
      <c r="M35" s="369"/>
      <c r="N35" s="369"/>
      <c r="O35" s="369"/>
      <c r="P35" s="388" t="s">
        <v>13</v>
      </c>
      <c r="Q35" s="396">
        <f>A55</f>
        <v>1.05</v>
      </c>
      <c r="R35" s="387"/>
      <c r="S35" s="387"/>
      <c r="T35" s="369"/>
      <c r="U35" s="381"/>
      <c r="V35" s="381"/>
      <c r="W35" s="381"/>
      <c r="X35" s="381"/>
      <c r="Y35" s="381"/>
      <c r="Z35" s="381"/>
      <c r="AA35" s="381"/>
      <c r="AB35" s="381"/>
      <c r="AC35" s="381"/>
      <c r="AD35" s="381"/>
      <c r="AE35" s="381"/>
    </row>
    <row r="36" spans="1:33" ht="12.75" customHeight="1">
      <c r="A36" s="376"/>
      <c r="B36" s="387"/>
      <c r="C36" s="391">
        <v>2</v>
      </c>
      <c r="D36" s="788" t="s">
        <v>1018</v>
      </c>
      <c r="E36" s="403"/>
      <c r="F36" s="369"/>
      <c r="G36" s="388"/>
      <c r="H36" s="369"/>
      <c r="I36" s="369"/>
      <c r="J36" s="369"/>
      <c r="K36" s="369"/>
      <c r="L36" s="369"/>
      <c r="M36" s="369"/>
      <c r="N36" s="369"/>
      <c r="O36" s="369"/>
      <c r="P36" s="388" t="s">
        <v>13</v>
      </c>
      <c r="Q36" s="387" t="s">
        <v>1027</v>
      </c>
      <c r="R36" s="387"/>
      <c r="S36" s="387"/>
      <c r="T36" s="369"/>
      <c r="U36" s="369"/>
      <c r="V36" s="369"/>
      <c r="W36" s="369"/>
      <c r="X36" s="369"/>
      <c r="Y36" s="369"/>
      <c r="Z36" s="369"/>
      <c r="AA36" s="369"/>
      <c r="AB36" s="369"/>
      <c r="AC36" s="369"/>
      <c r="AD36" s="369"/>
      <c r="AE36" s="369"/>
    </row>
    <row r="37" spans="1:33" ht="12.75" customHeight="1">
      <c r="A37" s="376"/>
      <c r="B37" s="404"/>
      <c r="C37" s="391">
        <v>3</v>
      </c>
      <c r="D37" s="788" t="s">
        <v>1019</v>
      </c>
      <c r="E37" s="403"/>
      <c r="F37" s="369"/>
      <c r="G37" s="388"/>
      <c r="H37" s="405"/>
      <c r="I37" s="369"/>
      <c r="J37" s="369"/>
      <c r="K37" s="369"/>
      <c r="L37" s="369"/>
      <c r="M37" s="369"/>
      <c r="N37" s="369"/>
      <c r="O37" s="369"/>
      <c r="P37" s="388" t="s">
        <v>13</v>
      </c>
      <c r="Q37" s="890" t="s">
        <v>1020</v>
      </c>
      <c r="R37" s="887"/>
      <c r="S37" s="887"/>
      <c r="T37" s="369"/>
      <c r="U37" s="369"/>
      <c r="V37" s="369"/>
      <c r="W37" s="369"/>
      <c r="X37" s="369"/>
      <c r="Y37" s="369"/>
      <c r="Z37" s="369"/>
      <c r="AA37" s="369"/>
      <c r="AB37" s="369"/>
      <c r="AC37" s="369"/>
      <c r="AD37" s="369"/>
      <c r="AE37" s="369"/>
    </row>
    <row r="38" spans="1:33" ht="12.75" customHeight="1">
      <c r="A38" s="376"/>
      <c r="B38" s="406"/>
      <c r="C38" s="378"/>
      <c r="D38" s="402"/>
      <c r="F38" s="369"/>
      <c r="G38" s="374"/>
      <c r="H38" s="369"/>
      <c r="I38" s="369"/>
      <c r="J38" s="369"/>
      <c r="K38" s="369"/>
      <c r="L38" s="369"/>
      <c r="M38" s="369"/>
      <c r="N38" s="369"/>
      <c r="O38" s="369"/>
      <c r="P38" s="374"/>
      <c r="Q38" s="379"/>
      <c r="R38" s="379"/>
      <c r="S38" s="379"/>
      <c r="T38" s="369"/>
      <c r="U38" s="369"/>
      <c r="V38" s="369"/>
      <c r="W38" s="369"/>
      <c r="X38" s="369"/>
      <c r="Y38" s="369"/>
      <c r="Z38" s="369"/>
      <c r="AA38" s="369"/>
      <c r="AB38" s="369"/>
      <c r="AC38" s="369"/>
      <c r="AD38" s="369"/>
      <c r="AE38" s="369"/>
    </row>
    <row r="39" spans="1:33" ht="12.75" customHeight="1">
      <c r="A39" s="376"/>
      <c r="B39" s="406"/>
      <c r="C39" s="378"/>
      <c r="D39" s="402"/>
      <c r="E39" s="899" t="s">
        <v>960</v>
      </c>
      <c r="F39" s="900"/>
      <c r="G39" s="900"/>
      <c r="H39" s="900"/>
      <c r="I39" s="900"/>
      <c r="J39" s="900"/>
      <c r="K39" s="900"/>
      <c r="L39" s="900"/>
      <c r="M39" s="900"/>
      <c r="N39" s="900"/>
      <c r="O39" s="900"/>
      <c r="P39" s="900"/>
      <c r="Q39" s="900"/>
      <c r="R39" s="900"/>
      <c r="S39" s="900"/>
      <c r="T39" s="369"/>
      <c r="U39" s="369"/>
      <c r="V39" s="369"/>
      <c r="W39" s="369"/>
      <c r="X39" s="369"/>
      <c r="Y39" s="369"/>
      <c r="Z39" s="369"/>
      <c r="AA39" s="369"/>
      <c r="AB39" s="369"/>
      <c r="AC39" s="369"/>
      <c r="AD39" s="369"/>
      <c r="AE39" s="369"/>
    </row>
    <row r="40" spans="1:33" ht="12.75" customHeight="1">
      <c r="A40" s="376"/>
      <c r="B40" s="406"/>
      <c r="C40" s="378"/>
      <c r="D40" s="402"/>
      <c r="E40" s="265" t="s">
        <v>1021</v>
      </c>
      <c r="T40" s="369"/>
      <c r="U40" s="369"/>
      <c r="V40" s="369"/>
      <c r="W40" s="369"/>
      <c r="X40" s="369"/>
      <c r="Y40" s="369"/>
      <c r="Z40" s="369"/>
      <c r="AA40" s="369"/>
      <c r="AB40" s="369"/>
      <c r="AC40" s="369"/>
      <c r="AD40" s="369"/>
      <c r="AE40" s="369"/>
    </row>
    <row r="41" spans="1:33" ht="12.75" customHeight="1">
      <c r="A41" s="376"/>
      <c r="B41" s="406"/>
      <c r="C41" s="378"/>
      <c r="D41" s="402"/>
      <c r="E41" s="267" t="s">
        <v>830</v>
      </c>
      <c r="F41" s="401"/>
      <c r="G41" s="401"/>
      <c r="T41" s="369"/>
      <c r="U41" s="369"/>
      <c r="V41" s="369"/>
      <c r="W41" s="369"/>
      <c r="X41" s="369"/>
      <c r="Y41" s="369"/>
      <c r="Z41" s="369"/>
      <c r="AA41" s="369"/>
      <c r="AB41" s="369"/>
      <c r="AC41" s="369"/>
      <c r="AD41" s="369"/>
      <c r="AE41" s="369"/>
    </row>
    <row r="42" spans="1:33" ht="12.75" customHeight="1">
      <c r="A42" s="376"/>
      <c r="B42" s="406"/>
      <c r="C42" s="378"/>
      <c r="D42" s="402"/>
      <c r="E42" s="266"/>
      <c r="T42" s="369"/>
      <c r="U42" s="369"/>
      <c r="V42" s="369"/>
      <c r="W42" s="369"/>
      <c r="X42" s="369"/>
      <c r="Y42" s="369"/>
      <c r="Z42" s="369"/>
      <c r="AA42" s="369"/>
      <c r="AB42" s="369"/>
      <c r="AC42" s="369"/>
      <c r="AD42" s="369"/>
      <c r="AE42" s="369"/>
    </row>
    <row r="43" spans="1:33" ht="12.75" customHeight="1">
      <c r="A43" s="376"/>
      <c r="B43" s="369"/>
      <c r="C43" s="369"/>
      <c r="D43" s="369"/>
      <c r="F43" s="369"/>
      <c r="G43" s="369"/>
      <c r="H43" s="369"/>
      <c r="I43" s="369"/>
      <c r="J43" s="369"/>
      <c r="K43" s="369"/>
      <c r="L43" s="369"/>
      <c r="M43" s="369"/>
      <c r="N43" s="369"/>
      <c r="O43" s="374"/>
      <c r="P43" s="374"/>
      <c r="Q43" s="374"/>
      <c r="R43" s="374"/>
      <c r="S43" s="374"/>
      <c r="T43" s="369"/>
      <c r="U43" s="369"/>
      <c r="V43" s="369"/>
      <c r="W43" s="369"/>
      <c r="X43" s="369"/>
      <c r="Y43" s="369"/>
      <c r="Z43" s="369"/>
      <c r="AA43" s="369"/>
      <c r="AB43" s="369"/>
      <c r="AC43" s="369"/>
      <c r="AD43" s="369"/>
      <c r="AE43" s="369"/>
    </row>
    <row r="44" spans="1:33" ht="12.75" customHeight="1">
      <c r="A44" s="376"/>
      <c r="B44" s="901" t="str">
        <f>"CATI: PRESENTATION DEPENDS ON THE TYPE OF INFORMANT IF ("&amp;A14&amp;" = 1) DO THE SHORT PRESENTATION (B).  
IF THE TYPE OF INFORMANT IS ("&amp;A34&amp;" = 1) DO THE LONG PRESENTATION (A)"</f>
        <v>CATI: PRESENTATION DEPENDS ON THE TYPE OF INFORMANT IF (1.02 = 1) DO THE SHORT PRESENTATION (B).  
IF THE TYPE OF INFORMANT IS (1.04 = 1) DO THE LONG PRESENTATION (A)</v>
      </c>
      <c r="C44" s="902"/>
      <c r="D44" s="902"/>
      <c r="E44" s="902"/>
      <c r="F44" s="902"/>
      <c r="G44" s="902"/>
      <c r="H44" s="902"/>
      <c r="I44" s="902"/>
      <c r="J44" s="902"/>
      <c r="K44" s="902"/>
      <c r="L44" s="902"/>
      <c r="M44" s="902"/>
      <c r="N44" s="902"/>
      <c r="O44" s="902"/>
      <c r="P44" s="902"/>
      <c r="Q44" s="902"/>
      <c r="R44" s="902"/>
      <c r="S44" s="902"/>
      <c r="T44" s="369"/>
      <c r="U44" s="407" t="s">
        <v>171</v>
      </c>
      <c r="V44" s="407"/>
      <c r="W44" s="407"/>
      <c r="X44" s="407"/>
      <c r="Y44" s="407"/>
      <c r="Z44" s="407"/>
      <c r="AA44" s="407"/>
      <c r="AB44" s="407"/>
      <c r="AC44" s="407"/>
      <c r="AD44" s="407"/>
      <c r="AE44" s="407"/>
      <c r="AF44" s="408"/>
      <c r="AG44" s="408"/>
    </row>
    <row r="45" spans="1:33" ht="12.75" customHeight="1">
      <c r="A45" s="376"/>
      <c r="B45" s="903"/>
      <c r="C45" s="897"/>
      <c r="D45" s="897"/>
      <c r="E45" s="897"/>
      <c r="F45" s="897"/>
      <c r="G45" s="897"/>
      <c r="H45" s="897"/>
      <c r="I45" s="897"/>
      <c r="J45" s="897"/>
      <c r="K45" s="897"/>
      <c r="L45" s="897"/>
      <c r="M45" s="897"/>
      <c r="N45" s="897"/>
      <c r="O45" s="897"/>
      <c r="P45" s="897"/>
      <c r="Q45" s="897"/>
      <c r="R45" s="897"/>
      <c r="S45" s="897"/>
      <c r="T45" s="369"/>
      <c r="U45" s="407" t="s">
        <v>170</v>
      </c>
      <c r="V45" s="407"/>
      <c r="W45" s="407"/>
      <c r="X45" s="407"/>
      <c r="Y45" s="407"/>
      <c r="Z45" s="407"/>
      <c r="AA45" s="407"/>
      <c r="AB45" s="407"/>
      <c r="AC45" s="407"/>
      <c r="AD45" s="407"/>
      <c r="AE45" s="407"/>
      <c r="AF45" s="408"/>
      <c r="AG45" s="408"/>
    </row>
    <row r="46" spans="1:33" ht="12.75" customHeight="1">
      <c r="A46" s="409" t="s">
        <v>16</v>
      </c>
      <c r="B46" s="904" t="s">
        <v>1024</v>
      </c>
      <c r="C46" s="905"/>
      <c r="D46" s="905"/>
      <c r="E46" s="905"/>
      <c r="F46" s="905"/>
      <c r="G46" s="905"/>
      <c r="H46" s="905"/>
      <c r="I46" s="905"/>
      <c r="J46" s="905"/>
      <c r="K46" s="905"/>
      <c r="L46" s="905"/>
      <c r="M46" s="905"/>
      <c r="N46" s="905"/>
      <c r="O46" s="905"/>
      <c r="P46" s="905"/>
      <c r="Q46" s="905"/>
      <c r="R46" s="905"/>
      <c r="S46" s="905"/>
      <c r="T46" s="369"/>
      <c r="U46" s="369"/>
      <c r="V46" s="369"/>
      <c r="W46" s="369"/>
      <c r="X46" s="369"/>
      <c r="Y46" s="369"/>
      <c r="Z46" s="369"/>
      <c r="AA46" s="369"/>
      <c r="AB46" s="369"/>
      <c r="AC46" s="369"/>
      <c r="AD46" s="369"/>
      <c r="AE46" s="369"/>
    </row>
    <row r="47" spans="1:33" ht="12.75" customHeight="1">
      <c r="A47" s="409"/>
      <c r="B47" s="906"/>
      <c r="C47" s="907"/>
      <c r="D47" s="907"/>
      <c r="E47" s="907"/>
      <c r="F47" s="907"/>
      <c r="G47" s="907"/>
      <c r="H47" s="907"/>
      <c r="I47" s="907"/>
      <c r="J47" s="907"/>
      <c r="K47" s="907"/>
      <c r="L47" s="907"/>
      <c r="M47" s="907"/>
      <c r="N47" s="907"/>
      <c r="O47" s="907"/>
      <c r="P47" s="907"/>
      <c r="Q47" s="907"/>
      <c r="R47" s="907"/>
      <c r="S47" s="907"/>
      <c r="T47" s="369"/>
      <c r="U47" s="369"/>
      <c r="V47" s="369"/>
      <c r="W47" s="369"/>
      <c r="X47" s="369"/>
      <c r="Y47" s="369"/>
      <c r="Z47" s="369"/>
      <c r="AA47" s="369"/>
      <c r="AB47" s="369"/>
      <c r="AC47" s="369"/>
      <c r="AD47" s="369"/>
      <c r="AE47" s="369"/>
    </row>
    <row r="48" spans="1:33" ht="12.75" customHeight="1">
      <c r="A48" s="409"/>
      <c r="B48" s="906"/>
      <c r="C48" s="907"/>
      <c r="D48" s="907"/>
      <c r="E48" s="907"/>
      <c r="F48" s="907"/>
      <c r="G48" s="907"/>
      <c r="H48" s="907"/>
      <c r="I48" s="907"/>
      <c r="J48" s="907"/>
      <c r="K48" s="907"/>
      <c r="L48" s="907"/>
      <c r="M48" s="907"/>
      <c r="N48" s="907"/>
      <c r="O48" s="907"/>
      <c r="P48" s="907"/>
      <c r="Q48" s="907"/>
      <c r="R48" s="907"/>
      <c r="S48" s="907"/>
      <c r="T48" s="369"/>
      <c r="U48" s="369"/>
      <c r="V48" s="369"/>
      <c r="W48" s="369"/>
      <c r="X48" s="369"/>
      <c r="Y48" s="369"/>
      <c r="Z48" s="369"/>
      <c r="AA48" s="369"/>
      <c r="AB48" s="369"/>
      <c r="AC48" s="369"/>
      <c r="AD48" s="369"/>
      <c r="AE48" s="369"/>
    </row>
    <row r="49" spans="1:31" ht="12.75" customHeight="1">
      <c r="A49" s="409"/>
      <c r="B49" s="906"/>
      <c r="C49" s="907"/>
      <c r="D49" s="907"/>
      <c r="E49" s="907"/>
      <c r="F49" s="907"/>
      <c r="G49" s="907"/>
      <c r="H49" s="907"/>
      <c r="I49" s="907"/>
      <c r="J49" s="907"/>
      <c r="K49" s="907"/>
      <c r="L49" s="907"/>
      <c r="M49" s="907"/>
      <c r="N49" s="907"/>
      <c r="O49" s="907"/>
      <c r="P49" s="907"/>
      <c r="Q49" s="907"/>
      <c r="R49" s="907"/>
      <c r="S49" s="907"/>
      <c r="T49" s="369"/>
      <c r="U49" s="369"/>
      <c r="V49" s="369"/>
      <c r="W49" s="369"/>
      <c r="X49" s="369"/>
      <c r="Y49" s="369"/>
      <c r="Z49" s="369"/>
      <c r="AA49" s="369"/>
      <c r="AB49" s="369"/>
      <c r="AC49" s="369"/>
      <c r="AD49" s="369"/>
      <c r="AE49" s="369"/>
    </row>
    <row r="50" spans="1:31" ht="12.75" customHeight="1">
      <c r="A50" s="409"/>
      <c r="B50" s="911" t="s">
        <v>1002</v>
      </c>
      <c r="C50" s="911"/>
      <c r="D50" s="911"/>
      <c r="E50" s="911"/>
      <c r="F50" s="911"/>
      <c r="G50" s="911"/>
      <c r="H50" s="911"/>
      <c r="I50" s="911"/>
      <c r="J50" s="911"/>
      <c r="K50" s="911"/>
      <c r="L50" s="911"/>
      <c r="M50" s="911"/>
      <c r="N50" s="911"/>
      <c r="O50" s="911"/>
      <c r="P50" s="911"/>
      <c r="Q50" s="911"/>
      <c r="R50" s="911"/>
      <c r="S50" s="911"/>
      <c r="T50" s="369"/>
      <c r="U50" s="369"/>
      <c r="V50" s="369"/>
      <c r="W50" s="369"/>
      <c r="X50" s="369"/>
      <c r="Y50" s="369"/>
      <c r="Z50" s="369"/>
      <c r="AA50" s="369"/>
      <c r="AB50" s="369"/>
      <c r="AC50" s="369"/>
      <c r="AD50" s="369"/>
      <c r="AE50" s="369"/>
    </row>
    <row r="51" spans="1:31" ht="12.75" customHeight="1">
      <c r="A51" s="409"/>
      <c r="B51" s="911"/>
      <c r="C51" s="911"/>
      <c r="D51" s="911"/>
      <c r="E51" s="911"/>
      <c r="F51" s="911"/>
      <c r="G51" s="911"/>
      <c r="H51" s="911"/>
      <c r="I51" s="911"/>
      <c r="J51" s="911"/>
      <c r="K51" s="911"/>
      <c r="L51" s="911"/>
      <c r="M51" s="911"/>
      <c r="N51" s="911"/>
      <c r="O51" s="911"/>
      <c r="P51" s="911"/>
      <c r="Q51" s="911"/>
      <c r="R51" s="911"/>
      <c r="S51" s="911"/>
      <c r="T51" s="369"/>
      <c r="U51" s="369"/>
      <c r="V51" s="369"/>
      <c r="W51" s="369"/>
      <c r="X51" s="369"/>
      <c r="Y51" s="369"/>
      <c r="Z51" s="369"/>
      <c r="AA51" s="369"/>
      <c r="AB51" s="369"/>
      <c r="AC51" s="369"/>
      <c r="AD51" s="369"/>
      <c r="AE51" s="369"/>
    </row>
    <row r="52" spans="1:31" ht="12.75" customHeight="1">
      <c r="A52" s="409" t="s">
        <v>17</v>
      </c>
      <c r="B52" s="888" t="s">
        <v>1022</v>
      </c>
      <c r="C52" s="908"/>
      <c r="D52" s="908"/>
      <c r="E52" s="908"/>
      <c r="F52" s="908"/>
      <c r="G52" s="908"/>
      <c r="H52" s="908"/>
      <c r="I52" s="908"/>
      <c r="J52" s="908"/>
      <c r="K52" s="908"/>
      <c r="L52" s="908"/>
      <c r="M52" s="908"/>
      <c r="N52" s="908"/>
      <c r="O52" s="908"/>
      <c r="P52" s="908"/>
      <c r="Q52" s="908"/>
      <c r="R52" s="908"/>
      <c r="S52" s="908"/>
      <c r="T52" s="369"/>
      <c r="U52" s="369"/>
      <c r="V52" s="369"/>
      <c r="W52" s="369"/>
      <c r="X52" s="369"/>
      <c r="Y52" s="369"/>
      <c r="Z52" s="369"/>
      <c r="AA52" s="369"/>
      <c r="AB52" s="369"/>
      <c r="AC52" s="369"/>
      <c r="AD52" s="369"/>
      <c r="AE52" s="369"/>
    </row>
    <row r="53" spans="1:31" ht="12.75" customHeight="1">
      <c r="A53" s="376"/>
      <c r="B53" s="909"/>
      <c r="C53" s="910"/>
      <c r="D53" s="910"/>
      <c r="E53" s="910"/>
      <c r="F53" s="910"/>
      <c r="G53" s="910"/>
      <c r="H53" s="910"/>
      <c r="I53" s="910"/>
      <c r="J53" s="910"/>
      <c r="K53" s="910"/>
      <c r="L53" s="910"/>
      <c r="M53" s="910"/>
      <c r="N53" s="910"/>
      <c r="O53" s="910"/>
      <c r="P53" s="910"/>
      <c r="Q53" s="910"/>
      <c r="R53" s="910"/>
      <c r="S53" s="910"/>
      <c r="T53" s="369"/>
      <c r="U53" s="369"/>
      <c r="V53" s="369"/>
      <c r="W53" s="369"/>
      <c r="X53" s="369"/>
      <c r="Y53" s="369"/>
      <c r="Z53" s="369"/>
      <c r="AA53" s="369"/>
      <c r="AB53" s="369"/>
      <c r="AC53" s="369"/>
      <c r="AD53" s="369"/>
      <c r="AE53" s="369"/>
    </row>
    <row r="54" spans="1:31" ht="12.75" customHeight="1">
      <c r="A54" s="369"/>
      <c r="B54" s="369"/>
      <c r="C54" s="387"/>
      <c r="D54" s="387"/>
      <c r="E54" s="403"/>
      <c r="F54" s="387"/>
      <c r="G54" s="369"/>
      <c r="H54" s="369"/>
      <c r="I54" s="369"/>
      <c r="J54" s="369"/>
      <c r="K54" s="369"/>
      <c r="L54" s="369"/>
      <c r="M54" s="369"/>
      <c r="N54" s="369"/>
      <c r="O54" s="369"/>
      <c r="P54" s="369"/>
      <c r="Q54" s="387"/>
      <c r="R54" s="387"/>
      <c r="S54" s="398"/>
      <c r="T54" s="369"/>
      <c r="U54" s="369"/>
      <c r="V54" s="369"/>
      <c r="W54" s="369"/>
      <c r="X54" s="369"/>
      <c r="Y54" s="369"/>
      <c r="Z54" s="369"/>
      <c r="AA54" s="369"/>
      <c r="AB54" s="369"/>
      <c r="AC54" s="369"/>
      <c r="AD54" s="369"/>
      <c r="AE54" s="369"/>
    </row>
    <row r="55" spans="1:31" ht="12.75" customHeight="1">
      <c r="A55" s="376">
        <f>A34+0.01</f>
        <v>1.05</v>
      </c>
      <c r="B55" s="313" t="s">
        <v>1023</v>
      </c>
      <c r="C55" s="411"/>
      <c r="D55" s="411"/>
      <c r="E55" s="412"/>
      <c r="F55" s="411"/>
      <c r="G55" s="411"/>
      <c r="H55" s="411"/>
      <c r="I55" s="411"/>
      <c r="J55" s="411"/>
      <c r="K55" s="411"/>
      <c r="L55" s="411"/>
      <c r="M55" s="411"/>
      <c r="N55" s="411"/>
      <c r="O55" s="411"/>
      <c r="P55" s="411"/>
      <c r="Q55" s="411"/>
      <c r="R55" s="411"/>
      <c r="S55" s="413"/>
      <c r="T55" s="369"/>
      <c r="U55" s="369"/>
      <c r="V55" s="369"/>
      <c r="W55" s="369"/>
      <c r="X55" s="369"/>
      <c r="Y55" s="369"/>
      <c r="Z55" s="369"/>
      <c r="AA55" s="369"/>
      <c r="AB55" s="369"/>
      <c r="AC55" s="369"/>
      <c r="AD55" s="369"/>
      <c r="AE55" s="369"/>
    </row>
    <row r="56" spans="1:31" ht="12.75" customHeight="1">
      <c r="A56" s="369"/>
      <c r="U56" s="369"/>
      <c r="V56" s="369"/>
      <c r="W56" s="369"/>
      <c r="X56" s="369"/>
      <c r="Y56" s="369"/>
      <c r="Z56" s="369"/>
      <c r="AA56" s="369"/>
      <c r="AB56" s="369"/>
      <c r="AC56" s="369"/>
      <c r="AD56" s="369"/>
      <c r="AE56" s="369"/>
    </row>
    <row r="57" spans="1:31" ht="12.75" customHeight="1">
      <c r="B57" s="402" t="s">
        <v>1026</v>
      </c>
      <c r="C57" s="398"/>
      <c r="D57" s="398"/>
      <c r="E57" s="414"/>
      <c r="F57" s="398"/>
      <c r="G57" s="398"/>
      <c r="H57" s="369"/>
      <c r="I57" s="376"/>
      <c r="J57" s="376"/>
      <c r="K57" s="376"/>
      <c r="L57" s="376"/>
      <c r="M57" s="376"/>
      <c r="N57" s="376"/>
      <c r="O57" s="376"/>
      <c r="P57" s="376"/>
      <c r="Q57" s="376"/>
      <c r="R57" s="398"/>
      <c r="S57" s="398"/>
      <c r="T57" s="369"/>
      <c r="U57" s="369"/>
      <c r="V57" s="369"/>
      <c r="W57" s="369"/>
      <c r="X57" s="369"/>
      <c r="Y57" s="369"/>
      <c r="Z57" s="369"/>
      <c r="AA57" s="369"/>
      <c r="AB57" s="369"/>
      <c r="AC57" s="369"/>
      <c r="AD57" s="369"/>
      <c r="AE57" s="369"/>
    </row>
    <row r="58" spans="1:31" ht="12.75" customHeight="1">
      <c r="A58" s="369"/>
      <c r="B58" s="398"/>
      <c r="C58" s="391">
        <v>1</v>
      </c>
      <c r="D58" s="789" t="s">
        <v>1013</v>
      </c>
      <c r="E58" s="403"/>
      <c r="F58" s="388"/>
      <c r="G58" s="388"/>
      <c r="H58" s="388"/>
      <c r="I58" s="388"/>
      <c r="J58" s="388"/>
      <c r="K58" s="388"/>
      <c r="L58" s="388" t="s">
        <v>13</v>
      </c>
      <c r="M58" s="415" t="s">
        <v>18</v>
      </c>
      <c r="N58" s="388"/>
      <c r="O58" s="388"/>
      <c r="P58" s="388"/>
      <c r="Q58" s="388"/>
      <c r="R58" s="416"/>
      <c r="S58" s="388"/>
      <c r="T58" s="369"/>
      <c r="U58" s="369"/>
      <c r="V58" s="369"/>
      <c r="W58" s="369"/>
      <c r="X58" s="369"/>
      <c r="Y58" s="369"/>
      <c r="Z58" s="369"/>
      <c r="AA58" s="369"/>
      <c r="AB58" s="369"/>
      <c r="AC58" s="369"/>
      <c r="AD58" s="369"/>
      <c r="AE58" s="369"/>
    </row>
    <row r="59" spans="1:31" ht="12.75" customHeight="1">
      <c r="A59" s="369"/>
      <c r="B59" s="398"/>
      <c r="C59" s="391">
        <v>2</v>
      </c>
      <c r="D59" s="790" t="s">
        <v>1028</v>
      </c>
      <c r="E59" s="403"/>
      <c r="F59" s="388"/>
      <c r="G59" s="388"/>
      <c r="H59" s="388"/>
      <c r="I59" s="388"/>
      <c r="J59" s="388"/>
      <c r="K59" s="388"/>
      <c r="L59" s="388" t="s">
        <v>13</v>
      </c>
      <c r="M59" s="387" t="s">
        <v>1030</v>
      </c>
      <c r="N59" s="387"/>
      <c r="O59" s="388"/>
      <c r="P59" s="388"/>
      <c r="Q59" s="388"/>
      <c r="R59" s="416"/>
      <c r="S59" s="388"/>
      <c r="T59" s="369"/>
      <c r="U59" s="369"/>
      <c r="V59" s="369"/>
      <c r="W59" s="369"/>
      <c r="X59" s="369"/>
      <c r="Y59" s="369"/>
      <c r="Z59" s="369"/>
      <c r="AA59" s="369"/>
      <c r="AB59" s="369"/>
      <c r="AC59" s="369"/>
      <c r="AD59" s="369"/>
      <c r="AE59" s="369"/>
    </row>
    <row r="60" spans="1:31" ht="12.75" customHeight="1">
      <c r="A60" s="369"/>
      <c r="B60" s="376"/>
      <c r="C60" s="378">
        <v>3</v>
      </c>
      <c r="D60" s="791" t="s">
        <v>1029</v>
      </c>
      <c r="F60" s="374"/>
      <c r="G60" s="374"/>
      <c r="H60" s="374"/>
      <c r="I60" s="374"/>
      <c r="J60" s="374"/>
      <c r="K60" s="374"/>
      <c r="L60" s="374" t="s">
        <v>13</v>
      </c>
      <c r="M60" s="402">
        <f>A66</f>
        <v>1.06</v>
      </c>
      <c r="N60" s="374"/>
      <c r="O60" s="374"/>
      <c r="P60" s="374"/>
      <c r="Q60" s="374"/>
      <c r="R60" s="374"/>
      <c r="S60" s="374"/>
      <c r="T60" s="369"/>
      <c r="U60" s="369"/>
      <c r="V60" s="369"/>
      <c r="W60" s="369"/>
      <c r="X60" s="369"/>
      <c r="Y60" s="369"/>
      <c r="Z60" s="369"/>
      <c r="AA60" s="369"/>
      <c r="AB60" s="369"/>
      <c r="AC60" s="369"/>
      <c r="AD60" s="369"/>
      <c r="AE60" s="369"/>
    </row>
    <row r="61" spans="1:31" ht="12.75" customHeight="1">
      <c r="A61" s="369"/>
      <c r="B61" s="374"/>
      <c r="C61" s="378"/>
      <c r="D61" s="417"/>
      <c r="E61" s="375"/>
      <c r="F61" s="374"/>
      <c r="G61" s="374"/>
      <c r="H61" s="374"/>
      <c r="I61" s="374"/>
      <c r="J61" s="374"/>
      <c r="K61" s="374"/>
      <c r="L61" s="374"/>
      <c r="M61" s="374"/>
      <c r="N61" s="374"/>
      <c r="O61" s="374"/>
      <c r="P61" s="376"/>
      <c r="Q61" s="376"/>
      <c r="R61" s="376"/>
      <c r="S61" s="376"/>
      <c r="T61" s="369"/>
      <c r="U61" s="369"/>
      <c r="V61" s="369"/>
      <c r="W61" s="369"/>
      <c r="X61" s="369"/>
      <c r="Y61" s="369"/>
      <c r="Z61" s="369"/>
      <c r="AA61" s="369"/>
      <c r="AB61" s="369"/>
      <c r="AC61" s="369"/>
      <c r="AD61" s="369"/>
      <c r="AE61" s="369"/>
    </row>
    <row r="62" spans="1:31" ht="12.75" customHeight="1">
      <c r="A62" s="369"/>
      <c r="B62" s="896" t="s">
        <v>1031</v>
      </c>
      <c r="C62" s="897"/>
      <c r="D62" s="897"/>
      <c r="E62" s="897"/>
      <c r="F62" s="897"/>
      <c r="G62" s="897"/>
      <c r="H62" s="897"/>
      <c r="I62" s="897"/>
      <c r="J62" s="897"/>
      <c r="K62" s="897"/>
      <c r="L62" s="897"/>
      <c r="M62" s="897"/>
      <c r="N62" s="897"/>
      <c r="O62" s="897"/>
      <c r="P62" s="897"/>
      <c r="Q62" s="897"/>
      <c r="R62" s="897"/>
      <c r="S62" s="897"/>
      <c r="T62" s="369"/>
      <c r="U62" s="369"/>
      <c r="V62" s="369"/>
      <c r="W62" s="369"/>
      <c r="X62" s="369"/>
      <c r="Y62" s="369"/>
      <c r="Z62" s="369"/>
      <c r="AA62" s="369"/>
      <c r="AB62" s="369"/>
      <c r="AC62" s="369"/>
      <c r="AD62" s="369"/>
      <c r="AE62" s="369"/>
    </row>
    <row r="63" spans="1:31" ht="12.75" customHeight="1">
      <c r="A63" s="369"/>
      <c r="B63" s="897"/>
      <c r="C63" s="897"/>
      <c r="D63" s="897"/>
      <c r="E63" s="897"/>
      <c r="F63" s="897"/>
      <c r="G63" s="897"/>
      <c r="H63" s="897"/>
      <c r="I63" s="897"/>
      <c r="J63" s="897"/>
      <c r="K63" s="897"/>
      <c r="L63" s="897"/>
      <c r="M63" s="897"/>
      <c r="N63" s="897"/>
      <c r="O63" s="897"/>
      <c r="P63" s="897"/>
      <c r="Q63" s="897"/>
      <c r="R63" s="897"/>
      <c r="S63" s="897"/>
      <c r="T63" s="369"/>
      <c r="U63" s="369"/>
      <c r="V63" s="369"/>
      <c r="W63" s="369"/>
      <c r="X63" s="369"/>
      <c r="Y63" s="369"/>
      <c r="Z63" s="369"/>
      <c r="AA63" s="369"/>
      <c r="AB63" s="369"/>
      <c r="AC63" s="369"/>
      <c r="AD63" s="369"/>
      <c r="AE63" s="369"/>
    </row>
    <row r="64" spans="1:31" ht="12.75" customHeight="1">
      <c r="A64" s="369"/>
      <c r="B64" s="897"/>
      <c r="C64" s="897"/>
      <c r="D64" s="897"/>
      <c r="E64" s="897"/>
      <c r="F64" s="897"/>
      <c r="G64" s="897"/>
      <c r="H64" s="897"/>
      <c r="I64" s="897"/>
      <c r="J64" s="897"/>
      <c r="K64" s="897"/>
      <c r="L64" s="897"/>
      <c r="M64" s="897"/>
      <c r="N64" s="897"/>
      <c r="O64" s="897"/>
      <c r="P64" s="897"/>
      <c r="Q64" s="897"/>
      <c r="R64" s="897"/>
      <c r="S64" s="897"/>
      <c r="T64" s="369"/>
      <c r="U64" s="369"/>
      <c r="V64" s="369"/>
      <c r="W64" s="369"/>
      <c r="X64" s="369"/>
      <c r="Y64" s="369"/>
      <c r="Z64" s="369"/>
      <c r="AA64" s="369"/>
      <c r="AB64" s="369"/>
      <c r="AC64" s="369"/>
      <c r="AD64" s="369"/>
      <c r="AE64" s="369"/>
    </row>
    <row r="65" spans="1:31" ht="12.75" customHeight="1">
      <c r="A65" s="376"/>
      <c r="B65" s="402"/>
      <c r="C65" s="369"/>
      <c r="D65" s="369"/>
      <c r="F65" s="369"/>
      <c r="G65" s="369"/>
      <c r="H65" s="369"/>
      <c r="I65" s="376"/>
      <c r="J65" s="376"/>
      <c r="K65" s="376"/>
      <c r="L65" s="376"/>
      <c r="M65" s="376"/>
      <c r="N65" s="376"/>
      <c r="O65" s="376"/>
      <c r="P65" s="369"/>
      <c r="Q65" s="369"/>
      <c r="R65" s="374"/>
      <c r="S65" s="374"/>
      <c r="T65" s="374"/>
      <c r="U65" s="374"/>
      <c r="V65" s="374"/>
      <c r="W65" s="374"/>
      <c r="X65" s="369"/>
      <c r="Y65" s="369"/>
      <c r="Z65" s="369"/>
      <c r="AA65" s="369"/>
      <c r="AB65" s="369"/>
      <c r="AC65" s="369"/>
      <c r="AD65" s="369"/>
      <c r="AE65" s="369"/>
    </row>
    <row r="66" spans="1:31" ht="12.75" customHeight="1">
      <c r="A66" s="376">
        <f>A55+0.01</f>
        <v>1.06</v>
      </c>
      <c r="B66" s="402" t="s">
        <v>1026</v>
      </c>
      <c r="C66" s="369"/>
      <c r="D66" s="369"/>
      <c r="F66" s="369"/>
      <c r="G66" s="369"/>
      <c r="H66" s="369"/>
      <c r="I66" s="376"/>
      <c r="J66" s="376"/>
      <c r="K66" s="376"/>
      <c r="L66" s="376"/>
      <c r="M66" s="398"/>
      <c r="N66" s="398"/>
      <c r="O66" s="398"/>
      <c r="P66" s="369"/>
      <c r="Q66" s="369"/>
      <c r="R66" s="374"/>
      <c r="S66" s="374"/>
      <c r="T66" s="374"/>
      <c r="U66" s="374"/>
      <c r="V66" s="374"/>
      <c r="W66" s="374"/>
      <c r="X66" s="369"/>
      <c r="Y66" s="369"/>
      <c r="Z66" s="369"/>
      <c r="AA66" s="369"/>
      <c r="AB66" s="369"/>
      <c r="AC66" s="369"/>
      <c r="AD66" s="369"/>
      <c r="AE66" s="369"/>
    </row>
    <row r="67" spans="1:31" ht="12.75" customHeight="1">
      <c r="A67" s="369"/>
      <c r="B67" s="376"/>
      <c r="C67" s="378">
        <v>1</v>
      </c>
      <c r="D67" s="789" t="s">
        <v>1013</v>
      </c>
      <c r="F67" s="374"/>
      <c r="G67" s="374"/>
      <c r="H67" s="374"/>
      <c r="I67" s="374"/>
      <c r="J67" s="374"/>
      <c r="K67" s="374"/>
      <c r="L67" s="374" t="s">
        <v>13</v>
      </c>
      <c r="M67" s="419" t="str">
        <f>M58</f>
        <v>SECTION 2</v>
      </c>
      <c r="N67" s="374"/>
      <c r="O67" s="374"/>
      <c r="P67" s="374"/>
      <c r="Q67" s="374"/>
      <c r="R67" s="374"/>
      <c r="S67" s="374"/>
      <c r="T67" s="369"/>
      <c r="U67" s="369"/>
      <c r="V67" s="369"/>
      <c r="W67" s="369"/>
      <c r="X67" s="369"/>
      <c r="Y67" s="369"/>
      <c r="Z67" s="369"/>
      <c r="AA67" s="369"/>
      <c r="AB67" s="369"/>
      <c r="AC67" s="369"/>
      <c r="AD67" s="369"/>
      <c r="AE67" s="369"/>
    </row>
    <row r="68" spans="1:31" ht="12.75" customHeight="1">
      <c r="A68" s="376"/>
      <c r="B68" s="376"/>
      <c r="C68" s="378">
        <v>2</v>
      </c>
      <c r="D68" s="790" t="s">
        <v>1028</v>
      </c>
      <c r="F68" s="374"/>
      <c r="G68" s="374"/>
      <c r="H68" s="374"/>
      <c r="I68" s="374"/>
      <c r="J68" s="374"/>
      <c r="K68" s="374"/>
      <c r="L68" s="374" t="s">
        <v>13</v>
      </c>
      <c r="M68" s="387" t="s">
        <v>1030</v>
      </c>
      <c r="N68" s="369"/>
      <c r="O68" s="374"/>
      <c r="P68" s="374"/>
      <c r="Q68" s="374"/>
      <c r="R68" s="374"/>
      <c r="S68" s="374"/>
      <c r="T68" s="369"/>
      <c r="U68" s="369"/>
      <c r="V68" s="369"/>
      <c r="W68" s="369"/>
      <c r="X68" s="369"/>
      <c r="Y68" s="369"/>
      <c r="Z68" s="369"/>
      <c r="AA68" s="369"/>
      <c r="AB68" s="369"/>
      <c r="AC68" s="369"/>
      <c r="AD68" s="369"/>
      <c r="AE68" s="369"/>
    </row>
    <row r="69" spans="1:31" ht="12.75" customHeight="1">
      <c r="A69" s="376"/>
      <c r="B69" s="376"/>
      <c r="C69" s="378">
        <v>3</v>
      </c>
      <c r="D69" s="791" t="s">
        <v>1029</v>
      </c>
      <c r="F69" s="374"/>
      <c r="G69" s="374"/>
      <c r="H69" s="374"/>
      <c r="I69" s="374"/>
      <c r="J69" s="374"/>
      <c r="K69" s="374"/>
      <c r="L69" s="374" t="s">
        <v>13</v>
      </c>
      <c r="M69" s="369" t="s">
        <v>14</v>
      </c>
      <c r="N69" s="374"/>
      <c r="O69" s="374"/>
      <c r="P69" s="374"/>
      <c r="Q69" s="374"/>
      <c r="R69" s="374"/>
      <c r="S69" s="374"/>
      <c r="T69" s="369"/>
      <c r="U69" s="369"/>
      <c r="V69" s="369"/>
      <c r="W69" s="369"/>
      <c r="X69" s="369"/>
      <c r="Y69" s="369"/>
      <c r="Z69" s="369"/>
      <c r="AA69" s="369"/>
      <c r="AB69" s="369"/>
      <c r="AC69" s="369"/>
      <c r="AD69" s="369"/>
      <c r="AE69" s="369"/>
    </row>
    <row r="70" spans="1:31" ht="12.75" customHeight="1">
      <c r="A70" s="374"/>
      <c r="B70" s="376"/>
      <c r="C70" s="378"/>
      <c r="D70" s="374"/>
      <c r="F70" s="374"/>
      <c r="G70" s="374"/>
      <c r="H70" s="374"/>
      <c r="I70" s="374"/>
      <c r="J70" s="374"/>
      <c r="K70" s="374"/>
      <c r="L70" s="374"/>
      <c r="M70" s="374"/>
      <c r="N70" s="374"/>
      <c r="O70" s="374"/>
      <c r="P70" s="374"/>
      <c r="Q70" s="374"/>
      <c r="R70" s="374"/>
      <c r="S70" s="374"/>
      <c r="T70" s="369"/>
      <c r="U70" s="369"/>
      <c r="V70" s="369"/>
      <c r="W70" s="369"/>
      <c r="X70" s="369"/>
      <c r="Y70" s="369"/>
      <c r="Z70" s="369"/>
      <c r="AA70" s="369"/>
      <c r="AB70" s="369"/>
      <c r="AC70" s="369"/>
      <c r="AD70" s="369"/>
      <c r="AE70" s="369"/>
    </row>
    <row r="71" spans="1:31" ht="12.75" customHeight="1">
      <c r="A71" s="374"/>
      <c r="B71" s="377"/>
      <c r="C71" s="374"/>
      <c r="D71" s="374"/>
      <c r="E71" s="375"/>
      <c r="F71" s="374"/>
      <c r="G71" s="374"/>
      <c r="H71" s="374"/>
      <c r="I71" s="374"/>
      <c r="J71" s="374"/>
      <c r="K71" s="374"/>
      <c r="L71" s="374"/>
      <c r="M71" s="374"/>
      <c r="N71" s="374"/>
      <c r="O71" s="374"/>
      <c r="P71" s="374"/>
      <c r="Q71" s="374"/>
      <c r="R71" s="374"/>
      <c r="S71" s="374"/>
      <c r="T71" s="369"/>
      <c r="U71" s="369"/>
      <c r="V71" s="369"/>
      <c r="W71" s="369"/>
      <c r="X71" s="369"/>
      <c r="Y71" s="369"/>
      <c r="Z71" s="369"/>
      <c r="AA71" s="369"/>
      <c r="AB71" s="369"/>
      <c r="AC71" s="369"/>
      <c r="AD71" s="369"/>
      <c r="AE71" s="369"/>
    </row>
    <row r="72" spans="1:31" ht="12.75" customHeight="1">
      <c r="A72" s="374"/>
      <c r="B72" s="369"/>
      <c r="C72" s="369"/>
      <c r="D72" s="369"/>
      <c r="F72" s="369"/>
      <c r="G72" s="369"/>
      <c r="H72" s="369"/>
      <c r="I72" s="369"/>
      <c r="J72" s="369"/>
      <c r="K72" s="369"/>
      <c r="L72" s="369"/>
      <c r="M72" s="369"/>
      <c r="N72" s="369"/>
      <c r="O72" s="369"/>
      <c r="P72" s="369"/>
      <c r="Q72" s="369"/>
      <c r="R72" s="369"/>
      <c r="S72" s="369"/>
      <c r="T72" s="369"/>
      <c r="U72" s="369"/>
      <c r="V72" s="369"/>
      <c r="W72" s="369"/>
      <c r="X72" s="369"/>
      <c r="Y72" s="369"/>
      <c r="Z72" s="369"/>
      <c r="AA72" s="369"/>
      <c r="AB72" s="369"/>
      <c r="AC72" s="369"/>
      <c r="AD72" s="369"/>
      <c r="AE72" s="369"/>
    </row>
    <row r="73" spans="1:31" ht="12.75" customHeight="1">
      <c r="A73" s="376"/>
      <c r="B73" s="369"/>
      <c r="C73" s="369"/>
      <c r="D73" s="369"/>
      <c r="F73" s="369"/>
      <c r="G73" s="369"/>
      <c r="H73" s="369"/>
      <c r="I73" s="369"/>
      <c r="J73" s="369"/>
      <c r="K73" s="369"/>
      <c r="L73" s="369"/>
      <c r="M73" s="369"/>
      <c r="N73" s="369"/>
      <c r="O73" s="369"/>
      <c r="P73" s="369"/>
      <c r="Q73" s="369"/>
      <c r="R73" s="369"/>
      <c r="S73" s="369"/>
      <c r="T73" s="369"/>
      <c r="U73" s="369"/>
      <c r="V73" s="369"/>
      <c r="W73" s="369"/>
      <c r="X73" s="369"/>
      <c r="Y73" s="369"/>
      <c r="Z73" s="369"/>
      <c r="AA73" s="369"/>
      <c r="AB73" s="369"/>
      <c r="AC73" s="369"/>
      <c r="AD73" s="369"/>
      <c r="AE73" s="369"/>
    </row>
    <row r="74" spans="1:31" ht="12.75" customHeight="1">
      <c r="B74" s="369"/>
      <c r="C74" s="369"/>
      <c r="D74" s="369"/>
      <c r="F74" s="369"/>
      <c r="G74" s="369"/>
      <c r="H74" s="369"/>
      <c r="I74" s="369"/>
      <c r="J74" s="369"/>
      <c r="K74" s="369"/>
      <c r="L74" s="369"/>
      <c r="M74" s="369"/>
      <c r="N74" s="369"/>
      <c r="O74" s="369"/>
      <c r="P74" s="369"/>
      <c r="Q74" s="369"/>
      <c r="R74" s="369"/>
      <c r="S74" s="369"/>
      <c r="T74" s="369"/>
      <c r="U74" s="369"/>
      <c r="V74" s="369"/>
      <c r="W74" s="369"/>
      <c r="X74" s="369"/>
      <c r="Y74" s="369"/>
      <c r="Z74" s="369"/>
      <c r="AA74" s="369"/>
      <c r="AB74" s="369"/>
      <c r="AC74" s="369"/>
      <c r="AD74" s="369"/>
      <c r="AE74" s="369"/>
    </row>
    <row r="75" spans="1:31" ht="12.75" customHeight="1">
      <c r="A75" s="376"/>
      <c r="B75" s="369"/>
      <c r="C75" s="369"/>
      <c r="D75" s="369"/>
      <c r="F75" s="369"/>
      <c r="G75" s="369"/>
      <c r="H75" s="369"/>
      <c r="I75" s="369"/>
      <c r="J75" s="369"/>
      <c r="K75" s="369"/>
      <c r="L75" s="369"/>
      <c r="M75" s="369"/>
      <c r="N75" s="369"/>
      <c r="O75" s="369"/>
      <c r="P75" s="369"/>
      <c r="Q75" s="369"/>
      <c r="R75" s="369"/>
      <c r="S75" s="369"/>
      <c r="T75" s="369"/>
      <c r="U75" s="369"/>
      <c r="V75" s="369"/>
      <c r="W75" s="369"/>
      <c r="X75" s="369"/>
      <c r="Y75" s="369"/>
      <c r="Z75" s="369"/>
      <c r="AA75" s="369"/>
      <c r="AB75" s="369"/>
      <c r="AC75" s="369"/>
      <c r="AD75" s="369"/>
      <c r="AE75" s="369"/>
    </row>
    <row r="76" spans="1:31" ht="12.75" customHeight="1">
      <c r="A76" s="376"/>
      <c r="B76" s="369"/>
      <c r="C76" s="369"/>
      <c r="D76" s="369"/>
      <c r="F76" s="369"/>
      <c r="G76" s="369"/>
      <c r="H76" s="369"/>
      <c r="I76" s="369"/>
      <c r="J76" s="369"/>
      <c r="K76" s="369"/>
      <c r="L76" s="369"/>
      <c r="M76" s="369"/>
      <c r="N76" s="369"/>
      <c r="O76" s="369"/>
      <c r="P76" s="369"/>
      <c r="Q76" s="369"/>
      <c r="R76" s="369"/>
      <c r="S76" s="369"/>
      <c r="T76" s="369"/>
      <c r="U76" s="369"/>
      <c r="V76" s="369"/>
      <c r="W76" s="369"/>
      <c r="X76" s="369"/>
      <c r="Y76" s="369"/>
      <c r="Z76" s="369"/>
      <c r="AA76" s="369"/>
      <c r="AB76" s="369"/>
      <c r="AC76" s="369"/>
      <c r="AD76" s="369"/>
      <c r="AE76" s="369"/>
    </row>
    <row r="77" spans="1:31" ht="15.75" customHeight="1">
      <c r="A77" s="376"/>
      <c r="B77" s="369"/>
      <c r="C77" s="369"/>
      <c r="D77" s="369"/>
      <c r="F77" s="369"/>
      <c r="G77" s="369"/>
      <c r="H77" s="369"/>
      <c r="I77" s="369"/>
      <c r="J77" s="369"/>
      <c r="K77" s="369"/>
      <c r="L77" s="369"/>
      <c r="M77" s="369"/>
      <c r="N77" s="369"/>
      <c r="O77" s="369"/>
      <c r="P77" s="369"/>
      <c r="Q77" s="369"/>
      <c r="R77" s="369"/>
      <c r="S77" s="369"/>
      <c r="T77" s="369"/>
      <c r="U77" s="369"/>
      <c r="V77" s="369"/>
      <c r="W77" s="369"/>
      <c r="X77" s="369"/>
      <c r="Y77" s="369"/>
      <c r="Z77" s="369"/>
      <c r="AA77" s="369"/>
      <c r="AB77" s="369"/>
      <c r="AC77" s="369"/>
      <c r="AD77" s="369"/>
      <c r="AE77" s="369"/>
    </row>
    <row r="78" spans="1:31" ht="12.75" customHeight="1">
      <c r="A78" s="376"/>
      <c r="B78" s="369"/>
      <c r="C78" s="369"/>
      <c r="D78" s="369"/>
      <c r="F78" s="369"/>
      <c r="G78" s="369"/>
      <c r="H78" s="369"/>
      <c r="I78" s="369"/>
      <c r="J78" s="369"/>
      <c r="K78" s="369"/>
      <c r="L78" s="369"/>
      <c r="M78" s="369"/>
      <c r="N78" s="369"/>
      <c r="O78" s="369"/>
      <c r="P78" s="369"/>
      <c r="Q78" s="369"/>
      <c r="R78" s="369"/>
      <c r="S78" s="369"/>
      <c r="T78" s="369"/>
      <c r="U78" s="369"/>
      <c r="V78" s="369"/>
      <c r="W78" s="369"/>
      <c r="X78" s="374"/>
      <c r="Y78" s="374"/>
      <c r="Z78" s="374"/>
      <c r="AA78" s="369"/>
      <c r="AB78" s="369"/>
      <c r="AC78" s="369"/>
      <c r="AD78" s="369"/>
      <c r="AE78" s="369"/>
    </row>
    <row r="79" spans="1:31" ht="12.75" customHeight="1">
      <c r="A79" s="374"/>
      <c r="B79" s="369"/>
      <c r="C79" s="369"/>
      <c r="D79" s="369"/>
      <c r="F79" s="369"/>
      <c r="G79" s="369"/>
      <c r="H79" s="369"/>
      <c r="I79" s="369"/>
      <c r="J79" s="369"/>
      <c r="K79" s="369"/>
      <c r="L79" s="369"/>
      <c r="M79" s="369"/>
      <c r="N79" s="369"/>
      <c r="O79" s="369"/>
      <c r="P79" s="369"/>
      <c r="Q79" s="369"/>
      <c r="R79" s="369"/>
      <c r="S79" s="369"/>
      <c r="T79" s="369"/>
      <c r="U79" s="369"/>
      <c r="V79" s="369"/>
      <c r="W79" s="369"/>
      <c r="X79" s="369"/>
      <c r="Y79" s="369"/>
      <c r="Z79" s="369"/>
      <c r="AA79" s="369"/>
      <c r="AB79" s="369"/>
      <c r="AC79" s="369"/>
      <c r="AD79" s="369"/>
      <c r="AE79" s="369"/>
    </row>
    <row r="80" spans="1:31" ht="12.75" customHeight="1">
      <c r="A80" s="374"/>
      <c r="B80" s="369"/>
      <c r="C80" s="369"/>
      <c r="D80" s="369"/>
      <c r="F80" s="369"/>
      <c r="G80" s="369"/>
      <c r="H80" s="369"/>
      <c r="I80" s="369"/>
      <c r="J80" s="369"/>
      <c r="K80" s="369"/>
      <c r="L80" s="369"/>
      <c r="M80" s="369"/>
      <c r="N80" s="369"/>
      <c r="O80" s="369"/>
      <c r="P80" s="369"/>
      <c r="Q80" s="369"/>
      <c r="R80" s="369"/>
      <c r="S80" s="369"/>
      <c r="T80" s="369"/>
      <c r="U80" s="369"/>
      <c r="V80" s="369"/>
      <c r="W80" s="369"/>
      <c r="X80" s="369"/>
      <c r="Y80" s="369"/>
      <c r="Z80" s="369"/>
      <c r="AA80" s="369"/>
      <c r="AB80" s="369"/>
      <c r="AC80" s="369"/>
      <c r="AD80" s="369"/>
      <c r="AE80" s="369"/>
    </row>
    <row r="81" spans="1:31" ht="12.75" customHeight="1">
      <c r="A81" s="374"/>
      <c r="B81" s="369"/>
      <c r="C81" s="369"/>
      <c r="D81" s="369"/>
      <c r="F81" s="369"/>
      <c r="G81" s="369"/>
      <c r="H81" s="369"/>
      <c r="I81" s="369"/>
      <c r="J81" s="369"/>
      <c r="K81" s="369"/>
      <c r="L81" s="369"/>
      <c r="M81" s="369"/>
      <c r="N81" s="369"/>
      <c r="O81" s="369"/>
      <c r="P81" s="369"/>
      <c r="Q81" s="369"/>
      <c r="R81" s="369"/>
      <c r="S81" s="369"/>
      <c r="T81" s="369"/>
      <c r="U81" s="369"/>
      <c r="V81" s="369"/>
      <c r="W81" s="369"/>
      <c r="X81" s="369"/>
      <c r="Y81" s="369"/>
      <c r="Z81" s="369"/>
      <c r="AA81" s="369"/>
      <c r="AB81" s="369"/>
      <c r="AC81" s="369"/>
      <c r="AD81" s="369"/>
      <c r="AE81" s="369"/>
    </row>
    <row r="82" spans="1:31" ht="12.75" customHeight="1">
      <c r="A82" s="374"/>
      <c r="B82" s="369"/>
      <c r="C82" s="369"/>
      <c r="D82" s="369"/>
      <c r="F82" s="369"/>
      <c r="G82" s="369"/>
      <c r="H82" s="369"/>
      <c r="I82" s="369"/>
      <c r="J82" s="369"/>
      <c r="K82" s="369"/>
      <c r="L82" s="369"/>
      <c r="M82" s="369"/>
      <c r="N82" s="369"/>
      <c r="O82" s="369"/>
      <c r="P82" s="369"/>
      <c r="Q82" s="369"/>
      <c r="R82" s="369"/>
      <c r="S82" s="369"/>
      <c r="T82" s="369"/>
      <c r="U82" s="369"/>
      <c r="V82" s="369"/>
      <c r="W82" s="369"/>
      <c r="X82" s="369"/>
      <c r="Y82" s="369"/>
      <c r="Z82" s="369"/>
      <c r="AA82" s="369"/>
      <c r="AB82" s="369"/>
      <c r="AC82" s="369"/>
      <c r="AD82" s="369"/>
      <c r="AE82" s="369"/>
    </row>
    <row r="83" spans="1:31" ht="12.75" customHeight="1">
      <c r="A83" s="420"/>
      <c r="B83" s="369"/>
      <c r="C83" s="369"/>
      <c r="D83" s="369"/>
      <c r="F83" s="369"/>
      <c r="G83" s="369"/>
      <c r="H83" s="369"/>
      <c r="I83" s="369"/>
      <c r="J83" s="369"/>
      <c r="K83" s="369"/>
      <c r="L83" s="369"/>
      <c r="M83" s="369"/>
      <c r="N83" s="369"/>
      <c r="O83" s="369"/>
      <c r="P83" s="369"/>
      <c r="Q83" s="369"/>
      <c r="R83" s="369"/>
      <c r="S83" s="369"/>
      <c r="T83" s="369"/>
      <c r="U83" s="369"/>
      <c r="V83" s="369"/>
      <c r="W83" s="369"/>
      <c r="X83" s="369"/>
      <c r="Y83" s="369"/>
      <c r="Z83" s="369"/>
      <c r="AA83" s="369"/>
      <c r="AB83" s="369"/>
      <c r="AC83" s="369"/>
      <c r="AD83" s="369"/>
      <c r="AE83" s="369"/>
    </row>
    <row r="84" spans="1:31" ht="12.75" customHeight="1">
      <c r="A84" s="369"/>
      <c r="B84" s="369"/>
      <c r="C84" s="369"/>
      <c r="D84" s="369"/>
      <c r="F84" s="369"/>
      <c r="G84" s="369"/>
      <c r="H84" s="369"/>
      <c r="I84" s="369"/>
      <c r="J84" s="369"/>
      <c r="K84" s="369"/>
      <c r="L84" s="369"/>
      <c r="M84" s="369"/>
      <c r="N84" s="369"/>
      <c r="O84" s="369"/>
      <c r="P84" s="369"/>
      <c r="Q84" s="369"/>
      <c r="R84" s="369"/>
      <c r="S84" s="369"/>
      <c r="T84" s="369"/>
      <c r="U84" s="369"/>
      <c r="V84" s="369"/>
      <c r="W84" s="369"/>
      <c r="X84" s="369"/>
      <c r="Y84" s="369"/>
      <c r="Z84" s="369"/>
      <c r="AA84" s="369"/>
      <c r="AB84" s="369"/>
      <c r="AC84" s="369"/>
      <c r="AD84" s="369"/>
      <c r="AE84" s="369"/>
    </row>
    <row r="85" spans="1:31" ht="12.75" customHeight="1">
      <c r="A85" s="369"/>
      <c r="B85" s="369"/>
      <c r="C85" s="369"/>
      <c r="D85" s="369"/>
      <c r="F85" s="369"/>
      <c r="G85" s="369"/>
      <c r="H85" s="369"/>
      <c r="I85" s="369"/>
      <c r="J85" s="369"/>
      <c r="K85" s="369"/>
      <c r="L85" s="369"/>
      <c r="M85" s="369"/>
      <c r="N85" s="369"/>
      <c r="O85" s="369"/>
      <c r="P85" s="369"/>
      <c r="Q85" s="369"/>
      <c r="R85" s="369"/>
      <c r="S85" s="369"/>
      <c r="T85" s="369"/>
      <c r="U85" s="369"/>
      <c r="V85" s="369"/>
      <c r="W85" s="369"/>
      <c r="X85" s="369"/>
      <c r="Y85" s="369"/>
      <c r="Z85" s="369"/>
      <c r="AA85" s="369"/>
      <c r="AB85" s="369"/>
      <c r="AC85" s="369"/>
      <c r="AD85" s="369"/>
      <c r="AE85" s="369"/>
    </row>
    <row r="86" spans="1:31" ht="12.75" customHeight="1">
      <c r="A86" s="369"/>
      <c r="B86" s="369"/>
      <c r="C86" s="369"/>
      <c r="D86" s="369"/>
      <c r="F86" s="369"/>
      <c r="G86" s="369"/>
      <c r="H86" s="369"/>
      <c r="I86" s="369"/>
      <c r="J86" s="369"/>
      <c r="K86" s="369"/>
      <c r="L86" s="369"/>
      <c r="M86" s="369"/>
      <c r="N86" s="369"/>
      <c r="O86" s="369"/>
      <c r="P86" s="369"/>
      <c r="Q86" s="369"/>
      <c r="R86" s="369"/>
      <c r="S86" s="369"/>
      <c r="T86" s="369"/>
      <c r="U86" s="369"/>
      <c r="V86" s="369"/>
      <c r="W86" s="369"/>
      <c r="X86" s="369"/>
      <c r="Y86" s="369"/>
      <c r="Z86" s="369"/>
      <c r="AA86" s="369"/>
      <c r="AB86" s="369"/>
      <c r="AC86" s="369"/>
      <c r="AD86" s="369"/>
      <c r="AE86" s="369"/>
    </row>
    <row r="87" spans="1:31" ht="12.75" customHeight="1">
      <c r="A87" s="369"/>
      <c r="B87" s="369"/>
      <c r="C87" s="369"/>
      <c r="D87" s="369"/>
      <c r="F87" s="369"/>
      <c r="G87" s="369"/>
      <c r="H87" s="369"/>
      <c r="I87" s="369"/>
      <c r="J87" s="369"/>
      <c r="K87" s="369"/>
      <c r="L87" s="369"/>
      <c r="M87" s="369"/>
      <c r="N87" s="369"/>
      <c r="O87" s="369"/>
      <c r="P87" s="369"/>
      <c r="Q87" s="369"/>
      <c r="R87" s="369"/>
      <c r="S87" s="369"/>
      <c r="T87" s="369"/>
      <c r="U87" s="369"/>
      <c r="V87" s="369"/>
      <c r="W87" s="369"/>
      <c r="X87" s="369"/>
      <c r="Y87" s="369"/>
      <c r="Z87" s="369"/>
      <c r="AA87" s="369"/>
      <c r="AB87" s="369"/>
      <c r="AC87" s="369"/>
      <c r="AD87" s="369"/>
      <c r="AE87" s="369"/>
    </row>
    <row r="88" spans="1:31" ht="12.75" customHeight="1">
      <c r="A88" s="369"/>
      <c r="B88" s="369"/>
      <c r="C88" s="369"/>
      <c r="D88" s="369"/>
      <c r="F88" s="369"/>
      <c r="G88" s="369"/>
      <c r="H88" s="369"/>
      <c r="I88" s="369"/>
      <c r="J88" s="369"/>
      <c r="K88" s="369"/>
      <c r="L88" s="369"/>
      <c r="M88" s="369"/>
      <c r="N88" s="369"/>
      <c r="O88" s="369"/>
      <c r="P88" s="369"/>
      <c r="Q88" s="369"/>
      <c r="R88" s="369"/>
      <c r="S88" s="369"/>
      <c r="T88" s="369"/>
      <c r="U88" s="369"/>
      <c r="V88" s="369"/>
      <c r="W88" s="369"/>
      <c r="X88" s="369"/>
      <c r="Y88" s="369"/>
      <c r="Z88" s="369"/>
      <c r="AA88" s="369"/>
      <c r="AB88" s="369"/>
      <c r="AC88" s="369"/>
      <c r="AD88" s="369"/>
      <c r="AE88" s="369"/>
    </row>
    <row r="89" spans="1:31" ht="12.75" customHeight="1">
      <c r="A89" s="369"/>
      <c r="B89" s="369"/>
      <c r="C89" s="369"/>
      <c r="D89" s="369"/>
      <c r="F89" s="369"/>
      <c r="G89" s="369"/>
      <c r="H89" s="369"/>
      <c r="I89" s="369"/>
      <c r="J89" s="369"/>
      <c r="K89" s="369"/>
      <c r="L89" s="369"/>
      <c r="M89" s="369"/>
      <c r="N89" s="369"/>
      <c r="O89" s="369"/>
      <c r="P89" s="369"/>
      <c r="Q89" s="369"/>
      <c r="R89" s="369"/>
      <c r="S89" s="369"/>
      <c r="T89" s="369"/>
      <c r="U89" s="369"/>
      <c r="V89" s="369"/>
      <c r="W89" s="369"/>
      <c r="X89" s="369"/>
      <c r="Y89" s="369"/>
      <c r="Z89" s="369"/>
      <c r="AA89" s="369"/>
      <c r="AB89" s="369"/>
      <c r="AC89" s="369"/>
      <c r="AD89" s="369"/>
      <c r="AE89" s="369"/>
    </row>
    <row r="90" spans="1:31" ht="12.75" customHeight="1">
      <c r="A90" s="369"/>
      <c r="B90" s="369"/>
      <c r="C90" s="369"/>
      <c r="D90" s="369"/>
      <c r="F90" s="369"/>
      <c r="G90" s="369"/>
      <c r="H90" s="369"/>
      <c r="I90" s="369"/>
      <c r="J90" s="369"/>
      <c r="K90" s="369"/>
      <c r="L90" s="369"/>
      <c r="M90" s="369"/>
      <c r="N90" s="369"/>
      <c r="O90" s="369"/>
      <c r="P90" s="369"/>
      <c r="Q90" s="369"/>
      <c r="R90" s="369"/>
      <c r="S90" s="369"/>
      <c r="T90" s="369"/>
      <c r="U90" s="369"/>
      <c r="V90" s="369"/>
      <c r="W90" s="369"/>
      <c r="X90" s="369"/>
      <c r="Y90" s="369"/>
      <c r="Z90" s="369"/>
      <c r="AA90" s="369"/>
      <c r="AB90" s="369"/>
      <c r="AC90" s="369"/>
      <c r="AD90" s="369"/>
      <c r="AE90" s="369"/>
    </row>
    <row r="91" spans="1:31" ht="12.75" customHeight="1">
      <c r="A91" s="369"/>
      <c r="B91" s="369"/>
      <c r="C91" s="369"/>
      <c r="D91" s="369"/>
      <c r="F91" s="369"/>
      <c r="G91" s="369"/>
      <c r="H91" s="369"/>
      <c r="I91" s="369"/>
      <c r="J91" s="369"/>
      <c r="K91" s="369"/>
      <c r="L91" s="369"/>
      <c r="M91" s="369"/>
      <c r="N91" s="369"/>
      <c r="O91" s="369"/>
      <c r="P91" s="369"/>
      <c r="Q91" s="369"/>
      <c r="R91" s="369"/>
      <c r="S91" s="369"/>
      <c r="T91" s="369"/>
      <c r="U91" s="369"/>
      <c r="V91" s="369"/>
      <c r="W91" s="369"/>
      <c r="X91" s="369"/>
      <c r="Y91" s="369"/>
      <c r="Z91" s="369"/>
      <c r="AA91" s="369"/>
      <c r="AB91" s="369"/>
      <c r="AC91" s="369"/>
      <c r="AD91" s="369"/>
      <c r="AE91" s="369"/>
    </row>
    <row r="92" spans="1:31" ht="12.75" customHeight="1">
      <c r="A92" s="369"/>
      <c r="B92" s="369"/>
      <c r="C92" s="369"/>
      <c r="D92" s="369"/>
      <c r="F92" s="369"/>
      <c r="G92" s="369"/>
      <c r="H92" s="369"/>
      <c r="I92" s="369"/>
      <c r="J92" s="369"/>
      <c r="K92" s="369"/>
      <c r="L92" s="369"/>
      <c r="M92" s="369"/>
      <c r="N92" s="369"/>
      <c r="O92" s="369"/>
      <c r="P92" s="369"/>
      <c r="Q92" s="369"/>
      <c r="R92" s="369"/>
      <c r="S92" s="369"/>
      <c r="T92" s="369"/>
      <c r="U92" s="369"/>
      <c r="V92" s="369"/>
      <c r="W92" s="369"/>
      <c r="X92" s="369"/>
      <c r="Y92" s="369"/>
      <c r="Z92" s="369"/>
      <c r="AA92" s="369"/>
      <c r="AB92" s="369"/>
      <c r="AC92" s="369"/>
      <c r="AD92" s="369"/>
      <c r="AE92" s="369"/>
    </row>
    <row r="93" spans="1:31" ht="12.75" customHeight="1">
      <c r="A93" s="369"/>
      <c r="B93" s="369"/>
      <c r="C93" s="369"/>
      <c r="D93" s="369"/>
      <c r="F93" s="369"/>
      <c r="G93" s="369"/>
      <c r="H93" s="369"/>
      <c r="I93" s="369"/>
      <c r="J93" s="369"/>
      <c r="K93" s="369"/>
      <c r="L93" s="369"/>
      <c r="M93" s="369"/>
      <c r="N93" s="369"/>
      <c r="O93" s="369"/>
      <c r="P93" s="369"/>
      <c r="Q93" s="369"/>
      <c r="R93" s="369"/>
      <c r="S93" s="369"/>
      <c r="T93" s="369"/>
      <c r="U93" s="369"/>
      <c r="V93" s="369"/>
      <c r="W93" s="369"/>
      <c r="X93" s="369"/>
      <c r="Y93" s="369"/>
      <c r="Z93" s="369"/>
      <c r="AA93" s="369"/>
      <c r="AB93" s="369"/>
      <c r="AC93" s="369"/>
      <c r="AD93" s="369"/>
      <c r="AE93" s="369"/>
    </row>
    <row r="94" spans="1:31" ht="12.75" customHeight="1">
      <c r="A94" s="369"/>
      <c r="B94" s="369"/>
      <c r="C94" s="369"/>
      <c r="D94" s="369"/>
      <c r="F94" s="369"/>
      <c r="G94" s="369"/>
      <c r="H94" s="369"/>
      <c r="I94" s="369"/>
      <c r="J94" s="369"/>
      <c r="K94" s="369"/>
      <c r="L94" s="369"/>
      <c r="M94" s="369"/>
      <c r="N94" s="369"/>
      <c r="O94" s="369"/>
      <c r="P94" s="369"/>
      <c r="Q94" s="369"/>
      <c r="R94" s="369"/>
      <c r="S94" s="369"/>
      <c r="T94" s="369"/>
      <c r="U94" s="369"/>
      <c r="V94" s="369"/>
      <c r="W94" s="369"/>
      <c r="X94" s="369"/>
      <c r="Y94" s="369"/>
      <c r="Z94" s="369"/>
      <c r="AA94" s="369"/>
      <c r="AB94" s="369"/>
      <c r="AC94" s="369"/>
      <c r="AD94" s="369"/>
      <c r="AE94" s="369"/>
    </row>
    <row r="95" spans="1:31" ht="12.75" customHeight="1">
      <c r="A95" s="369"/>
      <c r="B95" s="369"/>
      <c r="C95" s="369"/>
      <c r="D95" s="369"/>
      <c r="F95" s="369"/>
      <c r="G95" s="369"/>
      <c r="H95" s="369"/>
      <c r="I95" s="369"/>
      <c r="J95" s="369"/>
      <c r="K95" s="369"/>
      <c r="L95" s="369"/>
      <c r="M95" s="369"/>
      <c r="N95" s="369"/>
      <c r="O95" s="369"/>
      <c r="P95" s="369"/>
      <c r="Q95" s="369"/>
      <c r="R95" s="369"/>
      <c r="S95" s="369"/>
      <c r="T95" s="369"/>
      <c r="U95" s="369"/>
      <c r="V95" s="369"/>
      <c r="W95" s="369"/>
      <c r="X95" s="369"/>
      <c r="Y95" s="369"/>
      <c r="Z95" s="369"/>
      <c r="AA95" s="369"/>
      <c r="AB95" s="369"/>
      <c r="AC95" s="369"/>
      <c r="AD95" s="369"/>
      <c r="AE95" s="369"/>
    </row>
    <row r="96" spans="1:31" ht="12.75" customHeight="1">
      <c r="A96" s="369"/>
      <c r="B96" s="369"/>
      <c r="C96" s="369"/>
      <c r="D96" s="369"/>
      <c r="F96" s="369"/>
      <c r="G96" s="369"/>
      <c r="H96" s="369"/>
      <c r="I96" s="369"/>
      <c r="J96" s="369"/>
      <c r="K96" s="369"/>
      <c r="L96" s="369"/>
      <c r="M96" s="369"/>
      <c r="N96" s="369"/>
      <c r="O96" s="369"/>
      <c r="P96" s="369"/>
      <c r="Q96" s="369"/>
      <c r="R96" s="369"/>
      <c r="S96" s="369"/>
      <c r="T96" s="369"/>
      <c r="U96" s="369"/>
      <c r="V96" s="369"/>
      <c r="W96" s="369"/>
      <c r="X96" s="369"/>
      <c r="Y96" s="369"/>
      <c r="Z96" s="369"/>
      <c r="AA96" s="369"/>
      <c r="AB96" s="369"/>
      <c r="AC96" s="369"/>
      <c r="AD96" s="369"/>
      <c r="AE96" s="369"/>
    </row>
    <row r="97" spans="1:31" ht="12.75" customHeight="1">
      <c r="A97" s="369"/>
      <c r="B97" s="369"/>
      <c r="C97" s="369"/>
      <c r="D97" s="369"/>
      <c r="F97" s="369"/>
      <c r="G97" s="369"/>
      <c r="H97" s="369"/>
      <c r="I97" s="369"/>
      <c r="J97" s="369"/>
      <c r="K97" s="369"/>
      <c r="L97" s="369"/>
      <c r="M97" s="369"/>
      <c r="N97" s="369"/>
      <c r="O97" s="369"/>
      <c r="P97" s="369"/>
      <c r="Q97" s="369"/>
      <c r="R97" s="369"/>
      <c r="S97" s="369"/>
      <c r="T97" s="369"/>
      <c r="U97" s="369"/>
      <c r="V97" s="369"/>
      <c r="W97" s="369"/>
      <c r="X97" s="369"/>
      <c r="Y97" s="369"/>
      <c r="Z97" s="369"/>
      <c r="AA97" s="369"/>
      <c r="AB97" s="369"/>
      <c r="AC97" s="369"/>
      <c r="AD97" s="369"/>
      <c r="AE97" s="369"/>
    </row>
    <row r="98" spans="1:31" ht="12.75" customHeight="1">
      <c r="A98" s="369"/>
      <c r="B98" s="369"/>
      <c r="C98" s="369"/>
      <c r="D98" s="369"/>
      <c r="F98" s="369"/>
      <c r="G98" s="369"/>
      <c r="H98" s="369"/>
      <c r="I98" s="369"/>
      <c r="J98" s="369"/>
      <c r="K98" s="369"/>
      <c r="L98" s="369"/>
      <c r="M98" s="369"/>
      <c r="N98" s="369"/>
      <c r="O98" s="369"/>
      <c r="P98" s="369"/>
      <c r="Q98" s="369"/>
      <c r="R98" s="369"/>
      <c r="S98" s="369"/>
      <c r="T98" s="369"/>
      <c r="U98" s="369"/>
      <c r="V98" s="369"/>
      <c r="W98" s="369"/>
      <c r="X98" s="369"/>
      <c r="Y98" s="369"/>
      <c r="Z98" s="369"/>
      <c r="AA98" s="369"/>
      <c r="AB98" s="369"/>
      <c r="AC98" s="369"/>
      <c r="AD98" s="369"/>
      <c r="AE98" s="369"/>
    </row>
    <row r="99" spans="1:31" ht="12.75" customHeight="1">
      <c r="A99" s="369"/>
      <c r="B99" s="369"/>
      <c r="C99" s="369"/>
      <c r="D99" s="369"/>
      <c r="F99" s="369"/>
      <c r="G99" s="369"/>
      <c r="H99" s="369"/>
      <c r="I99" s="369"/>
      <c r="J99" s="369"/>
      <c r="K99" s="369"/>
      <c r="L99" s="369"/>
      <c r="M99" s="369"/>
      <c r="N99" s="369"/>
      <c r="O99" s="369"/>
      <c r="P99" s="369"/>
      <c r="Q99" s="369"/>
      <c r="R99" s="369"/>
      <c r="S99" s="369"/>
      <c r="T99" s="369"/>
      <c r="U99" s="369"/>
      <c r="V99" s="369"/>
      <c r="W99" s="369"/>
      <c r="X99" s="369"/>
      <c r="Y99" s="369"/>
      <c r="Z99" s="369"/>
      <c r="AA99" s="369"/>
      <c r="AB99" s="369"/>
      <c r="AC99" s="369"/>
      <c r="AD99" s="369"/>
      <c r="AE99" s="369"/>
    </row>
    <row r="100" spans="1:31" ht="12.75" customHeight="1">
      <c r="A100" s="369"/>
      <c r="B100" s="369"/>
      <c r="C100" s="369"/>
      <c r="D100" s="369"/>
      <c r="F100" s="369"/>
      <c r="G100" s="369"/>
      <c r="H100" s="369"/>
      <c r="I100" s="369"/>
      <c r="J100" s="369"/>
      <c r="K100" s="369"/>
      <c r="L100" s="369"/>
      <c r="M100" s="369"/>
      <c r="N100" s="369"/>
      <c r="O100" s="369"/>
      <c r="P100" s="369"/>
      <c r="Q100" s="369"/>
      <c r="R100" s="369"/>
      <c r="S100" s="369"/>
      <c r="T100" s="369"/>
      <c r="U100" s="369"/>
      <c r="V100" s="369"/>
      <c r="W100" s="369"/>
      <c r="X100" s="369"/>
      <c r="Y100" s="369"/>
      <c r="Z100" s="369"/>
      <c r="AA100" s="369"/>
      <c r="AB100" s="369"/>
      <c r="AC100" s="369"/>
      <c r="AD100" s="369"/>
      <c r="AE100" s="369"/>
    </row>
    <row r="101" spans="1:31" ht="12.75" customHeight="1">
      <c r="A101" s="369"/>
      <c r="B101" s="369"/>
      <c r="C101" s="369"/>
      <c r="D101" s="369"/>
      <c r="F101" s="369"/>
      <c r="G101" s="369"/>
      <c r="H101" s="369"/>
      <c r="I101" s="369"/>
      <c r="J101" s="369"/>
      <c r="K101" s="369"/>
      <c r="L101" s="369"/>
      <c r="M101" s="369"/>
      <c r="N101" s="369"/>
      <c r="O101" s="369"/>
      <c r="P101" s="369"/>
      <c r="Q101" s="369"/>
      <c r="R101" s="369"/>
      <c r="S101" s="369"/>
      <c r="T101" s="369"/>
      <c r="U101" s="369"/>
      <c r="V101" s="369"/>
      <c r="W101" s="369"/>
      <c r="X101" s="369"/>
      <c r="Y101" s="369"/>
      <c r="Z101" s="369"/>
      <c r="AA101" s="369"/>
      <c r="AB101" s="369"/>
      <c r="AC101" s="369"/>
      <c r="AD101" s="369"/>
      <c r="AE101" s="369"/>
    </row>
    <row r="102" spans="1:31" ht="12.75" customHeight="1">
      <c r="A102" s="369"/>
      <c r="B102" s="369"/>
      <c r="C102" s="369"/>
      <c r="D102" s="369"/>
      <c r="F102" s="369"/>
      <c r="G102" s="369"/>
      <c r="H102" s="369"/>
      <c r="I102" s="369"/>
      <c r="J102" s="369"/>
      <c r="K102" s="369"/>
      <c r="L102" s="369"/>
      <c r="M102" s="369"/>
      <c r="N102" s="369"/>
      <c r="O102" s="369"/>
      <c r="P102" s="369"/>
      <c r="Q102" s="369"/>
      <c r="R102" s="369"/>
      <c r="S102" s="369"/>
      <c r="T102" s="369"/>
      <c r="U102" s="369"/>
      <c r="V102" s="369"/>
      <c r="W102" s="369"/>
      <c r="X102" s="369"/>
      <c r="Y102" s="369"/>
      <c r="Z102" s="369"/>
      <c r="AA102" s="369"/>
      <c r="AB102" s="369"/>
      <c r="AC102" s="369"/>
      <c r="AD102" s="369"/>
      <c r="AE102" s="369"/>
    </row>
    <row r="103" spans="1:31" ht="12.75" customHeight="1">
      <c r="A103" s="369"/>
      <c r="B103" s="369"/>
      <c r="C103" s="369"/>
      <c r="D103" s="369"/>
      <c r="F103" s="369"/>
      <c r="G103" s="369"/>
      <c r="H103" s="369"/>
      <c r="I103" s="369"/>
      <c r="J103" s="369"/>
      <c r="K103" s="369"/>
      <c r="L103" s="369"/>
      <c r="M103" s="369"/>
      <c r="N103" s="369"/>
      <c r="O103" s="369"/>
      <c r="P103" s="369"/>
      <c r="Q103" s="369"/>
      <c r="R103" s="369"/>
      <c r="S103" s="369"/>
      <c r="T103" s="369"/>
      <c r="U103" s="369"/>
      <c r="V103" s="369"/>
      <c r="W103" s="369"/>
      <c r="X103" s="369"/>
      <c r="Y103" s="369"/>
      <c r="Z103" s="369"/>
      <c r="AA103" s="369"/>
      <c r="AB103" s="369"/>
      <c r="AC103" s="369"/>
      <c r="AD103" s="369"/>
      <c r="AE103" s="369"/>
    </row>
    <row r="104" spans="1:31" ht="12.75" customHeight="1">
      <c r="A104" s="369"/>
      <c r="B104" s="369"/>
      <c r="C104" s="369"/>
      <c r="D104" s="369"/>
      <c r="F104" s="369"/>
      <c r="G104" s="369"/>
      <c r="H104" s="369"/>
      <c r="I104" s="369"/>
      <c r="J104" s="369"/>
      <c r="K104" s="369"/>
      <c r="L104" s="369"/>
      <c r="M104" s="369"/>
      <c r="N104" s="369"/>
      <c r="O104" s="369"/>
      <c r="P104" s="369"/>
      <c r="Q104" s="369"/>
      <c r="R104" s="369"/>
      <c r="S104" s="369"/>
      <c r="T104" s="369"/>
      <c r="U104" s="369"/>
      <c r="V104" s="369"/>
      <c r="W104" s="369"/>
      <c r="X104" s="369"/>
      <c r="Y104" s="369"/>
      <c r="Z104" s="369"/>
      <c r="AA104" s="369"/>
      <c r="AB104" s="369"/>
      <c r="AC104" s="369"/>
      <c r="AD104" s="369"/>
      <c r="AE104" s="369"/>
    </row>
    <row r="105" spans="1:31" ht="12.75" customHeight="1">
      <c r="A105" s="369"/>
      <c r="B105" s="369"/>
      <c r="C105" s="369"/>
      <c r="D105" s="369"/>
      <c r="F105" s="369"/>
      <c r="G105" s="369"/>
      <c r="H105" s="369"/>
      <c r="I105" s="369"/>
      <c r="J105" s="369"/>
      <c r="K105" s="369"/>
      <c r="L105" s="369"/>
      <c r="M105" s="369"/>
      <c r="N105" s="369"/>
      <c r="O105" s="369"/>
      <c r="P105" s="369"/>
      <c r="Q105" s="369"/>
      <c r="R105" s="369"/>
      <c r="S105" s="369"/>
      <c r="T105" s="369"/>
      <c r="U105" s="369"/>
      <c r="V105" s="369"/>
      <c r="W105" s="369"/>
      <c r="X105" s="369"/>
      <c r="Y105" s="369"/>
      <c r="Z105" s="369"/>
      <c r="AA105" s="369"/>
      <c r="AB105" s="369"/>
      <c r="AC105" s="369"/>
      <c r="AD105" s="369"/>
      <c r="AE105" s="369"/>
    </row>
    <row r="106" spans="1:31" ht="12.75" customHeight="1">
      <c r="A106" s="369"/>
      <c r="B106" s="369"/>
      <c r="C106" s="369"/>
      <c r="D106" s="369"/>
      <c r="F106" s="369"/>
      <c r="G106" s="369"/>
      <c r="H106" s="369"/>
      <c r="I106" s="369"/>
      <c r="J106" s="369"/>
      <c r="K106" s="369"/>
      <c r="L106" s="369"/>
      <c r="M106" s="369"/>
      <c r="N106" s="369"/>
      <c r="O106" s="369"/>
      <c r="P106" s="369"/>
      <c r="Q106" s="369"/>
      <c r="R106" s="369"/>
      <c r="S106" s="369"/>
      <c r="T106" s="369"/>
      <c r="U106" s="369"/>
      <c r="V106" s="369"/>
      <c r="W106" s="369"/>
      <c r="X106" s="369"/>
      <c r="Y106" s="369"/>
      <c r="Z106" s="369"/>
      <c r="AA106" s="369"/>
      <c r="AB106" s="369"/>
      <c r="AC106" s="369"/>
      <c r="AD106" s="369"/>
      <c r="AE106" s="369"/>
    </row>
    <row r="107" spans="1:31" ht="12.75" customHeight="1">
      <c r="A107" s="369"/>
      <c r="B107" s="369"/>
      <c r="C107" s="369"/>
      <c r="D107" s="369"/>
      <c r="F107" s="369"/>
      <c r="G107" s="369"/>
      <c r="H107" s="369"/>
      <c r="I107" s="369"/>
      <c r="J107" s="369"/>
      <c r="K107" s="369"/>
      <c r="L107" s="369"/>
      <c r="M107" s="369"/>
      <c r="N107" s="369"/>
      <c r="O107" s="369"/>
      <c r="P107" s="369"/>
      <c r="Q107" s="369"/>
      <c r="R107" s="369"/>
      <c r="S107" s="369"/>
      <c r="T107" s="369"/>
      <c r="U107" s="369"/>
      <c r="V107" s="369"/>
      <c r="W107" s="369"/>
      <c r="X107" s="369"/>
      <c r="Y107" s="369"/>
      <c r="Z107" s="369"/>
      <c r="AA107" s="369"/>
      <c r="AB107" s="369"/>
      <c r="AC107" s="369"/>
      <c r="AD107" s="369"/>
      <c r="AE107" s="369"/>
    </row>
    <row r="108" spans="1:31" ht="12.75" customHeight="1">
      <c r="A108" s="369"/>
      <c r="B108" s="369"/>
      <c r="C108" s="369"/>
      <c r="D108" s="369"/>
      <c r="F108" s="369"/>
      <c r="G108" s="369"/>
      <c r="H108" s="369"/>
      <c r="I108" s="369"/>
      <c r="J108" s="369"/>
      <c r="K108" s="369"/>
      <c r="L108" s="369"/>
      <c r="M108" s="369"/>
      <c r="N108" s="369"/>
      <c r="O108" s="369"/>
      <c r="P108" s="369"/>
      <c r="Q108" s="369"/>
      <c r="R108" s="369"/>
      <c r="S108" s="369"/>
      <c r="T108" s="369"/>
      <c r="U108" s="369"/>
      <c r="V108" s="369"/>
      <c r="W108" s="369"/>
      <c r="X108" s="369"/>
      <c r="Y108" s="369"/>
      <c r="Z108" s="369"/>
      <c r="AA108" s="369"/>
      <c r="AB108" s="369"/>
      <c r="AC108" s="369"/>
      <c r="AD108" s="369"/>
      <c r="AE108" s="369"/>
    </row>
    <row r="109" spans="1:31" ht="12.75" customHeight="1">
      <c r="A109" s="369"/>
      <c r="B109" s="369"/>
      <c r="C109" s="369"/>
      <c r="D109" s="369"/>
      <c r="F109" s="369"/>
      <c r="G109" s="369"/>
      <c r="H109" s="369"/>
      <c r="I109" s="369"/>
      <c r="J109" s="369"/>
      <c r="K109" s="369"/>
      <c r="L109" s="369"/>
      <c r="M109" s="369"/>
      <c r="N109" s="369"/>
      <c r="O109" s="369"/>
      <c r="P109" s="369"/>
      <c r="Q109" s="369"/>
      <c r="R109" s="369"/>
      <c r="S109" s="369"/>
      <c r="T109" s="369"/>
      <c r="U109" s="369"/>
      <c r="V109" s="369"/>
      <c r="W109" s="369"/>
      <c r="X109" s="369"/>
      <c r="Y109" s="369"/>
      <c r="Z109" s="369"/>
      <c r="AA109" s="369"/>
      <c r="AB109" s="369"/>
      <c r="AC109" s="369"/>
      <c r="AD109" s="369"/>
      <c r="AE109" s="369"/>
    </row>
    <row r="110" spans="1:31" ht="12.75" customHeight="1">
      <c r="A110" s="369"/>
      <c r="B110" s="369"/>
      <c r="C110" s="369"/>
      <c r="D110" s="369"/>
      <c r="F110" s="369"/>
      <c r="G110" s="369"/>
      <c r="H110" s="369"/>
      <c r="I110" s="369"/>
      <c r="J110" s="369"/>
      <c r="K110" s="369"/>
      <c r="L110" s="369"/>
      <c r="M110" s="369"/>
      <c r="N110" s="369"/>
      <c r="O110" s="369"/>
      <c r="P110" s="369"/>
      <c r="Q110" s="369"/>
      <c r="R110" s="369"/>
      <c r="S110" s="369"/>
      <c r="T110" s="369"/>
      <c r="U110" s="369"/>
      <c r="V110" s="369"/>
      <c r="W110" s="369"/>
      <c r="X110" s="369"/>
      <c r="Y110" s="369"/>
      <c r="Z110" s="369"/>
      <c r="AA110" s="369"/>
      <c r="AB110" s="369"/>
      <c r="AC110" s="369"/>
      <c r="AD110" s="369"/>
      <c r="AE110" s="369"/>
    </row>
    <row r="111" spans="1:31" ht="12.75" customHeight="1">
      <c r="A111" s="369"/>
      <c r="B111" s="369"/>
      <c r="C111" s="369"/>
      <c r="D111" s="369"/>
      <c r="F111" s="369"/>
      <c r="G111" s="369"/>
      <c r="H111" s="369"/>
      <c r="I111" s="369"/>
      <c r="J111" s="369"/>
      <c r="K111" s="369"/>
      <c r="L111" s="369"/>
      <c r="M111" s="369"/>
      <c r="N111" s="369"/>
      <c r="O111" s="369"/>
      <c r="P111" s="369"/>
      <c r="Q111" s="369"/>
      <c r="R111" s="369"/>
      <c r="S111" s="369"/>
      <c r="T111" s="369"/>
      <c r="U111" s="369"/>
      <c r="V111" s="369"/>
      <c r="W111" s="369"/>
      <c r="X111" s="369"/>
      <c r="Y111" s="369"/>
      <c r="Z111" s="369"/>
      <c r="AA111" s="369"/>
      <c r="AB111" s="369"/>
      <c r="AC111" s="369"/>
      <c r="AD111" s="369"/>
      <c r="AE111" s="369"/>
    </row>
    <row r="112" spans="1:31" ht="12.75" customHeight="1">
      <c r="A112" s="369"/>
      <c r="B112" s="369"/>
      <c r="C112" s="369"/>
      <c r="D112" s="369"/>
      <c r="F112" s="369"/>
      <c r="G112" s="369"/>
      <c r="H112" s="369"/>
      <c r="I112" s="369"/>
      <c r="J112" s="369"/>
      <c r="K112" s="369"/>
      <c r="L112" s="369"/>
      <c r="M112" s="369"/>
      <c r="N112" s="369"/>
      <c r="O112" s="369"/>
      <c r="P112" s="369"/>
      <c r="Q112" s="369"/>
      <c r="R112" s="369"/>
      <c r="S112" s="369"/>
      <c r="T112" s="369"/>
      <c r="U112" s="369"/>
      <c r="V112" s="369"/>
      <c r="W112" s="369"/>
      <c r="X112" s="369"/>
      <c r="Y112" s="369"/>
      <c r="Z112" s="369"/>
      <c r="AA112" s="369"/>
      <c r="AB112" s="369"/>
      <c r="AC112" s="369"/>
      <c r="AD112" s="369"/>
      <c r="AE112" s="369"/>
    </row>
    <row r="113" spans="1:31" ht="12.75" customHeight="1">
      <c r="A113" s="369"/>
      <c r="B113" s="369"/>
      <c r="C113" s="369"/>
      <c r="D113" s="369"/>
      <c r="F113" s="369"/>
      <c r="G113" s="369"/>
      <c r="H113" s="369"/>
      <c r="I113" s="369"/>
      <c r="J113" s="369"/>
      <c r="K113" s="369"/>
      <c r="L113" s="369"/>
      <c r="M113" s="369"/>
      <c r="N113" s="369"/>
      <c r="O113" s="369"/>
      <c r="P113" s="369"/>
      <c r="Q113" s="369"/>
      <c r="R113" s="369"/>
      <c r="S113" s="369"/>
      <c r="T113" s="369"/>
      <c r="U113" s="369"/>
      <c r="V113" s="369"/>
      <c r="W113" s="369"/>
      <c r="X113" s="369"/>
      <c r="Y113" s="369"/>
      <c r="Z113" s="369"/>
      <c r="AA113" s="369"/>
      <c r="AB113" s="369"/>
      <c r="AC113" s="369"/>
      <c r="AD113" s="369"/>
      <c r="AE113" s="369"/>
    </row>
    <row r="114" spans="1:31" ht="12.75" customHeight="1">
      <c r="A114" s="369"/>
      <c r="B114" s="369"/>
      <c r="C114" s="369"/>
      <c r="D114" s="369"/>
      <c r="F114" s="369"/>
      <c r="G114" s="369"/>
      <c r="H114" s="369"/>
      <c r="I114" s="369"/>
      <c r="J114" s="369"/>
      <c r="K114" s="369"/>
      <c r="L114" s="369"/>
      <c r="M114" s="369"/>
      <c r="N114" s="369"/>
      <c r="O114" s="369"/>
      <c r="P114" s="369"/>
      <c r="Q114" s="369"/>
      <c r="R114" s="369"/>
      <c r="S114" s="369"/>
      <c r="T114" s="369"/>
      <c r="U114" s="369"/>
      <c r="V114" s="369"/>
      <c r="W114" s="369"/>
      <c r="X114" s="369"/>
      <c r="Y114" s="369"/>
      <c r="Z114" s="369"/>
      <c r="AA114" s="369"/>
      <c r="AB114" s="369"/>
      <c r="AC114" s="369"/>
      <c r="AD114" s="369"/>
      <c r="AE114" s="369"/>
    </row>
    <row r="115" spans="1:31" ht="12.75" customHeight="1">
      <c r="A115" s="369"/>
      <c r="B115" s="369"/>
      <c r="C115" s="369"/>
      <c r="D115" s="369"/>
      <c r="F115" s="369"/>
      <c r="G115" s="369"/>
      <c r="H115" s="369"/>
      <c r="I115" s="369"/>
      <c r="J115" s="369"/>
      <c r="K115" s="369"/>
      <c r="L115" s="369"/>
      <c r="M115" s="369"/>
      <c r="N115" s="369"/>
      <c r="O115" s="369"/>
      <c r="P115" s="369"/>
      <c r="Q115" s="369"/>
      <c r="R115" s="369"/>
      <c r="S115" s="369"/>
      <c r="T115" s="369"/>
      <c r="U115" s="369"/>
      <c r="V115" s="369"/>
      <c r="W115" s="369"/>
      <c r="X115" s="369"/>
      <c r="Y115" s="369"/>
      <c r="Z115" s="369"/>
      <c r="AA115" s="369"/>
      <c r="AB115" s="369"/>
      <c r="AC115" s="369"/>
      <c r="AD115" s="369"/>
      <c r="AE115" s="369"/>
    </row>
    <row r="116" spans="1:31" ht="12.75" customHeight="1">
      <c r="A116" s="369"/>
      <c r="B116" s="369"/>
      <c r="C116" s="369"/>
      <c r="D116" s="369"/>
      <c r="F116" s="369"/>
      <c r="G116" s="369"/>
      <c r="H116" s="369"/>
      <c r="I116" s="369"/>
      <c r="J116" s="369"/>
      <c r="K116" s="369"/>
      <c r="L116" s="369"/>
      <c r="M116" s="369"/>
      <c r="N116" s="369"/>
      <c r="O116" s="369"/>
      <c r="P116" s="369"/>
      <c r="Q116" s="369"/>
      <c r="R116" s="369"/>
      <c r="S116" s="369"/>
      <c r="T116" s="369"/>
      <c r="U116" s="369"/>
      <c r="V116" s="369"/>
      <c r="W116" s="369"/>
      <c r="X116" s="369"/>
      <c r="Y116" s="369"/>
      <c r="Z116" s="369"/>
      <c r="AA116" s="369"/>
      <c r="AB116" s="369"/>
      <c r="AC116" s="369"/>
      <c r="AD116" s="369"/>
      <c r="AE116" s="369"/>
    </row>
    <row r="117" spans="1:31" ht="12.75" customHeight="1">
      <c r="A117" s="369"/>
      <c r="B117" s="369"/>
      <c r="C117" s="369"/>
      <c r="D117" s="369"/>
      <c r="F117" s="369"/>
      <c r="G117" s="369"/>
      <c r="H117" s="369"/>
      <c r="I117" s="369"/>
      <c r="J117" s="369"/>
      <c r="K117" s="369"/>
      <c r="L117" s="369"/>
      <c r="M117" s="369"/>
      <c r="N117" s="369"/>
      <c r="O117" s="369"/>
      <c r="P117" s="369"/>
      <c r="Q117" s="369"/>
      <c r="R117" s="369"/>
      <c r="S117" s="369"/>
      <c r="T117" s="369"/>
      <c r="U117" s="369"/>
      <c r="V117" s="369"/>
      <c r="W117" s="369"/>
      <c r="X117" s="369"/>
      <c r="Y117" s="369"/>
      <c r="Z117" s="369"/>
      <c r="AA117" s="369"/>
      <c r="AB117" s="369"/>
      <c r="AC117" s="369"/>
      <c r="AD117" s="369"/>
      <c r="AE117" s="369"/>
    </row>
    <row r="118" spans="1:31" ht="12.75" customHeight="1">
      <c r="A118" s="369"/>
      <c r="B118" s="369"/>
      <c r="C118" s="369"/>
      <c r="D118" s="369"/>
      <c r="F118" s="369"/>
      <c r="G118" s="369"/>
      <c r="H118" s="369"/>
      <c r="I118" s="369"/>
      <c r="J118" s="369"/>
      <c r="K118" s="369"/>
      <c r="L118" s="369"/>
      <c r="M118" s="369"/>
      <c r="N118" s="369"/>
      <c r="O118" s="369"/>
      <c r="P118" s="369"/>
      <c r="Q118" s="369"/>
      <c r="R118" s="369"/>
      <c r="S118" s="369"/>
      <c r="T118" s="369"/>
      <c r="U118" s="369"/>
      <c r="V118" s="369"/>
      <c r="W118" s="369"/>
      <c r="X118" s="369"/>
      <c r="Y118" s="369"/>
      <c r="Z118" s="369"/>
      <c r="AA118" s="369"/>
      <c r="AB118" s="369"/>
      <c r="AC118" s="369"/>
      <c r="AD118" s="369"/>
      <c r="AE118" s="369"/>
    </row>
    <row r="119" spans="1:31" ht="12.75" customHeight="1">
      <c r="A119" s="369"/>
      <c r="B119" s="369"/>
      <c r="C119" s="369"/>
      <c r="D119" s="369"/>
      <c r="F119" s="369"/>
      <c r="G119" s="369"/>
      <c r="H119" s="369"/>
      <c r="I119" s="369"/>
      <c r="J119" s="369"/>
      <c r="K119" s="369"/>
      <c r="L119" s="369"/>
      <c r="M119" s="369"/>
      <c r="N119" s="369"/>
      <c r="O119" s="369"/>
      <c r="P119" s="369"/>
      <c r="Q119" s="369"/>
      <c r="R119" s="369"/>
      <c r="S119" s="369"/>
      <c r="T119" s="369"/>
      <c r="U119" s="369"/>
      <c r="V119" s="369"/>
      <c r="W119" s="369"/>
      <c r="X119" s="369"/>
      <c r="Y119" s="369"/>
      <c r="Z119" s="369"/>
      <c r="AA119" s="369"/>
      <c r="AB119" s="369"/>
      <c r="AC119" s="369"/>
      <c r="AD119" s="369"/>
      <c r="AE119" s="369"/>
    </row>
    <row r="120" spans="1:31" ht="12.75" customHeight="1">
      <c r="A120" s="369"/>
      <c r="B120" s="369"/>
      <c r="C120" s="369"/>
      <c r="D120" s="369"/>
      <c r="F120" s="369"/>
      <c r="G120" s="369"/>
      <c r="H120" s="369"/>
      <c r="I120" s="369"/>
      <c r="J120" s="369"/>
      <c r="K120" s="369"/>
      <c r="L120" s="369"/>
      <c r="M120" s="369"/>
      <c r="N120" s="369"/>
      <c r="O120" s="369"/>
      <c r="P120" s="369"/>
      <c r="Q120" s="369"/>
      <c r="R120" s="369"/>
      <c r="S120" s="369"/>
      <c r="T120" s="369"/>
      <c r="U120" s="369"/>
      <c r="V120" s="369"/>
      <c r="W120" s="369"/>
      <c r="X120" s="369"/>
      <c r="Y120" s="369"/>
      <c r="Z120" s="369"/>
      <c r="AA120" s="369"/>
      <c r="AB120" s="369"/>
      <c r="AC120" s="369"/>
      <c r="AD120" s="369"/>
      <c r="AE120" s="369"/>
    </row>
    <row r="121" spans="1:31" ht="12.75" customHeight="1">
      <c r="A121" s="369"/>
      <c r="B121" s="369"/>
      <c r="C121" s="369"/>
      <c r="D121" s="369"/>
      <c r="F121" s="369"/>
      <c r="G121" s="369"/>
      <c r="H121" s="369"/>
      <c r="I121" s="369"/>
      <c r="J121" s="369"/>
      <c r="K121" s="369"/>
      <c r="L121" s="369"/>
      <c r="M121" s="369"/>
      <c r="N121" s="369"/>
      <c r="O121" s="369"/>
      <c r="P121" s="369"/>
      <c r="Q121" s="369"/>
      <c r="R121" s="369"/>
      <c r="S121" s="369"/>
      <c r="T121" s="369"/>
      <c r="U121" s="369"/>
      <c r="V121" s="369"/>
      <c r="W121" s="369"/>
      <c r="X121" s="369"/>
      <c r="Y121" s="369"/>
      <c r="Z121" s="369"/>
      <c r="AA121" s="369"/>
      <c r="AB121" s="369"/>
      <c r="AC121" s="369"/>
      <c r="AD121" s="369"/>
      <c r="AE121" s="369"/>
    </row>
    <row r="122" spans="1:31" ht="12.75" customHeight="1">
      <c r="A122" s="369"/>
      <c r="B122" s="369"/>
      <c r="C122" s="369"/>
      <c r="D122" s="369"/>
      <c r="F122" s="369"/>
      <c r="G122" s="369"/>
      <c r="H122" s="369"/>
      <c r="I122" s="369"/>
      <c r="J122" s="369"/>
      <c r="K122" s="369"/>
      <c r="L122" s="369"/>
      <c r="M122" s="369"/>
      <c r="N122" s="369"/>
      <c r="O122" s="369"/>
      <c r="P122" s="369"/>
      <c r="Q122" s="369"/>
      <c r="R122" s="369"/>
      <c r="S122" s="369"/>
      <c r="T122" s="369"/>
      <c r="U122" s="369"/>
      <c r="V122" s="369"/>
      <c r="W122" s="369"/>
      <c r="X122" s="369"/>
      <c r="Y122" s="369"/>
      <c r="Z122" s="369"/>
      <c r="AA122" s="369"/>
      <c r="AB122" s="369"/>
      <c r="AC122" s="369"/>
      <c r="AD122" s="369"/>
      <c r="AE122" s="369"/>
    </row>
    <row r="123" spans="1:31" ht="12.75" customHeight="1">
      <c r="A123" s="369"/>
      <c r="B123" s="369"/>
      <c r="C123" s="369"/>
      <c r="D123" s="369"/>
      <c r="F123" s="369"/>
      <c r="G123" s="369"/>
      <c r="H123" s="369"/>
      <c r="I123" s="369"/>
      <c r="J123" s="369"/>
      <c r="K123" s="369"/>
      <c r="L123" s="369"/>
      <c r="M123" s="369"/>
      <c r="N123" s="369"/>
      <c r="O123" s="369"/>
      <c r="P123" s="369"/>
      <c r="Q123" s="369"/>
      <c r="R123" s="369"/>
      <c r="S123" s="369"/>
      <c r="T123" s="369"/>
      <c r="U123" s="369"/>
      <c r="V123" s="369"/>
      <c r="W123" s="369"/>
      <c r="X123" s="369"/>
      <c r="Y123" s="369"/>
      <c r="Z123" s="369"/>
      <c r="AA123" s="369"/>
      <c r="AB123" s="369"/>
      <c r="AC123" s="369"/>
      <c r="AD123" s="369"/>
      <c r="AE123" s="369"/>
    </row>
    <row r="124" spans="1:31" ht="12.75" customHeight="1">
      <c r="A124" s="369"/>
      <c r="B124" s="369"/>
      <c r="C124" s="369"/>
      <c r="D124" s="369"/>
      <c r="F124" s="369"/>
      <c r="G124" s="369"/>
      <c r="H124" s="369"/>
      <c r="I124" s="369"/>
      <c r="J124" s="369"/>
      <c r="K124" s="369"/>
      <c r="L124" s="369"/>
      <c r="M124" s="369"/>
      <c r="N124" s="369"/>
      <c r="O124" s="369"/>
      <c r="P124" s="369"/>
      <c r="Q124" s="369"/>
      <c r="R124" s="369"/>
      <c r="S124" s="369"/>
      <c r="T124" s="369"/>
      <c r="U124" s="369"/>
      <c r="V124" s="369"/>
      <c r="W124" s="369"/>
      <c r="X124" s="369"/>
      <c r="Y124" s="369"/>
      <c r="Z124" s="369"/>
      <c r="AA124" s="369"/>
      <c r="AB124" s="369"/>
      <c r="AC124" s="369"/>
      <c r="AD124" s="369"/>
      <c r="AE124" s="369"/>
    </row>
    <row r="125" spans="1:31" ht="12.75" customHeight="1">
      <c r="A125" s="369"/>
      <c r="B125" s="369"/>
      <c r="C125" s="369"/>
      <c r="D125" s="369"/>
      <c r="F125" s="369"/>
      <c r="G125" s="369"/>
      <c r="H125" s="369"/>
      <c r="I125" s="369"/>
      <c r="J125" s="369"/>
      <c r="K125" s="369"/>
      <c r="L125" s="369"/>
      <c r="M125" s="369"/>
      <c r="N125" s="369"/>
      <c r="O125" s="369"/>
      <c r="P125" s="369"/>
      <c r="Q125" s="369"/>
      <c r="R125" s="369"/>
      <c r="S125" s="369"/>
      <c r="T125" s="369"/>
      <c r="U125" s="369"/>
      <c r="V125" s="369"/>
      <c r="W125" s="369"/>
      <c r="X125" s="369"/>
      <c r="Y125" s="369"/>
      <c r="Z125" s="369"/>
      <c r="AA125" s="369"/>
      <c r="AB125" s="369"/>
      <c r="AC125" s="369"/>
      <c r="AD125" s="369"/>
      <c r="AE125" s="369"/>
    </row>
    <row r="126" spans="1:31" ht="12.75" customHeight="1">
      <c r="A126" s="369"/>
      <c r="B126" s="369"/>
      <c r="C126" s="369"/>
      <c r="D126" s="369"/>
      <c r="F126" s="369"/>
      <c r="G126" s="369"/>
      <c r="H126" s="369"/>
      <c r="I126" s="369"/>
      <c r="J126" s="369"/>
      <c r="K126" s="369"/>
      <c r="L126" s="369"/>
      <c r="M126" s="369"/>
      <c r="N126" s="369"/>
      <c r="O126" s="369"/>
      <c r="P126" s="369"/>
      <c r="Q126" s="369"/>
      <c r="R126" s="369"/>
      <c r="S126" s="369"/>
      <c r="T126" s="369"/>
      <c r="U126" s="369"/>
      <c r="V126" s="369"/>
      <c r="W126" s="369"/>
      <c r="X126" s="369"/>
      <c r="Y126" s="369"/>
      <c r="Z126" s="369"/>
      <c r="AA126" s="369"/>
      <c r="AB126" s="369"/>
      <c r="AC126" s="369"/>
      <c r="AD126" s="369"/>
      <c r="AE126" s="369"/>
    </row>
    <row r="127" spans="1:31" ht="12.75" customHeight="1">
      <c r="A127" s="369"/>
      <c r="B127" s="369"/>
      <c r="C127" s="369"/>
      <c r="D127" s="369"/>
      <c r="F127" s="369"/>
      <c r="G127" s="369"/>
      <c r="H127" s="369"/>
      <c r="I127" s="369"/>
      <c r="J127" s="369"/>
      <c r="K127" s="369"/>
      <c r="L127" s="369"/>
      <c r="M127" s="369"/>
      <c r="N127" s="369"/>
      <c r="O127" s="369"/>
      <c r="P127" s="369"/>
      <c r="Q127" s="369"/>
      <c r="R127" s="369"/>
      <c r="S127" s="369"/>
      <c r="T127" s="369"/>
      <c r="U127" s="369"/>
      <c r="V127" s="369"/>
      <c r="W127" s="369"/>
      <c r="X127" s="369"/>
      <c r="Y127" s="369"/>
      <c r="Z127" s="369"/>
      <c r="AA127" s="369"/>
      <c r="AB127" s="369"/>
      <c r="AC127" s="369"/>
      <c r="AD127" s="369"/>
      <c r="AE127" s="369"/>
    </row>
    <row r="128" spans="1:31" ht="12.75" customHeight="1">
      <c r="A128" s="369"/>
      <c r="B128" s="369"/>
      <c r="C128" s="369"/>
      <c r="D128" s="369"/>
      <c r="F128" s="369"/>
      <c r="G128" s="369"/>
      <c r="H128" s="369"/>
      <c r="I128" s="369"/>
      <c r="J128" s="369"/>
      <c r="K128" s="369"/>
      <c r="L128" s="369"/>
      <c r="M128" s="369"/>
      <c r="N128" s="369"/>
      <c r="O128" s="369"/>
      <c r="P128" s="369"/>
      <c r="Q128" s="369"/>
      <c r="R128" s="369"/>
      <c r="S128" s="369"/>
      <c r="T128" s="369"/>
      <c r="U128" s="369"/>
      <c r="V128" s="369"/>
      <c r="W128" s="369"/>
      <c r="X128" s="369"/>
      <c r="Y128" s="369"/>
      <c r="Z128" s="369"/>
      <c r="AA128" s="369"/>
      <c r="AB128" s="369"/>
      <c r="AC128" s="369"/>
      <c r="AD128" s="369"/>
      <c r="AE128" s="369"/>
    </row>
    <row r="129" spans="1:31" ht="12.75" customHeight="1">
      <c r="A129" s="369"/>
      <c r="B129" s="369"/>
      <c r="C129" s="369"/>
      <c r="D129" s="369"/>
      <c r="F129" s="369"/>
      <c r="G129" s="369"/>
      <c r="H129" s="369"/>
      <c r="I129" s="369"/>
      <c r="J129" s="369"/>
      <c r="K129" s="369"/>
      <c r="L129" s="369"/>
      <c r="M129" s="369"/>
      <c r="N129" s="369"/>
      <c r="O129" s="369"/>
      <c r="P129" s="369"/>
      <c r="Q129" s="369"/>
      <c r="R129" s="369"/>
      <c r="S129" s="369"/>
      <c r="T129" s="369"/>
      <c r="U129" s="369"/>
      <c r="V129" s="369"/>
      <c r="W129" s="369"/>
      <c r="X129" s="369"/>
      <c r="Y129" s="369"/>
      <c r="Z129" s="369"/>
      <c r="AA129" s="369"/>
      <c r="AB129" s="369"/>
      <c r="AC129" s="369"/>
      <c r="AD129" s="369"/>
      <c r="AE129" s="369"/>
    </row>
    <row r="130" spans="1:31" ht="12.75" customHeight="1">
      <c r="A130" s="369"/>
      <c r="B130" s="369"/>
      <c r="C130" s="369"/>
      <c r="D130" s="369"/>
      <c r="F130" s="369"/>
      <c r="G130" s="369"/>
      <c r="H130" s="369"/>
      <c r="I130" s="369"/>
      <c r="J130" s="369"/>
      <c r="K130" s="369"/>
      <c r="L130" s="369"/>
      <c r="M130" s="369"/>
      <c r="N130" s="369"/>
      <c r="O130" s="369"/>
      <c r="P130" s="369"/>
      <c r="Q130" s="369"/>
      <c r="R130" s="369"/>
      <c r="S130" s="369"/>
      <c r="T130" s="369"/>
      <c r="U130" s="369"/>
      <c r="V130" s="369"/>
      <c r="W130" s="369"/>
      <c r="X130" s="369"/>
      <c r="Y130" s="369"/>
      <c r="Z130" s="369"/>
      <c r="AA130" s="369"/>
      <c r="AB130" s="369"/>
      <c r="AC130" s="369"/>
      <c r="AD130" s="369"/>
      <c r="AE130" s="369"/>
    </row>
    <row r="131" spans="1:31" ht="12.75" customHeight="1">
      <c r="A131" s="369"/>
      <c r="B131" s="369"/>
      <c r="C131" s="369"/>
      <c r="D131" s="369"/>
      <c r="F131" s="369"/>
      <c r="G131" s="369"/>
      <c r="H131" s="369"/>
      <c r="I131" s="369"/>
      <c r="J131" s="369"/>
      <c r="K131" s="369"/>
      <c r="L131" s="369"/>
      <c r="M131" s="369"/>
      <c r="N131" s="369"/>
      <c r="O131" s="369"/>
      <c r="P131" s="369"/>
      <c r="Q131" s="369"/>
      <c r="R131" s="369"/>
      <c r="S131" s="369"/>
      <c r="T131" s="369"/>
      <c r="U131" s="369"/>
      <c r="V131" s="369"/>
      <c r="W131" s="369"/>
      <c r="X131" s="369"/>
      <c r="Y131" s="369"/>
      <c r="Z131" s="369"/>
      <c r="AA131" s="369"/>
      <c r="AB131" s="369"/>
      <c r="AC131" s="369"/>
      <c r="AD131" s="369"/>
      <c r="AE131" s="369"/>
    </row>
    <row r="132" spans="1:31" ht="12.75" customHeight="1">
      <c r="A132" s="369"/>
      <c r="B132" s="369"/>
      <c r="C132" s="369"/>
      <c r="D132" s="369"/>
      <c r="F132" s="369"/>
      <c r="G132" s="369"/>
      <c r="H132" s="369"/>
      <c r="I132" s="369"/>
      <c r="J132" s="369"/>
      <c r="K132" s="369"/>
      <c r="L132" s="369"/>
      <c r="M132" s="369"/>
      <c r="N132" s="369"/>
      <c r="O132" s="369"/>
      <c r="P132" s="369"/>
      <c r="Q132" s="369"/>
      <c r="R132" s="369"/>
      <c r="S132" s="369"/>
      <c r="T132" s="369"/>
      <c r="U132" s="369"/>
      <c r="V132" s="369"/>
      <c r="W132" s="369"/>
      <c r="X132" s="369"/>
      <c r="Y132" s="369"/>
      <c r="Z132" s="369"/>
      <c r="AA132" s="369"/>
      <c r="AB132" s="369"/>
      <c r="AC132" s="369"/>
      <c r="AD132" s="369"/>
      <c r="AE132" s="369"/>
    </row>
    <row r="133" spans="1:31" ht="12.75" customHeight="1">
      <c r="A133" s="369"/>
      <c r="B133" s="369"/>
      <c r="C133" s="369"/>
      <c r="D133" s="369"/>
      <c r="F133" s="369"/>
      <c r="G133" s="369"/>
      <c r="H133" s="369"/>
      <c r="I133" s="369"/>
      <c r="J133" s="369"/>
      <c r="K133" s="369"/>
      <c r="L133" s="369"/>
      <c r="M133" s="369"/>
      <c r="N133" s="369"/>
      <c r="O133" s="369"/>
      <c r="P133" s="369"/>
      <c r="Q133" s="369"/>
      <c r="R133" s="369"/>
      <c r="S133" s="369"/>
      <c r="T133" s="369"/>
      <c r="U133" s="369"/>
      <c r="V133" s="369"/>
      <c r="W133" s="369"/>
      <c r="X133" s="369"/>
      <c r="Y133" s="369"/>
      <c r="Z133" s="369"/>
      <c r="AA133" s="369"/>
      <c r="AB133" s="369"/>
      <c r="AC133" s="369"/>
      <c r="AD133" s="369"/>
      <c r="AE133" s="369"/>
    </row>
    <row r="134" spans="1:31" ht="12.75" customHeight="1">
      <c r="A134" s="369"/>
      <c r="B134" s="369"/>
      <c r="C134" s="369"/>
      <c r="D134" s="369"/>
      <c r="F134" s="369"/>
      <c r="G134" s="369"/>
      <c r="H134" s="369"/>
      <c r="I134" s="369"/>
      <c r="J134" s="369"/>
      <c r="K134" s="369"/>
      <c r="L134" s="369"/>
      <c r="M134" s="369"/>
      <c r="N134" s="369"/>
      <c r="O134" s="369"/>
      <c r="P134" s="369"/>
      <c r="Q134" s="369"/>
      <c r="R134" s="369"/>
      <c r="S134" s="369"/>
      <c r="T134" s="369"/>
      <c r="U134" s="369"/>
      <c r="V134" s="369"/>
      <c r="W134" s="369"/>
      <c r="X134" s="369"/>
      <c r="Y134" s="369"/>
      <c r="Z134" s="369"/>
      <c r="AA134" s="369"/>
      <c r="AB134" s="369"/>
      <c r="AC134" s="369"/>
      <c r="AD134" s="369"/>
      <c r="AE134" s="369"/>
    </row>
    <row r="135" spans="1:31" ht="12.75" customHeight="1">
      <c r="A135" s="369"/>
      <c r="B135" s="369"/>
      <c r="C135" s="369"/>
      <c r="D135" s="369"/>
      <c r="F135" s="369"/>
      <c r="G135" s="369"/>
      <c r="H135" s="369"/>
      <c r="I135" s="369"/>
      <c r="J135" s="369"/>
      <c r="K135" s="369"/>
      <c r="L135" s="369"/>
      <c r="M135" s="369"/>
      <c r="N135" s="369"/>
      <c r="O135" s="369"/>
      <c r="P135" s="369"/>
      <c r="Q135" s="369"/>
      <c r="R135" s="369"/>
      <c r="S135" s="369"/>
      <c r="T135" s="369"/>
      <c r="U135" s="369"/>
      <c r="V135" s="369"/>
      <c r="W135" s="369"/>
      <c r="X135" s="369"/>
      <c r="Y135" s="369"/>
      <c r="Z135" s="369"/>
      <c r="AA135" s="369"/>
      <c r="AB135" s="369"/>
      <c r="AC135" s="369"/>
      <c r="AD135" s="369"/>
      <c r="AE135" s="369"/>
    </row>
    <row r="136" spans="1:31" ht="12.75" customHeight="1">
      <c r="A136" s="369"/>
      <c r="B136" s="369"/>
      <c r="C136" s="369"/>
      <c r="D136" s="369"/>
      <c r="F136" s="369"/>
      <c r="G136" s="369"/>
      <c r="H136" s="369"/>
      <c r="I136" s="369"/>
      <c r="J136" s="369"/>
      <c r="K136" s="369"/>
      <c r="L136" s="369"/>
      <c r="M136" s="369"/>
      <c r="N136" s="369"/>
      <c r="O136" s="369"/>
      <c r="P136" s="369"/>
      <c r="Q136" s="369"/>
      <c r="R136" s="369"/>
      <c r="S136" s="369"/>
      <c r="T136" s="369"/>
      <c r="U136" s="369"/>
      <c r="V136" s="369"/>
      <c r="W136" s="369"/>
      <c r="X136" s="369"/>
      <c r="Y136" s="369"/>
      <c r="Z136" s="369"/>
      <c r="AA136" s="369"/>
      <c r="AB136" s="369"/>
      <c r="AC136" s="369"/>
      <c r="AD136" s="369"/>
      <c r="AE136" s="369"/>
    </row>
    <row r="137" spans="1:31" ht="12.75" customHeight="1">
      <c r="A137" s="369"/>
      <c r="B137" s="369"/>
      <c r="C137" s="369"/>
      <c r="D137" s="369"/>
      <c r="F137" s="369"/>
      <c r="G137" s="369"/>
      <c r="H137" s="369"/>
      <c r="I137" s="369"/>
      <c r="J137" s="369"/>
      <c r="K137" s="369"/>
      <c r="L137" s="369"/>
      <c r="M137" s="369"/>
      <c r="N137" s="369"/>
      <c r="O137" s="369"/>
      <c r="P137" s="369"/>
      <c r="Q137" s="369"/>
      <c r="R137" s="369"/>
      <c r="S137" s="369"/>
      <c r="T137" s="369"/>
      <c r="U137" s="369"/>
      <c r="V137" s="369"/>
      <c r="W137" s="369"/>
      <c r="X137" s="369"/>
      <c r="Y137" s="369"/>
      <c r="Z137" s="369"/>
      <c r="AA137" s="369"/>
      <c r="AB137" s="369"/>
      <c r="AC137" s="369"/>
      <c r="AD137" s="369"/>
      <c r="AE137" s="369"/>
    </row>
    <row r="138" spans="1:31" ht="12.75" customHeight="1">
      <c r="A138" s="369"/>
      <c r="B138" s="369"/>
      <c r="C138" s="369"/>
      <c r="D138" s="369"/>
      <c r="F138" s="369"/>
      <c r="G138" s="369"/>
      <c r="H138" s="369"/>
      <c r="I138" s="369"/>
      <c r="J138" s="369"/>
      <c r="K138" s="369"/>
      <c r="L138" s="369"/>
      <c r="M138" s="369"/>
      <c r="N138" s="369"/>
      <c r="O138" s="369"/>
      <c r="P138" s="369"/>
      <c r="Q138" s="369"/>
      <c r="R138" s="369"/>
      <c r="S138" s="369"/>
      <c r="T138" s="369"/>
      <c r="U138" s="369"/>
      <c r="V138" s="369"/>
      <c r="W138" s="369"/>
      <c r="X138" s="369"/>
      <c r="Y138" s="369"/>
      <c r="Z138" s="369"/>
      <c r="AA138" s="369"/>
      <c r="AB138" s="369"/>
      <c r="AC138" s="369"/>
      <c r="AD138" s="369"/>
      <c r="AE138" s="369"/>
    </row>
    <row r="139" spans="1:31" ht="12.75" customHeight="1">
      <c r="A139" s="369"/>
      <c r="B139" s="369"/>
      <c r="C139" s="369"/>
      <c r="D139" s="369"/>
      <c r="F139" s="369"/>
      <c r="G139" s="369"/>
      <c r="H139" s="369"/>
      <c r="I139" s="369"/>
      <c r="J139" s="369"/>
      <c r="K139" s="369"/>
      <c r="L139" s="369"/>
      <c r="M139" s="369"/>
      <c r="N139" s="369"/>
      <c r="O139" s="369"/>
      <c r="P139" s="369"/>
      <c r="Q139" s="369"/>
      <c r="R139" s="369"/>
      <c r="S139" s="369"/>
      <c r="T139" s="369"/>
      <c r="U139" s="369"/>
      <c r="V139" s="369"/>
      <c r="W139" s="369"/>
      <c r="X139" s="369"/>
      <c r="Y139" s="369"/>
      <c r="Z139" s="369"/>
      <c r="AA139" s="369"/>
      <c r="AB139" s="369"/>
      <c r="AC139" s="369"/>
      <c r="AD139" s="369"/>
      <c r="AE139" s="369"/>
    </row>
    <row r="140" spans="1:31" ht="12.75" customHeight="1">
      <c r="A140" s="369"/>
      <c r="B140" s="369"/>
      <c r="C140" s="369"/>
      <c r="D140" s="369"/>
      <c r="F140" s="369"/>
      <c r="G140" s="369"/>
      <c r="H140" s="369"/>
      <c r="I140" s="369"/>
      <c r="J140" s="369"/>
      <c r="K140" s="369"/>
      <c r="L140" s="369"/>
      <c r="M140" s="369"/>
      <c r="N140" s="369"/>
      <c r="O140" s="369"/>
      <c r="P140" s="369"/>
      <c r="Q140" s="369"/>
      <c r="R140" s="369"/>
      <c r="S140" s="369"/>
      <c r="T140" s="369"/>
      <c r="U140" s="369"/>
      <c r="V140" s="369"/>
      <c r="W140" s="369"/>
      <c r="X140" s="369"/>
      <c r="Y140" s="369"/>
      <c r="Z140" s="369"/>
      <c r="AA140" s="369"/>
      <c r="AB140" s="369"/>
      <c r="AC140" s="369"/>
      <c r="AD140" s="369"/>
      <c r="AE140" s="369"/>
    </row>
    <row r="141" spans="1:31" ht="12.75" customHeight="1">
      <c r="A141" s="369"/>
      <c r="B141" s="369"/>
      <c r="C141" s="369"/>
      <c r="D141" s="369"/>
      <c r="F141" s="369"/>
      <c r="G141" s="369"/>
      <c r="H141" s="369"/>
      <c r="I141" s="369"/>
      <c r="J141" s="369"/>
      <c r="K141" s="369"/>
      <c r="L141" s="369"/>
      <c r="M141" s="369"/>
      <c r="N141" s="369"/>
      <c r="O141" s="369"/>
      <c r="P141" s="369"/>
      <c r="Q141" s="369"/>
      <c r="R141" s="369"/>
      <c r="S141" s="369"/>
      <c r="T141" s="369"/>
      <c r="U141" s="369"/>
      <c r="V141" s="369"/>
      <c r="W141" s="369"/>
      <c r="X141" s="369"/>
      <c r="Y141" s="369"/>
      <c r="Z141" s="369"/>
      <c r="AA141" s="369"/>
      <c r="AB141" s="369"/>
      <c r="AC141" s="369"/>
      <c r="AD141" s="369"/>
      <c r="AE141" s="369"/>
    </row>
    <row r="142" spans="1:31" ht="12.75" customHeight="1">
      <c r="A142" s="369"/>
      <c r="B142" s="369"/>
      <c r="C142" s="369"/>
      <c r="D142" s="369"/>
      <c r="F142" s="369"/>
      <c r="G142" s="369"/>
      <c r="H142" s="369"/>
      <c r="I142" s="369"/>
      <c r="J142" s="369"/>
      <c r="K142" s="369"/>
      <c r="L142" s="369"/>
      <c r="M142" s="369"/>
      <c r="N142" s="369"/>
      <c r="O142" s="369"/>
      <c r="P142" s="369"/>
      <c r="Q142" s="369"/>
      <c r="R142" s="369"/>
      <c r="S142" s="369"/>
      <c r="T142" s="369"/>
      <c r="U142" s="369"/>
      <c r="V142" s="369"/>
      <c r="W142" s="369"/>
      <c r="X142" s="369"/>
      <c r="Y142" s="369"/>
      <c r="Z142" s="369"/>
      <c r="AA142" s="369"/>
      <c r="AB142" s="369"/>
      <c r="AC142" s="369"/>
      <c r="AD142" s="369"/>
      <c r="AE142" s="369"/>
    </row>
    <row r="143" spans="1:31" ht="12.75" customHeight="1">
      <c r="A143" s="369"/>
      <c r="B143" s="369"/>
      <c r="C143" s="369"/>
      <c r="D143" s="369"/>
      <c r="F143" s="369"/>
      <c r="G143" s="369"/>
      <c r="H143" s="369"/>
      <c r="I143" s="369"/>
      <c r="J143" s="369"/>
      <c r="K143" s="369"/>
      <c r="L143" s="369"/>
      <c r="M143" s="369"/>
      <c r="N143" s="369"/>
      <c r="O143" s="369"/>
      <c r="P143" s="369"/>
      <c r="Q143" s="369"/>
      <c r="R143" s="369"/>
      <c r="S143" s="369"/>
      <c r="T143" s="369"/>
      <c r="U143" s="369"/>
      <c r="V143" s="369"/>
      <c r="W143" s="369"/>
      <c r="X143" s="369"/>
      <c r="Y143" s="369"/>
      <c r="Z143" s="369"/>
      <c r="AA143" s="369"/>
      <c r="AB143" s="369"/>
      <c r="AC143" s="369"/>
      <c r="AD143" s="369"/>
      <c r="AE143" s="369"/>
    </row>
    <row r="144" spans="1:31" ht="12.75" customHeight="1">
      <c r="A144" s="369"/>
      <c r="B144" s="369"/>
      <c r="C144" s="369"/>
      <c r="D144" s="369"/>
      <c r="F144" s="369"/>
      <c r="G144" s="369"/>
      <c r="H144" s="369"/>
      <c r="I144" s="369"/>
      <c r="J144" s="369"/>
      <c r="K144" s="369"/>
      <c r="L144" s="369"/>
      <c r="M144" s="369"/>
      <c r="N144" s="369"/>
      <c r="O144" s="369"/>
      <c r="P144" s="369"/>
      <c r="Q144" s="369"/>
      <c r="R144" s="369"/>
      <c r="S144" s="369"/>
      <c r="T144" s="369"/>
      <c r="U144" s="369"/>
      <c r="V144" s="369"/>
      <c r="W144" s="369"/>
      <c r="X144" s="369"/>
      <c r="Y144" s="369"/>
      <c r="Z144" s="369"/>
      <c r="AA144" s="369"/>
      <c r="AB144" s="369"/>
      <c r="AC144" s="369"/>
      <c r="AD144" s="369"/>
      <c r="AE144" s="369"/>
    </row>
    <row r="145" spans="1:31" ht="12.75" customHeight="1">
      <c r="A145" s="369"/>
      <c r="B145" s="369"/>
      <c r="C145" s="369"/>
      <c r="D145" s="369"/>
      <c r="F145" s="369"/>
      <c r="G145" s="369"/>
      <c r="H145" s="369"/>
      <c r="I145" s="369"/>
      <c r="J145" s="369"/>
      <c r="K145" s="369"/>
      <c r="L145" s="369"/>
      <c r="M145" s="369"/>
      <c r="N145" s="369"/>
      <c r="O145" s="369"/>
      <c r="P145" s="369"/>
      <c r="Q145" s="369"/>
      <c r="R145" s="369"/>
      <c r="S145" s="369"/>
      <c r="T145" s="369"/>
      <c r="U145" s="369"/>
      <c r="V145" s="369"/>
      <c r="W145" s="369"/>
      <c r="X145" s="369"/>
      <c r="Y145" s="369"/>
      <c r="Z145" s="369"/>
      <c r="AA145" s="369"/>
      <c r="AB145" s="369"/>
      <c r="AC145" s="369"/>
      <c r="AD145" s="369"/>
      <c r="AE145" s="369"/>
    </row>
    <row r="146" spans="1:31" ht="12.75" customHeight="1">
      <c r="A146" s="369"/>
      <c r="B146" s="369"/>
      <c r="C146" s="369"/>
      <c r="D146" s="369"/>
      <c r="F146" s="369"/>
      <c r="G146" s="369"/>
      <c r="H146" s="369"/>
      <c r="I146" s="369"/>
      <c r="J146" s="369"/>
      <c r="K146" s="369"/>
      <c r="L146" s="369"/>
      <c r="M146" s="369"/>
      <c r="N146" s="369"/>
      <c r="O146" s="369"/>
      <c r="P146" s="369"/>
      <c r="Q146" s="369"/>
      <c r="R146" s="369"/>
      <c r="S146" s="369"/>
      <c r="T146" s="369"/>
      <c r="U146" s="369"/>
      <c r="V146" s="369"/>
      <c r="W146" s="369"/>
      <c r="X146" s="369"/>
      <c r="Y146" s="369"/>
      <c r="Z146" s="369"/>
      <c r="AA146" s="369"/>
      <c r="AB146" s="369"/>
      <c r="AC146" s="369"/>
      <c r="AD146" s="369"/>
      <c r="AE146" s="369"/>
    </row>
    <row r="147" spans="1:31" ht="12.75" customHeight="1">
      <c r="A147" s="369"/>
      <c r="B147" s="369"/>
      <c r="C147" s="369"/>
      <c r="D147" s="369"/>
      <c r="F147" s="369"/>
      <c r="G147" s="369"/>
      <c r="H147" s="369"/>
      <c r="I147" s="369"/>
      <c r="J147" s="369"/>
      <c r="K147" s="369"/>
      <c r="L147" s="369"/>
      <c r="M147" s="369"/>
      <c r="N147" s="369"/>
      <c r="O147" s="369"/>
      <c r="P147" s="369"/>
      <c r="Q147" s="369"/>
      <c r="R147" s="369"/>
      <c r="S147" s="369"/>
      <c r="T147" s="369"/>
      <c r="U147" s="369"/>
      <c r="V147" s="369"/>
      <c r="W147" s="369"/>
      <c r="X147" s="369"/>
      <c r="Y147" s="369"/>
      <c r="Z147" s="369"/>
      <c r="AA147" s="369"/>
      <c r="AB147" s="369"/>
      <c r="AC147" s="369"/>
      <c r="AD147" s="369"/>
      <c r="AE147" s="369"/>
    </row>
    <row r="148" spans="1:31" ht="12.75" customHeight="1">
      <c r="A148" s="369"/>
      <c r="B148" s="369"/>
      <c r="C148" s="369"/>
      <c r="D148" s="369"/>
      <c r="F148" s="369"/>
      <c r="G148" s="369"/>
      <c r="H148" s="369"/>
      <c r="I148" s="369"/>
      <c r="J148" s="369"/>
      <c r="K148" s="369"/>
      <c r="L148" s="369"/>
      <c r="M148" s="369"/>
      <c r="N148" s="369"/>
      <c r="O148" s="369"/>
      <c r="P148" s="369"/>
      <c r="Q148" s="369"/>
      <c r="R148" s="369"/>
      <c r="S148" s="369"/>
      <c r="T148" s="369"/>
      <c r="U148" s="369"/>
      <c r="V148" s="369"/>
      <c r="W148" s="369"/>
      <c r="X148" s="369"/>
      <c r="Y148" s="369"/>
      <c r="Z148" s="369"/>
      <c r="AA148" s="369"/>
      <c r="AB148" s="369"/>
      <c r="AC148" s="369"/>
      <c r="AD148" s="369"/>
      <c r="AE148" s="369"/>
    </row>
    <row r="149" spans="1:31" ht="12.75" customHeight="1">
      <c r="A149" s="369"/>
      <c r="B149" s="369"/>
      <c r="C149" s="369"/>
      <c r="D149" s="369"/>
      <c r="F149" s="369"/>
      <c r="G149" s="369"/>
      <c r="H149" s="369"/>
      <c r="I149" s="369"/>
      <c r="J149" s="369"/>
      <c r="K149" s="369"/>
      <c r="L149" s="369"/>
      <c r="M149" s="369"/>
      <c r="N149" s="369"/>
      <c r="O149" s="369"/>
      <c r="P149" s="369"/>
      <c r="Q149" s="369"/>
      <c r="R149" s="369"/>
      <c r="S149" s="369"/>
      <c r="T149" s="369"/>
      <c r="U149" s="369"/>
      <c r="V149" s="369"/>
      <c r="W149" s="369"/>
      <c r="X149" s="369"/>
      <c r="Y149" s="369"/>
      <c r="Z149" s="369"/>
      <c r="AA149" s="369"/>
      <c r="AB149" s="369"/>
      <c r="AC149" s="369"/>
      <c r="AD149" s="369"/>
      <c r="AE149" s="369"/>
    </row>
    <row r="150" spans="1:31" ht="12.75" customHeight="1">
      <c r="A150" s="369"/>
      <c r="B150" s="369"/>
      <c r="C150" s="369"/>
      <c r="D150" s="369"/>
      <c r="F150" s="369"/>
      <c r="G150" s="369"/>
      <c r="H150" s="369"/>
      <c r="I150" s="369"/>
      <c r="J150" s="369"/>
      <c r="K150" s="369"/>
      <c r="L150" s="369"/>
      <c r="M150" s="369"/>
      <c r="N150" s="369"/>
      <c r="O150" s="369"/>
      <c r="P150" s="369"/>
      <c r="Q150" s="369"/>
      <c r="R150" s="369"/>
      <c r="S150" s="369"/>
      <c r="T150" s="369"/>
      <c r="U150" s="369"/>
      <c r="V150" s="369"/>
      <c r="W150" s="369"/>
      <c r="X150" s="369"/>
      <c r="Y150" s="369"/>
      <c r="Z150" s="369"/>
      <c r="AA150" s="369"/>
      <c r="AB150" s="369"/>
      <c r="AC150" s="369"/>
      <c r="AD150" s="369"/>
      <c r="AE150" s="369"/>
    </row>
    <row r="151" spans="1:31" ht="12.75" customHeight="1">
      <c r="A151" s="369"/>
      <c r="B151" s="369"/>
      <c r="C151" s="369"/>
      <c r="D151" s="369"/>
      <c r="F151" s="369"/>
      <c r="G151" s="369"/>
      <c r="H151" s="369"/>
      <c r="I151" s="369"/>
      <c r="J151" s="369"/>
      <c r="K151" s="369"/>
      <c r="L151" s="369"/>
      <c r="M151" s="369"/>
      <c r="N151" s="369"/>
      <c r="O151" s="369"/>
      <c r="P151" s="369"/>
      <c r="Q151" s="369"/>
      <c r="R151" s="369"/>
      <c r="S151" s="369"/>
      <c r="T151" s="369"/>
      <c r="U151" s="369"/>
      <c r="V151" s="369"/>
      <c r="W151" s="369"/>
      <c r="X151" s="369"/>
      <c r="Y151" s="369"/>
      <c r="Z151" s="369"/>
      <c r="AA151" s="369"/>
      <c r="AB151" s="369"/>
      <c r="AC151" s="369"/>
      <c r="AD151" s="369"/>
      <c r="AE151" s="369"/>
    </row>
    <row r="152" spans="1:31" ht="12.75" customHeight="1">
      <c r="A152" s="369"/>
      <c r="B152" s="369"/>
      <c r="C152" s="369"/>
      <c r="D152" s="369"/>
      <c r="F152" s="369"/>
      <c r="G152" s="369"/>
      <c r="H152" s="369"/>
      <c r="I152" s="369"/>
      <c r="J152" s="369"/>
      <c r="K152" s="369"/>
      <c r="L152" s="369"/>
      <c r="M152" s="369"/>
      <c r="N152" s="369"/>
      <c r="O152" s="369"/>
      <c r="P152" s="369"/>
      <c r="Q152" s="369"/>
      <c r="R152" s="369"/>
      <c r="S152" s="369"/>
      <c r="T152" s="369"/>
      <c r="U152" s="369"/>
      <c r="V152" s="369"/>
      <c r="W152" s="369"/>
      <c r="X152" s="369"/>
      <c r="Y152" s="369"/>
      <c r="Z152" s="369"/>
      <c r="AA152" s="369"/>
      <c r="AB152" s="369"/>
      <c r="AC152" s="369"/>
      <c r="AD152" s="369"/>
      <c r="AE152" s="369"/>
    </row>
    <row r="153" spans="1:31" ht="12.75" customHeight="1">
      <c r="A153" s="369"/>
      <c r="B153" s="369"/>
      <c r="C153" s="369"/>
      <c r="D153" s="369"/>
      <c r="F153" s="369"/>
      <c r="G153" s="369"/>
      <c r="H153" s="369"/>
      <c r="I153" s="369"/>
      <c r="J153" s="369"/>
      <c r="K153" s="369"/>
      <c r="L153" s="369"/>
      <c r="M153" s="369"/>
      <c r="N153" s="369"/>
      <c r="O153" s="369"/>
      <c r="P153" s="369"/>
      <c r="Q153" s="369"/>
      <c r="R153" s="369"/>
      <c r="S153" s="369"/>
      <c r="T153" s="369"/>
      <c r="U153" s="369"/>
      <c r="V153" s="369"/>
      <c r="W153" s="369"/>
      <c r="X153" s="369"/>
      <c r="Y153" s="369"/>
      <c r="Z153" s="369"/>
      <c r="AA153" s="369"/>
      <c r="AB153" s="369"/>
      <c r="AC153" s="369"/>
      <c r="AD153" s="369"/>
      <c r="AE153" s="369"/>
    </row>
    <row r="154" spans="1:31" ht="12.75" customHeight="1">
      <c r="A154" s="369"/>
      <c r="B154" s="369"/>
      <c r="C154" s="369"/>
      <c r="D154" s="369"/>
      <c r="F154" s="369"/>
      <c r="G154" s="369"/>
      <c r="H154" s="369"/>
      <c r="I154" s="369"/>
      <c r="J154" s="369"/>
      <c r="K154" s="369"/>
      <c r="L154" s="369"/>
      <c r="M154" s="369"/>
      <c r="N154" s="369"/>
      <c r="O154" s="369"/>
      <c r="P154" s="369"/>
      <c r="Q154" s="369"/>
      <c r="R154" s="369"/>
      <c r="S154" s="369"/>
      <c r="T154" s="369"/>
      <c r="U154" s="369"/>
      <c r="V154" s="369"/>
      <c r="W154" s="369"/>
      <c r="X154" s="369"/>
      <c r="Y154" s="369"/>
      <c r="Z154" s="369"/>
      <c r="AA154" s="369"/>
      <c r="AB154" s="369"/>
      <c r="AC154" s="369"/>
      <c r="AD154" s="369"/>
      <c r="AE154" s="369"/>
    </row>
    <row r="155" spans="1:31" ht="12.75" customHeight="1">
      <c r="A155" s="369"/>
      <c r="B155" s="369"/>
      <c r="C155" s="369"/>
      <c r="D155" s="369"/>
      <c r="F155" s="369"/>
      <c r="G155" s="369"/>
      <c r="H155" s="369"/>
      <c r="I155" s="369"/>
      <c r="J155" s="369"/>
      <c r="K155" s="369"/>
      <c r="L155" s="369"/>
      <c r="M155" s="369"/>
      <c r="N155" s="369"/>
      <c r="O155" s="369"/>
      <c r="P155" s="369"/>
      <c r="Q155" s="369"/>
      <c r="R155" s="369"/>
      <c r="S155" s="369"/>
      <c r="T155" s="369"/>
      <c r="U155" s="369"/>
      <c r="V155" s="369"/>
      <c r="W155" s="369"/>
      <c r="X155" s="369"/>
      <c r="Y155" s="369"/>
      <c r="Z155" s="369"/>
      <c r="AA155" s="369"/>
      <c r="AB155" s="369"/>
      <c r="AC155" s="369"/>
      <c r="AD155" s="369"/>
      <c r="AE155" s="369"/>
    </row>
    <row r="156" spans="1:31" ht="12.75" customHeight="1">
      <c r="A156" s="369"/>
      <c r="B156" s="369"/>
      <c r="C156" s="369"/>
      <c r="D156" s="369"/>
      <c r="F156" s="369"/>
      <c r="G156" s="369"/>
      <c r="H156" s="369"/>
      <c r="I156" s="369"/>
      <c r="J156" s="369"/>
      <c r="K156" s="369"/>
      <c r="L156" s="369"/>
      <c r="M156" s="369"/>
      <c r="N156" s="369"/>
      <c r="O156" s="369"/>
      <c r="P156" s="369"/>
      <c r="Q156" s="369"/>
      <c r="R156" s="369"/>
      <c r="S156" s="369"/>
      <c r="T156" s="369"/>
      <c r="U156" s="369"/>
      <c r="V156" s="369"/>
      <c r="W156" s="369"/>
      <c r="X156" s="369"/>
      <c r="Y156" s="369"/>
      <c r="Z156" s="369"/>
      <c r="AA156" s="369"/>
      <c r="AB156" s="369"/>
      <c r="AC156" s="369"/>
      <c r="AD156" s="369"/>
      <c r="AE156" s="369"/>
    </row>
    <row r="157" spans="1:31" ht="12.75" customHeight="1">
      <c r="A157" s="369"/>
      <c r="B157" s="369"/>
      <c r="C157" s="369"/>
      <c r="D157" s="369"/>
      <c r="F157" s="369"/>
      <c r="G157" s="369"/>
      <c r="H157" s="369"/>
      <c r="I157" s="369"/>
      <c r="J157" s="369"/>
      <c r="K157" s="369"/>
      <c r="L157" s="369"/>
      <c r="M157" s="369"/>
      <c r="N157" s="369"/>
      <c r="O157" s="369"/>
      <c r="P157" s="369"/>
      <c r="Q157" s="369"/>
      <c r="R157" s="369"/>
      <c r="S157" s="369"/>
      <c r="T157" s="369"/>
      <c r="U157" s="369"/>
      <c r="V157" s="369"/>
      <c r="W157" s="369"/>
      <c r="X157" s="369"/>
      <c r="Y157" s="369"/>
      <c r="Z157" s="369"/>
      <c r="AA157" s="369"/>
      <c r="AB157" s="369"/>
      <c r="AC157" s="369"/>
      <c r="AD157" s="369"/>
      <c r="AE157" s="369"/>
    </row>
    <row r="158" spans="1:31" ht="12.75" customHeight="1">
      <c r="A158" s="369"/>
      <c r="B158" s="369"/>
      <c r="C158" s="369"/>
      <c r="D158" s="369"/>
      <c r="F158" s="369"/>
      <c r="G158" s="369"/>
      <c r="H158" s="369"/>
      <c r="I158" s="369"/>
      <c r="J158" s="369"/>
      <c r="K158" s="369"/>
      <c r="L158" s="369"/>
      <c r="M158" s="369"/>
      <c r="N158" s="369"/>
      <c r="O158" s="369"/>
      <c r="P158" s="369"/>
      <c r="Q158" s="369"/>
      <c r="R158" s="369"/>
      <c r="S158" s="369"/>
      <c r="T158" s="369"/>
      <c r="U158" s="369"/>
      <c r="V158" s="369"/>
      <c r="W158" s="369"/>
      <c r="X158" s="369"/>
      <c r="Y158" s="369"/>
      <c r="Z158" s="369"/>
      <c r="AA158" s="369"/>
      <c r="AB158" s="369"/>
      <c r="AC158" s="369"/>
      <c r="AD158" s="369"/>
      <c r="AE158" s="369"/>
    </row>
    <row r="159" spans="1:31" ht="12.75" customHeight="1">
      <c r="A159" s="369"/>
      <c r="B159" s="369"/>
      <c r="C159" s="369"/>
      <c r="D159" s="369"/>
      <c r="F159" s="369"/>
      <c r="G159" s="369"/>
      <c r="H159" s="369"/>
      <c r="I159" s="369"/>
      <c r="J159" s="369"/>
      <c r="K159" s="369"/>
      <c r="L159" s="369"/>
      <c r="M159" s="369"/>
      <c r="N159" s="369"/>
      <c r="O159" s="369"/>
      <c r="P159" s="369"/>
      <c r="Q159" s="369"/>
      <c r="R159" s="369"/>
      <c r="S159" s="369"/>
      <c r="T159" s="369"/>
      <c r="U159" s="369"/>
      <c r="V159" s="369"/>
      <c r="W159" s="369"/>
      <c r="X159" s="369"/>
      <c r="Y159" s="369"/>
      <c r="Z159" s="369"/>
      <c r="AA159" s="369"/>
      <c r="AB159" s="369"/>
      <c r="AC159" s="369"/>
      <c r="AD159" s="369"/>
      <c r="AE159" s="369"/>
    </row>
    <row r="160" spans="1:31" ht="12.75" customHeight="1">
      <c r="A160" s="369"/>
      <c r="B160" s="369"/>
      <c r="C160" s="369"/>
      <c r="D160" s="369"/>
      <c r="F160" s="369"/>
      <c r="G160" s="369"/>
      <c r="H160" s="369"/>
      <c r="I160" s="369"/>
      <c r="J160" s="369"/>
      <c r="K160" s="369"/>
      <c r="L160" s="369"/>
      <c r="M160" s="369"/>
      <c r="N160" s="369"/>
      <c r="O160" s="369"/>
      <c r="P160" s="369"/>
      <c r="Q160" s="369"/>
      <c r="R160" s="369"/>
      <c r="S160" s="369"/>
      <c r="T160" s="369"/>
      <c r="U160" s="369"/>
      <c r="V160" s="369"/>
      <c r="W160" s="369"/>
      <c r="X160" s="369"/>
      <c r="Y160" s="369"/>
      <c r="Z160" s="369"/>
      <c r="AA160" s="369"/>
      <c r="AB160" s="369"/>
      <c r="AC160" s="369"/>
      <c r="AD160" s="369"/>
      <c r="AE160" s="369"/>
    </row>
    <row r="161" spans="1:31" ht="12.75" customHeight="1">
      <c r="A161" s="369"/>
      <c r="B161" s="369"/>
      <c r="C161" s="369"/>
      <c r="D161" s="369"/>
      <c r="F161" s="369"/>
      <c r="G161" s="369"/>
      <c r="H161" s="369"/>
      <c r="I161" s="369"/>
      <c r="J161" s="369"/>
      <c r="K161" s="369"/>
      <c r="L161" s="369"/>
      <c r="M161" s="369"/>
      <c r="N161" s="369"/>
      <c r="O161" s="369"/>
      <c r="P161" s="369"/>
      <c r="Q161" s="369"/>
      <c r="R161" s="369"/>
      <c r="S161" s="369"/>
      <c r="T161" s="369"/>
      <c r="U161" s="369"/>
      <c r="V161" s="369"/>
      <c r="W161" s="369"/>
      <c r="X161" s="369"/>
      <c r="Y161" s="369"/>
      <c r="Z161" s="369"/>
      <c r="AA161" s="369"/>
      <c r="AB161" s="369"/>
      <c r="AC161" s="369"/>
      <c r="AD161" s="369"/>
      <c r="AE161" s="369"/>
    </row>
    <row r="162" spans="1:31" ht="12.75" customHeight="1">
      <c r="A162" s="369"/>
      <c r="B162" s="369"/>
      <c r="C162" s="369"/>
      <c r="D162" s="369"/>
      <c r="F162" s="369"/>
      <c r="G162" s="369"/>
      <c r="H162" s="369"/>
      <c r="I162" s="369"/>
      <c r="J162" s="369"/>
      <c r="K162" s="369"/>
      <c r="L162" s="369"/>
      <c r="M162" s="369"/>
      <c r="N162" s="369"/>
      <c r="O162" s="369"/>
      <c r="P162" s="369"/>
      <c r="Q162" s="369"/>
      <c r="R162" s="369"/>
      <c r="S162" s="369"/>
      <c r="T162" s="369"/>
      <c r="U162" s="369"/>
      <c r="V162" s="369"/>
      <c r="W162" s="369"/>
      <c r="X162" s="369"/>
      <c r="Y162" s="369"/>
      <c r="Z162" s="369"/>
      <c r="AA162" s="369"/>
      <c r="AB162" s="369"/>
      <c r="AC162" s="369"/>
      <c r="AD162" s="369"/>
      <c r="AE162" s="369"/>
    </row>
    <row r="163" spans="1:31" ht="12.75" customHeight="1">
      <c r="A163" s="369"/>
      <c r="B163" s="369"/>
      <c r="C163" s="369"/>
      <c r="D163" s="369"/>
      <c r="F163" s="369"/>
      <c r="G163" s="369"/>
      <c r="H163" s="369"/>
      <c r="I163" s="369"/>
      <c r="J163" s="369"/>
      <c r="K163" s="369"/>
      <c r="L163" s="369"/>
      <c r="M163" s="369"/>
      <c r="N163" s="369"/>
      <c r="O163" s="369"/>
      <c r="P163" s="369"/>
      <c r="Q163" s="369"/>
      <c r="R163" s="369"/>
      <c r="S163" s="369"/>
      <c r="T163" s="369"/>
      <c r="U163" s="369"/>
      <c r="V163" s="369"/>
      <c r="W163" s="369"/>
      <c r="X163" s="369"/>
      <c r="Y163" s="369"/>
      <c r="Z163" s="369"/>
      <c r="AA163" s="369"/>
      <c r="AB163" s="369"/>
      <c r="AC163" s="369"/>
      <c r="AD163" s="369"/>
      <c r="AE163" s="369"/>
    </row>
    <row r="164" spans="1:31" ht="12.75" customHeight="1">
      <c r="A164" s="369"/>
      <c r="B164" s="369"/>
      <c r="C164" s="369"/>
      <c r="D164" s="369"/>
      <c r="F164" s="369"/>
      <c r="G164" s="369"/>
      <c r="H164" s="369"/>
      <c r="I164" s="369"/>
      <c r="J164" s="369"/>
      <c r="K164" s="369"/>
      <c r="L164" s="369"/>
      <c r="M164" s="369"/>
      <c r="N164" s="369"/>
      <c r="O164" s="369"/>
      <c r="P164" s="369"/>
      <c r="Q164" s="369"/>
      <c r="R164" s="369"/>
      <c r="S164" s="369"/>
      <c r="T164" s="369"/>
      <c r="U164" s="369"/>
      <c r="V164" s="369"/>
      <c r="W164" s="369"/>
      <c r="X164" s="369"/>
      <c r="Y164" s="369"/>
      <c r="Z164" s="369"/>
      <c r="AA164" s="369"/>
      <c r="AB164" s="369"/>
      <c r="AC164" s="369"/>
      <c r="AD164" s="369"/>
      <c r="AE164" s="369"/>
    </row>
    <row r="165" spans="1:31" ht="12.75" customHeight="1">
      <c r="A165" s="369"/>
      <c r="B165" s="369"/>
      <c r="C165" s="369"/>
      <c r="D165" s="369"/>
      <c r="F165" s="369"/>
      <c r="G165" s="369"/>
      <c r="H165" s="369"/>
      <c r="I165" s="369"/>
      <c r="J165" s="369"/>
      <c r="K165" s="369"/>
      <c r="L165" s="369"/>
      <c r="M165" s="369"/>
      <c r="N165" s="369"/>
      <c r="O165" s="369"/>
      <c r="P165" s="369"/>
      <c r="Q165" s="369"/>
      <c r="R165" s="369"/>
      <c r="S165" s="369"/>
      <c r="T165" s="369"/>
      <c r="U165" s="369"/>
      <c r="V165" s="369"/>
      <c r="W165" s="369"/>
      <c r="X165" s="369"/>
      <c r="Y165" s="369"/>
      <c r="Z165" s="369"/>
      <c r="AA165" s="369"/>
      <c r="AB165" s="369"/>
      <c r="AC165" s="369"/>
      <c r="AD165" s="369"/>
      <c r="AE165" s="369"/>
    </row>
    <row r="166" spans="1:31" ht="12.75" customHeight="1">
      <c r="A166" s="369"/>
      <c r="B166" s="369"/>
      <c r="C166" s="369"/>
      <c r="D166" s="369"/>
      <c r="F166" s="369"/>
      <c r="G166" s="369"/>
      <c r="H166" s="369"/>
      <c r="I166" s="369"/>
      <c r="J166" s="369"/>
      <c r="K166" s="369"/>
      <c r="L166" s="369"/>
      <c r="M166" s="369"/>
      <c r="N166" s="369"/>
      <c r="O166" s="369"/>
      <c r="P166" s="369"/>
      <c r="Q166" s="369"/>
      <c r="R166" s="369"/>
      <c r="S166" s="369"/>
      <c r="T166" s="369"/>
      <c r="U166" s="369"/>
      <c r="V166" s="369"/>
      <c r="W166" s="369"/>
      <c r="X166" s="369"/>
      <c r="Y166" s="369"/>
      <c r="Z166" s="369"/>
      <c r="AA166" s="369"/>
      <c r="AB166" s="369"/>
      <c r="AC166" s="369"/>
      <c r="AD166" s="369"/>
      <c r="AE166" s="369"/>
    </row>
    <row r="167" spans="1:31" ht="12.75" customHeight="1">
      <c r="A167" s="369"/>
      <c r="B167" s="369"/>
      <c r="C167" s="369"/>
      <c r="D167" s="369"/>
      <c r="F167" s="369"/>
      <c r="G167" s="369"/>
      <c r="H167" s="369"/>
      <c r="I167" s="369"/>
      <c r="J167" s="369"/>
      <c r="K167" s="369"/>
      <c r="L167" s="369"/>
      <c r="M167" s="369"/>
      <c r="N167" s="369"/>
      <c r="O167" s="369"/>
      <c r="P167" s="369"/>
      <c r="Q167" s="369"/>
      <c r="R167" s="369"/>
      <c r="S167" s="369"/>
      <c r="T167" s="369"/>
      <c r="U167" s="369"/>
      <c r="V167" s="369"/>
      <c r="W167" s="369"/>
      <c r="X167" s="369"/>
      <c r="Y167" s="369"/>
      <c r="Z167" s="369"/>
      <c r="AA167" s="369"/>
      <c r="AB167" s="369"/>
      <c r="AC167" s="369"/>
      <c r="AD167" s="369"/>
      <c r="AE167" s="369"/>
    </row>
    <row r="168" spans="1:31" ht="12.75" customHeight="1">
      <c r="A168" s="369"/>
      <c r="B168" s="369"/>
      <c r="C168" s="369"/>
      <c r="D168" s="369"/>
      <c r="F168" s="369"/>
      <c r="G168" s="369"/>
      <c r="H168" s="369"/>
      <c r="I168" s="369"/>
      <c r="J168" s="369"/>
      <c r="K168" s="369"/>
      <c r="L168" s="369"/>
      <c r="M168" s="369"/>
      <c r="N168" s="369"/>
      <c r="O168" s="369"/>
      <c r="P168" s="369"/>
      <c r="Q168" s="369"/>
      <c r="R168" s="369"/>
      <c r="S168" s="369"/>
      <c r="T168" s="369"/>
      <c r="U168" s="369"/>
      <c r="V168" s="369"/>
      <c r="W168" s="369"/>
      <c r="X168" s="369"/>
      <c r="Y168" s="369"/>
      <c r="Z168" s="369"/>
      <c r="AA168" s="369"/>
      <c r="AB168" s="369"/>
      <c r="AC168" s="369"/>
      <c r="AD168" s="369"/>
      <c r="AE168" s="369"/>
    </row>
    <row r="169" spans="1:31" ht="12.75" customHeight="1">
      <c r="A169" s="369"/>
      <c r="B169" s="369"/>
      <c r="C169" s="369"/>
      <c r="D169" s="369"/>
      <c r="F169" s="369"/>
      <c r="G169" s="369"/>
      <c r="H169" s="369"/>
      <c r="I169" s="369"/>
      <c r="J169" s="369"/>
      <c r="K169" s="369"/>
      <c r="L169" s="369"/>
      <c r="M169" s="369"/>
      <c r="N169" s="369"/>
      <c r="O169" s="369"/>
      <c r="P169" s="369"/>
      <c r="Q169" s="369"/>
      <c r="R169" s="369"/>
      <c r="S169" s="369"/>
      <c r="T169" s="369"/>
      <c r="U169" s="369"/>
      <c r="V169" s="369"/>
      <c r="W169" s="369"/>
      <c r="X169" s="369"/>
      <c r="Y169" s="369"/>
      <c r="Z169" s="369"/>
      <c r="AA169" s="369"/>
      <c r="AB169" s="369"/>
      <c r="AC169" s="369"/>
      <c r="AD169" s="369"/>
      <c r="AE169" s="369"/>
    </row>
    <row r="170" spans="1:31" ht="12.75" customHeight="1">
      <c r="A170" s="369"/>
      <c r="B170" s="369"/>
      <c r="C170" s="369"/>
      <c r="D170" s="369"/>
      <c r="F170" s="369"/>
      <c r="G170" s="369"/>
      <c r="H170" s="369"/>
      <c r="I170" s="369"/>
      <c r="J170" s="369"/>
      <c r="K170" s="369"/>
      <c r="L170" s="369"/>
      <c r="M170" s="369"/>
      <c r="N170" s="369"/>
      <c r="O170" s="369"/>
      <c r="P170" s="369"/>
      <c r="Q170" s="369"/>
      <c r="R170" s="369"/>
      <c r="S170" s="369"/>
      <c r="T170" s="369"/>
      <c r="U170" s="369"/>
      <c r="V170" s="369"/>
      <c r="W170" s="369"/>
      <c r="X170" s="369"/>
      <c r="Y170" s="369"/>
      <c r="Z170" s="369"/>
      <c r="AA170" s="369"/>
      <c r="AB170" s="369"/>
      <c r="AC170" s="369"/>
      <c r="AD170" s="369"/>
      <c r="AE170" s="369"/>
    </row>
    <row r="171" spans="1:31" ht="12.75" customHeight="1">
      <c r="A171" s="369"/>
      <c r="B171" s="369"/>
      <c r="C171" s="369"/>
      <c r="D171" s="369"/>
      <c r="F171" s="369"/>
      <c r="G171" s="369"/>
      <c r="H171" s="369"/>
      <c r="I171" s="369"/>
      <c r="J171" s="369"/>
      <c r="K171" s="369"/>
      <c r="L171" s="369"/>
      <c r="M171" s="369"/>
      <c r="N171" s="369"/>
      <c r="O171" s="369"/>
      <c r="P171" s="369"/>
      <c r="Q171" s="369"/>
      <c r="R171" s="369"/>
      <c r="S171" s="369"/>
      <c r="T171" s="369"/>
      <c r="U171" s="369"/>
      <c r="V171" s="369"/>
      <c r="W171" s="369"/>
      <c r="X171" s="369"/>
      <c r="Y171" s="369"/>
      <c r="Z171" s="369"/>
      <c r="AA171" s="369"/>
      <c r="AB171" s="369"/>
      <c r="AC171" s="369"/>
      <c r="AD171" s="369"/>
      <c r="AE171" s="369"/>
    </row>
    <row r="172" spans="1:31" ht="12.75" customHeight="1">
      <c r="A172" s="369"/>
      <c r="B172" s="369"/>
      <c r="C172" s="369"/>
      <c r="D172" s="369"/>
      <c r="F172" s="369"/>
      <c r="G172" s="369"/>
      <c r="H172" s="369"/>
      <c r="I172" s="369"/>
      <c r="J172" s="369"/>
      <c r="K172" s="369"/>
      <c r="L172" s="369"/>
      <c r="M172" s="369"/>
      <c r="N172" s="369"/>
      <c r="O172" s="369"/>
      <c r="P172" s="369"/>
      <c r="Q172" s="369"/>
      <c r="R172" s="369"/>
      <c r="S172" s="369"/>
      <c r="T172" s="369"/>
      <c r="U172" s="369"/>
      <c r="V172" s="369"/>
      <c r="W172" s="369"/>
      <c r="X172" s="369"/>
      <c r="Y172" s="369"/>
      <c r="Z172" s="369"/>
      <c r="AA172" s="369"/>
      <c r="AB172" s="369"/>
      <c r="AC172" s="369"/>
      <c r="AD172" s="369"/>
      <c r="AE172" s="369"/>
    </row>
    <row r="173" spans="1:31" ht="12.75" customHeight="1">
      <c r="A173" s="369"/>
      <c r="B173" s="369"/>
      <c r="C173" s="369"/>
      <c r="D173" s="369"/>
      <c r="F173" s="369"/>
      <c r="G173" s="369"/>
      <c r="H173" s="369"/>
      <c r="I173" s="369"/>
      <c r="J173" s="369"/>
      <c r="K173" s="369"/>
      <c r="L173" s="369"/>
      <c r="M173" s="369"/>
      <c r="N173" s="369"/>
      <c r="O173" s="369"/>
      <c r="P173" s="369"/>
      <c r="Q173" s="369"/>
      <c r="R173" s="369"/>
      <c r="S173" s="369"/>
      <c r="T173" s="369"/>
      <c r="U173" s="369"/>
      <c r="V173" s="369"/>
      <c r="W173" s="369"/>
      <c r="X173" s="369"/>
      <c r="Y173" s="369"/>
      <c r="Z173" s="369"/>
      <c r="AA173" s="369"/>
      <c r="AB173" s="369"/>
      <c r="AC173" s="369"/>
      <c r="AD173" s="369"/>
      <c r="AE173" s="369"/>
    </row>
    <row r="174" spans="1:31" ht="12.75" customHeight="1">
      <c r="A174" s="369"/>
      <c r="B174" s="369"/>
      <c r="C174" s="369"/>
      <c r="D174" s="369"/>
      <c r="F174" s="369"/>
      <c r="G174" s="369"/>
      <c r="H174" s="369"/>
      <c r="I174" s="369"/>
      <c r="J174" s="369"/>
      <c r="K174" s="369"/>
      <c r="L174" s="369"/>
      <c r="M174" s="369"/>
      <c r="N174" s="369"/>
      <c r="O174" s="369"/>
      <c r="P174" s="369"/>
      <c r="Q174" s="369"/>
      <c r="R174" s="369"/>
      <c r="S174" s="369"/>
      <c r="T174" s="369"/>
      <c r="U174" s="369"/>
      <c r="V174" s="369"/>
      <c r="W174" s="369"/>
      <c r="X174" s="369"/>
      <c r="Y174" s="369"/>
      <c r="Z174" s="369"/>
      <c r="AA174" s="369"/>
      <c r="AB174" s="369"/>
      <c r="AC174" s="369"/>
      <c r="AD174" s="369"/>
      <c r="AE174" s="369"/>
    </row>
    <row r="175" spans="1:31" ht="12.75" customHeight="1">
      <c r="A175" s="369"/>
      <c r="B175" s="369"/>
      <c r="C175" s="369"/>
      <c r="D175" s="369"/>
      <c r="F175" s="369"/>
      <c r="G175" s="369"/>
      <c r="H175" s="369"/>
      <c r="I175" s="369"/>
      <c r="J175" s="369"/>
      <c r="K175" s="369"/>
      <c r="L175" s="369"/>
      <c r="M175" s="369"/>
      <c r="N175" s="369"/>
      <c r="O175" s="369"/>
      <c r="P175" s="369"/>
      <c r="Q175" s="369"/>
      <c r="R175" s="369"/>
      <c r="S175" s="369"/>
      <c r="T175" s="369"/>
      <c r="U175" s="369"/>
      <c r="V175" s="369"/>
      <c r="W175" s="369"/>
      <c r="X175" s="369"/>
      <c r="Y175" s="369"/>
      <c r="Z175" s="369"/>
      <c r="AA175" s="369"/>
      <c r="AB175" s="369"/>
      <c r="AC175" s="369"/>
      <c r="AD175" s="369"/>
      <c r="AE175" s="369"/>
    </row>
    <row r="176" spans="1:31" ht="12.75" customHeight="1">
      <c r="A176" s="369"/>
      <c r="B176" s="369"/>
      <c r="C176" s="369"/>
      <c r="D176" s="369"/>
      <c r="F176" s="369"/>
      <c r="G176" s="369"/>
      <c r="H176" s="369"/>
      <c r="I176" s="369"/>
      <c r="J176" s="369"/>
      <c r="K176" s="369"/>
      <c r="L176" s="369"/>
      <c r="M176" s="369"/>
      <c r="N176" s="369"/>
      <c r="O176" s="369"/>
      <c r="P176" s="369"/>
      <c r="Q176" s="369"/>
      <c r="R176" s="369"/>
      <c r="S176" s="369"/>
      <c r="T176" s="369"/>
      <c r="U176" s="369"/>
      <c r="V176" s="369"/>
      <c r="W176" s="369"/>
      <c r="X176" s="369"/>
      <c r="Y176" s="369"/>
      <c r="Z176" s="369"/>
      <c r="AA176" s="369"/>
      <c r="AB176" s="369"/>
      <c r="AC176" s="369"/>
      <c r="AD176" s="369"/>
      <c r="AE176" s="369"/>
    </row>
    <row r="177" spans="1:31" ht="12.75" customHeight="1">
      <c r="A177" s="369"/>
      <c r="B177" s="369"/>
      <c r="C177" s="369"/>
      <c r="D177" s="369"/>
      <c r="F177" s="369"/>
      <c r="G177" s="369"/>
      <c r="H177" s="369"/>
      <c r="I177" s="369"/>
      <c r="J177" s="369"/>
      <c r="K177" s="369"/>
      <c r="L177" s="369"/>
      <c r="M177" s="369"/>
      <c r="N177" s="369"/>
      <c r="O177" s="369"/>
      <c r="P177" s="369"/>
      <c r="Q177" s="369"/>
      <c r="R177" s="369"/>
      <c r="S177" s="369"/>
      <c r="T177" s="369"/>
      <c r="U177" s="369"/>
      <c r="V177" s="369"/>
      <c r="W177" s="369"/>
      <c r="X177" s="369"/>
      <c r="Y177" s="369"/>
      <c r="Z177" s="369"/>
      <c r="AA177" s="369"/>
      <c r="AB177" s="369"/>
      <c r="AC177" s="369"/>
      <c r="AD177" s="369"/>
      <c r="AE177" s="369"/>
    </row>
    <row r="178" spans="1:31" ht="12.75" customHeight="1">
      <c r="A178" s="369"/>
      <c r="B178" s="369"/>
      <c r="C178" s="369"/>
      <c r="D178" s="369"/>
      <c r="F178" s="369"/>
      <c r="G178" s="369"/>
      <c r="H178" s="369"/>
      <c r="I178" s="369"/>
      <c r="J178" s="369"/>
      <c r="K178" s="369"/>
      <c r="L178" s="369"/>
      <c r="M178" s="369"/>
      <c r="N178" s="369"/>
      <c r="O178" s="369"/>
      <c r="P178" s="369"/>
      <c r="Q178" s="369"/>
      <c r="R178" s="369"/>
      <c r="S178" s="369"/>
      <c r="T178" s="369"/>
      <c r="U178" s="369"/>
      <c r="V178" s="369"/>
      <c r="W178" s="369"/>
      <c r="X178" s="369"/>
      <c r="Y178" s="369"/>
      <c r="Z178" s="369"/>
      <c r="AA178" s="369"/>
      <c r="AB178" s="369"/>
      <c r="AC178" s="369"/>
      <c r="AD178" s="369"/>
      <c r="AE178" s="369"/>
    </row>
    <row r="179" spans="1:31" ht="12.75" customHeight="1">
      <c r="A179" s="369"/>
      <c r="B179" s="369"/>
      <c r="C179" s="369"/>
      <c r="D179" s="369"/>
      <c r="F179" s="369"/>
      <c r="G179" s="369"/>
      <c r="H179" s="369"/>
      <c r="I179" s="369"/>
      <c r="J179" s="369"/>
      <c r="K179" s="369"/>
      <c r="L179" s="369"/>
      <c r="M179" s="369"/>
      <c r="N179" s="369"/>
      <c r="O179" s="369"/>
      <c r="P179" s="369"/>
      <c r="Q179" s="369"/>
      <c r="R179" s="369"/>
      <c r="S179" s="369"/>
      <c r="T179" s="369"/>
      <c r="U179" s="369"/>
      <c r="V179" s="369"/>
      <c r="W179" s="369"/>
      <c r="X179" s="369"/>
      <c r="Y179" s="369"/>
      <c r="Z179" s="369"/>
      <c r="AA179" s="369"/>
      <c r="AB179" s="369"/>
      <c r="AC179" s="369"/>
      <c r="AD179" s="369"/>
      <c r="AE179" s="369"/>
    </row>
    <row r="180" spans="1:31" ht="12.75" customHeight="1">
      <c r="A180" s="369"/>
      <c r="B180" s="369"/>
      <c r="C180" s="369"/>
      <c r="D180" s="369"/>
      <c r="F180" s="369"/>
      <c r="G180" s="369"/>
      <c r="H180" s="369"/>
      <c r="I180" s="369"/>
      <c r="J180" s="369"/>
      <c r="K180" s="369"/>
      <c r="L180" s="369"/>
      <c r="M180" s="369"/>
      <c r="N180" s="369"/>
      <c r="O180" s="369"/>
      <c r="P180" s="369"/>
      <c r="Q180" s="369"/>
      <c r="R180" s="369"/>
      <c r="S180" s="369"/>
      <c r="T180" s="369"/>
      <c r="U180" s="369"/>
      <c r="V180" s="369"/>
      <c r="W180" s="369"/>
      <c r="X180" s="369"/>
      <c r="Y180" s="369"/>
      <c r="Z180" s="369"/>
      <c r="AA180" s="369"/>
      <c r="AB180" s="369"/>
      <c r="AC180" s="369"/>
      <c r="AD180" s="369"/>
      <c r="AE180" s="369"/>
    </row>
    <row r="181" spans="1:31" ht="12.75" customHeight="1">
      <c r="A181" s="369"/>
      <c r="B181" s="369"/>
      <c r="C181" s="369"/>
      <c r="D181" s="369"/>
      <c r="F181" s="369"/>
      <c r="G181" s="369"/>
      <c r="H181" s="369"/>
      <c r="I181" s="369"/>
      <c r="J181" s="369"/>
      <c r="K181" s="369"/>
      <c r="L181" s="369"/>
      <c r="M181" s="369"/>
      <c r="N181" s="369"/>
      <c r="O181" s="369"/>
      <c r="P181" s="369"/>
      <c r="Q181" s="369"/>
      <c r="R181" s="369"/>
      <c r="S181" s="369"/>
      <c r="T181" s="369"/>
      <c r="U181" s="369"/>
      <c r="V181" s="369"/>
      <c r="W181" s="369"/>
      <c r="X181" s="369"/>
      <c r="Y181" s="369"/>
      <c r="Z181" s="369"/>
      <c r="AA181" s="369"/>
      <c r="AB181" s="369"/>
      <c r="AC181" s="369"/>
      <c r="AD181" s="369"/>
      <c r="AE181" s="369"/>
    </row>
    <row r="182" spans="1:31" ht="12.75" customHeight="1">
      <c r="A182" s="369"/>
      <c r="B182" s="369"/>
      <c r="C182" s="369"/>
      <c r="D182" s="369"/>
      <c r="F182" s="369"/>
      <c r="G182" s="369"/>
      <c r="H182" s="369"/>
      <c r="I182" s="369"/>
      <c r="J182" s="369"/>
      <c r="K182" s="369"/>
      <c r="L182" s="369"/>
      <c r="M182" s="369"/>
      <c r="N182" s="369"/>
      <c r="O182" s="369"/>
      <c r="P182" s="369"/>
      <c r="Q182" s="369"/>
      <c r="R182" s="369"/>
      <c r="S182" s="369"/>
      <c r="T182" s="369"/>
      <c r="U182" s="369"/>
      <c r="V182" s="369"/>
      <c r="W182" s="369"/>
      <c r="X182" s="369"/>
      <c r="Y182" s="369"/>
      <c r="Z182" s="369"/>
      <c r="AA182" s="369"/>
      <c r="AB182" s="369"/>
      <c r="AC182" s="369"/>
      <c r="AD182" s="369"/>
      <c r="AE182" s="369"/>
    </row>
    <row r="183" spans="1:31" ht="12.75" customHeight="1">
      <c r="A183" s="369"/>
      <c r="B183" s="369"/>
      <c r="C183" s="369"/>
      <c r="D183" s="369"/>
      <c r="F183" s="369"/>
      <c r="G183" s="369"/>
      <c r="H183" s="369"/>
      <c r="I183" s="369"/>
      <c r="J183" s="369"/>
      <c r="K183" s="369"/>
      <c r="L183" s="369"/>
      <c r="M183" s="369"/>
      <c r="N183" s="369"/>
      <c r="O183" s="369"/>
      <c r="P183" s="369"/>
      <c r="Q183" s="369"/>
      <c r="R183" s="369"/>
      <c r="S183" s="369"/>
      <c r="T183" s="369"/>
      <c r="U183" s="369"/>
      <c r="V183" s="369"/>
      <c r="W183" s="369"/>
      <c r="X183" s="369"/>
      <c r="Y183" s="369"/>
      <c r="Z183" s="369"/>
      <c r="AA183" s="369"/>
      <c r="AB183" s="369"/>
      <c r="AC183" s="369"/>
      <c r="AD183" s="369"/>
      <c r="AE183" s="369"/>
    </row>
    <row r="184" spans="1:31" ht="12.75" customHeight="1">
      <c r="A184" s="369"/>
      <c r="B184" s="369"/>
      <c r="C184" s="369"/>
      <c r="D184" s="369"/>
      <c r="F184" s="369"/>
      <c r="G184" s="369"/>
      <c r="H184" s="369"/>
      <c r="I184" s="369"/>
      <c r="J184" s="369"/>
      <c r="K184" s="369"/>
      <c r="L184" s="369"/>
      <c r="M184" s="369"/>
      <c r="N184" s="369"/>
      <c r="O184" s="369"/>
      <c r="P184" s="369"/>
      <c r="Q184" s="369"/>
      <c r="R184" s="369"/>
      <c r="S184" s="369"/>
      <c r="T184" s="369"/>
      <c r="U184" s="369"/>
      <c r="V184" s="369"/>
      <c r="W184" s="369"/>
      <c r="X184" s="369"/>
      <c r="Y184" s="369"/>
      <c r="Z184" s="369"/>
      <c r="AA184" s="369"/>
      <c r="AB184" s="369"/>
      <c r="AC184" s="369"/>
      <c r="AD184" s="369"/>
      <c r="AE184" s="369"/>
    </row>
    <row r="185" spans="1:31" ht="12.75" customHeight="1">
      <c r="A185" s="369"/>
      <c r="B185" s="369"/>
      <c r="C185" s="369"/>
      <c r="D185" s="369"/>
      <c r="F185" s="369"/>
      <c r="G185" s="369"/>
      <c r="H185" s="369"/>
      <c r="I185" s="369"/>
      <c r="J185" s="369"/>
      <c r="K185" s="369"/>
      <c r="L185" s="369"/>
      <c r="M185" s="369"/>
      <c r="N185" s="369"/>
      <c r="O185" s="369"/>
      <c r="P185" s="369"/>
      <c r="Q185" s="369"/>
      <c r="R185" s="369"/>
      <c r="S185" s="369"/>
      <c r="T185" s="369"/>
      <c r="U185" s="369"/>
      <c r="V185" s="369"/>
      <c r="W185" s="369"/>
      <c r="X185" s="369"/>
      <c r="Y185" s="369"/>
      <c r="Z185" s="369"/>
      <c r="AA185" s="369"/>
      <c r="AB185" s="369"/>
      <c r="AC185" s="369"/>
      <c r="AD185" s="369"/>
      <c r="AE185" s="369"/>
    </row>
    <row r="186" spans="1:31" ht="12.75" customHeight="1">
      <c r="A186" s="369"/>
      <c r="B186" s="369"/>
      <c r="C186" s="369"/>
      <c r="D186" s="369"/>
      <c r="F186" s="369"/>
      <c r="G186" s="369"/>
      <c r="H186" s="369"/>
      <c r="I186" s="369"/>
      <c r="J186" s="369"/>
      <c r="K186" s="369"/>
      <c r="L186" s="369"/>
      <c r="M186" s="369"/>
      <c r="N186" s="369"/>
      <c r="O186" s="369"/>
      <c r="P186" s="369"/>
      <c r="Q186" s="369"/>
      <c r="R186" s="369"/>
      <c r="S186" s="369"/>
      <c r="T186" s="369"/>
      <c r="U186" s="369"/>
      <c r="V186" s="369"/>
      <c r="W186" s="369"/>
      <c r="X186" s="369"/>
      <c r="Y186" s="369"/>
      <c r="Z186" s="369"/>
      <c r="AA186" s="369"/>
      <c r="AB186" s="369"/>
      <c r="AC186" s="369"/>
      <c r="AD186" s="369"/>
      <c r="AE186" s="369"/>
    </row>
    <row r="187" spans="1:31" ht="12.75" customHeight="1">
      <c r="A187" s="369"/>
      <c r="B187" s="369"/>
      <c r="C187" s="369"/>
      <c r="D187" s="369"/>
      <c r="F187" s="369"/>
      <c r="G187" s="369"/>
      <c r="H187" s="369"/>
      <c r="I187" s="369"/>
      <c r="J187" s="369"/>
      <c r="K187" s="369"/>
      <c r="L187" s="369"/>
      <c r="M187" s="369"/>
      <c r="N187" s="369"/>
      <c r="O187" s="369"/>
      <c r="P187" s="369"/>
      <c r="Q187" s="369"/>
      <c r="R187" s="369"/>
      <c r="S187" s="369"/>
      <c r="T187" s="369"/>
      <c r="U187" s="369"/>
      <c r="V187" s="369"/>
      <c r="W187" s="369"/>
      <c r="X187" s="369"/>
      <c r="Y187" s="369"/>
      <c r="Z187" s="369"/>
      <c r="AA187" s="369"/>
      <c r="AB187" s="369"/>
      <c r="AC187" s="369"/>
      <c r="AD187" s="369"/>
      <c r="AE187" s="369"/>
    </row>
    <row r="188" spans="1:31" ht="12.75" customHeight="1">
      <c r="A188" s="369"/>
      <c r="B188" s="369"/>
      <c r="C188" s="369"/>
      <c r="D188" s="369"/>
      <c r="F188" s="369"/>
      <c r="G188" s="369"/>
      <c r="H188" s="369"/>
      <c r="I188" s="369"/>
      <c r="J188" s="369"/>
      <c r="K188" s="369"/>
      <c r="L188" s="369"/>
      <c r="M188" s="369"/>
      <c r="N188" s="369"/>
      <c r="O188" s="369"/>
      <c r="P188" s="369"/>
      <c r="Q188" s="369"/>
      <c r="R188" s="369"/>
      <c r="S188" s="369"/>
      <c r="T188" s="369"/>
      <c r="U188" s="369"/>
      <c r="V188" s="369"/>
      <c r="W188" s="369"/>
      <c r="X188" s="369"/>
      <c r="Y188" s="369"/>
      <c r="Z188" s="369"/>
      <c r="AA188" s="369"/>
      <c r="AB188" s="369"/>
      <c r="AC188" s="369"/>
      <c r="AD188" s="369"/>
      <c r="AE188" s="369"/>
    </row>
    <row r="189" spans="1:31" ht="12.75" customHeight="1">
      <c r="A189" s="369"/>
      <c r="B189" s="369"/>
      <c r="C189" s="369"/>
      <c r="D189" s="369"/>
      <c r="F189" s="369"/>
      <c r="G189" s="369"/>
      <c r="H189" s="369"/>
      <c r="I189" s="369"/>
      <c r="J189" s="369"/>
      <c r="K189" s="369"/>
      <c r="L189" s="369"/>
      <c r="M189" s="369"/>
      <c r="N189" s="369"/>
      <c r="O189" s="369"/>
      <c r="P189" s="369"/>
      <c r="Q189" s="369"/>
      <c r="R189" s="369"/>
      <c r="S189" s="369"/>
      <c r="T189" s="369"/>
      <c r="U189" s="369"/>
      <c r="V189" s="369"/>
      <c r="W189" s="369"/>
      <c r="X189" s="369"/>
      <c r="Y189" s="369"/>
      <c r="Z189" s="369"/>
      <c r="AA189" s="369"/>
      <c r="AB189" s="369"/>
      <c r="AC189" s="369"/>
      <c r="AD189" s="369"/>
      <c r="AE189" s="369"/>
    </row>
    <row r="190" spans="1:31" ht="12.75" customHeight="1">
      <c r="A190" s="369"/>
      <c r="B190" s="369"/>
      <c r="C190" s="369"/>
      <c r="D190" s="369"/>
      <c r="F190" s="369"/>
      <c r="G190" s="369"/>
      <c r="H190" s="369"/>
      <c r="I190" s="369"/>
      <c r="J190" s="369"/>
      <c r="K190" s="369"/>
      <c r="L190" s="369"/>
      <c r="M190" s="369"/>
      <c r="N190" s="369"/>
      <c r="O190" s="369"/>
      <c r="P190" s="369"/>
      <c r="Q190" s="369"/>
      <c r="R190" s="369"/>
      <c r="S190" s="369"/>
      <c r="T190" s="369"/>
      <c r="U190" s="369"/>
      <c r="V190" s="369"/>
      <c r="W190" s="369"/>
      <c r="X190" s="369"/>
      <c r="Y190" s="369"/>
      <c r="Z190" s="369"/>
      <c r="AA190" s="369"/>
      <c r="AB190" s="369"/>
      <c r="AC190" s="369"/>
      <c r="AD190" s="369"/>
      <c r="AE190" s="369"/>
    </row>
    <row r="191" spans="1:31" ht="12.75" customHeight="1">
      <c r="A191" s="369"/>
      <c r="B191" s="369"/>
      <c r="C191" s="369"/>
      <c r="D191" s="369"/>
      <c r="F191" s="369"/>
      <c r="G191" s="369"/>
      <c r="H191" s="369"/>
      <c r="I191" s="369"/>
      <c r="J191" s="369"/>
      <c r="K191" s="369"/>
      <c r="L191" s="369"/>
      <c r="M191" s="369"/>
      <c r="N191" s="369"/>
      <c r="O191" s="369"/>
      <c r="P191" s="369"/>
      <c r="Q191" s="369"/>
      <c r="R191" s="369"/>
      <c r="S191" s="369"/>
      <c r="T191" s="369"/>
      <c r="U191" s="369"/>
      <c r="V191" s="369"/>
      <c r="W191" s="369"/>
      <c r="X191" s="369"/>
      <c r="Y191" s="369"/>
      <c r="Z191" s="369"/>
      <c r="AA191" s="369"/>
      <c r="AB191" s="369"/>
      <c r="AC191" s="369"/>
      <c r="AD191" s="369"/>
      <c r="AE191" s="369"/>
    </row>
    <row r="192" spans="1:31" ht="12.75" customHeight="1">
      <c r="A192" s="369"/>
      <c r="B192" s="369"/>
      <c r="C192" s="369"/>
      <c r="D192" s="369"/>
      <c r="F192" s="369"/>
      <c r="G192" s="369"/>
      <c r="H192" s="369"/>
      <c r="I192" s="369"/>
      <c r="J192" s="369"/>
      <c r="K192" s="369"/>
      <c r="L192" s="369"/>
      <c r="M192" s="369"/>
      <c r="N192" s="369"/>
      <c r="O192" s="369"/>
      <c r="P192" s="369"/>
      <c r="Q192" s="369"/>
      <c r="R192" s="369"/>
      <c r="S192" s="369"/>
      <c r="T192" s="369"/>
      <c r="U192" s="369"/>
      <c r="V192" s="369"/>
      <c r="W192" s="369"/>
      <c r="X192" s="369"/>
      <c r="Y192" s="369"/>
      <c r="Z192" s="369"/>
      <c r="AA192" s="369"/>
      <c r="AB192" s="369"/>
      <c r="AC192" s="369"/>
      <c r="AD192" s="369"/>
      <c r="AE192" s="369"/>
    </row>
    <row r="193" spans="1:31" ht="12.75" customHeight="1">
      <c r="A193" s="369"/>
      <c r="B193" s="369"/>
      <c r="C193" s="369"/>
      <c r="D193" s="369"/>
      <c r="F193" s="369"/>
      <c r="G193" s="369"/>
      <c r="H193" s="369"/>
      <c r="I193" s="369"/>
      <c r="J193" s="369"/>
      <c r="K193" s="369"/>
      <c r="L193" s="369"/>
      <c r="M193" s="369"/>
      <c r="N193" s="369"/>
      <c r="O193" s="369"/>
      <c r="P193" s="369"/>
      <c r="Q193" s="369"/>
      <c r="R193" s="369"/>
      <c r="S193" s="369"/>
      <c r="T193" s="369"/>
      <c r="U193" s="369"/>
      <c r="V193" s="369"/>
      <c r="W193" s="369"/>
      <c r="X193" s="369"/>
      <c r="Y193" s="369"/>
      <c r="Z193" s="369"/>
      <c r="AA193" s="369"/>
      <c r="AB193" s="369"/>
      <c r="AC193" s="369"/>
      <c r="AD193" s="369"/>
      <c r="AE193" s="369"/>
    </row>
    <row r="194" spans="1:31" ht="12.75" customHeight="1">
      <c r="A194" s="369"/>
      <c r="B194" s="369"/>
      <c r="C194" s="369"/>
      <c r="D194" s="369"/>
      <c r="F194" s="369"/>
      <c r="G194" s="369"/>
      <c r="H194" s="369"/>
      <c r="I194" s="369"/>
      <c r="J194" s="369"/>
      <c r="K194" s="369"/>
      <c r="L194" s="369"/>
      <c r="M194" s="369"/>
      <c r="N194" s="369"/>
      <c r="O194" s="369"/>
      <c r="P194" s="369"/>
      <c r="Q194" s="369"/>
      <c r="R194" s="369"/>
      <c r="S194" s="369"/>
      <c r="T194" s="369"/>
      <c r="U194" s="369"/>
      <c r="V194" s="369"/>
      <c r="W194" s="369"/>
      <c r="X194" s="369"/>
      <c r="Y194" s="369"/>
      <c r="Z194" s="369"/>
      <c r="AA194" s="369"/>
      <c r="AB194" s="369"/>
      <c r="AC194" s="369"/>
      <c r="AD194" s="369"/>
      <c r="AE194" s="369"/>
    </row>
    <row r="195" spans="1:31" ht="12.75" customHeight="1">
      <c r="A195" s="369"/>
      <c r="B195" s="369"/>
      <c r="C195" s="369"/>
      <c r="D195" s="369"/>
      <c r="F195" s="369"/>
      <c r="G195" s="369"/>
      <c r="H195" s="369"/>
      <c r="I195" s="369"/>
      <c r="J195" s="369"/>
      <c r="K195" s="369"/>
      <c r="L195" s="369"/>
      <c r="M195" s="369"/>
      <c r="N195" s="369"/>
      <c r="O195" s="369"/>
      <c r="P195" s="369"/>
      <c r="Q195" s="369"/>
      <c r="R195" s="369"/>
      <c r="S195" s="369"/>
      <c r="T195" s="369"/>
      <c r="U195" s="369"/>
      <c r="V195" s="369"/>
      <c r="W195" s="369"/>
      <c r="X195" s="369"/>
      <c r="Y195" s="369"/>
      <c r="Z195" s="369"/>
      <c r="AA195" s="369"/>
      <c r="AB195" s="369"/>
      <c r="AC195" s="369"/>
      <c r="AD195" s="369"/>
      <c r="AE195" s="369"/>
    </row>
    <row r="196" spans="1:31" ht="12.75" customHeight="1">
      <c r="A196" s="369"/>
      <c r="B196" s="369"/>
      <c r="C196" s="369"/>
      <c r="D196" s="369"/>
      <c r="F196" s="369"/>
      <c r="G196" s="369"/>
      <c r="H196" s="369"/>
      <c r="I196" s="369"/>
      <c r="J196" s="369"/>
      <c r="K196" s="369"/>
      <c r="L196" s="369"/>
      <c r="M196" s="369"/>
      <c r="N196" s="369"/>
      <c r="O196" s="369"/>
      <c r="P196" s="369"/>
      <c r="Q196" s="369"/>
      <c r="R196" s="369"/>
      <c r="S196" s="369"/>
      <c r="T196" s="369"/>
      <c r="U196" s="369"/>
      <c r="V196" s="369"/>
      <c r="W196" s="369"/>
      <c r="X196" s="369"/>
      <c r="Y196" s="369"/>
      <c r="Z196" s="369"/>
      <c r="AA196" s="369"/>
      <c r="AB196" s="369"/>
      <c r="AC196" s="369"/>
      <c r="AD196" s="369"/>
      <c r="AE196" s="369"/>
    </row>
    <row r="197" spans="1:31" ht="12.75" customHeight="1">
      <c r="A197" s="369"/>
      <c r="B197" s="369"/>
      <c r="C197" s="369"/>
      <c r="D197" s="369"/>
      <c r="F197" s="369"/>
      <c r="G197" s="369"/>
      <c r="H197" s="369"/>
      <c r="I197" s="369"/>
      <c r="J197" s="369"/>
      <c r="K197" s="369"/>
      <c r="L197" s="369"/>
      <c r="M197" s="369"/>
      <c r="N197" s="369"/>
      <c r="O197" s="369"/>
      <c r="P197" s="369"/>
      <c r="Q197" s="369"/>
      <c r="R197" s="369"/>
      <c r="S197" s="369"/>
      <c r="T197" s="369"/>
      <c r="U197" s="369"/>
      <c r="V197" s="369"/>
      <c r="W197" s="369"/>
      <c r="X197" s="369"/>
      <c r="Y197" s="369"/>
      <c r="Z197" s="369"/>
      <c r="AA197" s="369"/>
      <c r="AB197" s="369"/>
      <c r="AC197" s="369"/>
      <c r="AD197" s="369"/>
      <c r="AE197" s="369"/>
    </row>
    <row r="198" spans="1:31" ht="12.75" customHeight="1">
      <c r="A198" s="369"/>
      <c r="B198" s="369"/>
      <c r="C198" s="369"/>
      <c r="D198" s="369"/>
      <c r="F198" s="369"/>
      <c r="G198" s="369"/>
      <c r="H198" s="369"/>
      <c r="I198" s="369"/>
      <c r="J198" s="369"/>
      <c r="K198" s="369"/>
      <c r="L198" s="369"/>
      <c r="M198" s="369"/>
      <c r="N198" s="369"/>
      <c r="O198" s="369"/>
      <c r="P198" s="369"/>
      <c r="Q198" s="369"/>
      <c r="R198" s="369"/>
      <c r="S198" s="369"/>
      <c r="T198" s="369"/>
      <c r="U198" s="369"/>
      <c r="V198" s="369"/>
      <c r="W198" s="369"/>
      <c r="X198" s="369"/>
      <c r="Y198" s="369"/>
      <c r="Z198" s="369"/>
      <c r="AA198" s="369"/>
      <c r="AB198" s="369"/>
      <c r="AC198" s="369"/>
      <c r="AD198" s="369"/>
      <c r="AE198" s="369"/>
    </row>
    <row r="199" spans="1:31" ht="12.75" customHeight="1">
      <c r="A199" s="369"/>
      <c r="B199" s="369"/>
      <c r="C199" s="369"/>
      <c r="D199" s="369"/>
      <c r="F199" s="369"/>
      <c r="G199" s="369"/>
      <c r="H199" s="369"/>
      <c r="I199" s="369"/>
      <c r="J199" s="369"/>
      <c r="K199" s="369"/>
      <c r="L199" s="369"/>
      <c r="M199" s="369"/>
      <c r="N199" s="369"/>
      <c r="O199" s="369"/>
      <c r="P199" s="369"/>
      <c r="Q199" s="369"/>
      <c r="R199" s="369"/>
      <c r="S199" s="369"/>
      <c r="T199" s="369"/>
      <c r="U199" s="369"/>
      <c r="V199" s="369"/>
      <c r="W199" s="369"/>
      <c r="X199" s="369"/>
      <c r="Y199" s="369"/>
      <c r="Z199" s="369"/>
      <c r="AA199" s="369"/>
      <c r="AB199" s="369"/>
      <c r="AC199" s="369"/>
      <c r="AD199" s="369"/>
      <c r="AE199" s="369"/>
    </row>
    <row r="200" spans="1:31" ht="12.75" customHeight="1">
      <c r="A200" s="369"/>
      <c r="B200" s="369"/>
      <c r="C200" s="369"/>
      <c r="D200" s="369"/>
      <c r="F200" s="369"/>
      <c r="G200" s="369"/>
      <c r="H200" s="369"/>
      <c r="I200" s="369"/>
      <c r="J200" s="369"/>
      <c r="K200" s="369"/>
      <c r="L200" s="369"/>
      <c r="M200" s="369"/>
      <c r="N200" s="369"/>
      <c r="O200" s="369"/>
      <c r="P200" s="369"/>
      <c r="Q200" s="369"/>
      <c r="R200" s="369"/>
      <c r="S200" s="369"/>
      <c r="T200" s="369"/>
      <c r="U200" s="369"/>
      <c r="V200" s="369"/>
      <c r="W200" s="369"/>
      <c r="X200" s="369"/>
      <c r="Y200" s="369"/>
      <c r="Z200" s="369"/>
      <c r="AA200" s="369"/>
      <c r="AB200" s="369"/>
      <c r="AC200" s="369"/>
      <c r="AD200" s="369"/>
      <c r="AE200" s="369"/>
    </row>
    <row r="201" spans="1:31" ht="12.75" customHeight="1">
      <c r="A201" s="369"/>
      <c r="B201" s="369"/>
      <c r="C201" s="369"/>
      <c r="D201" s="369"/>
      <c r="F201" s="369"/>
      <c r="G201" s="369"/>
      <c r="H201" s="369"/>
      <c r="I201" s="369"/>
      <c r="J201" s="369"/>
      <c r="K201" s="369"/>
      <c r="L201" s="369"/>
      <c r="M201" s="369"/>
      <c r="N201" s="369"/>
      <c r="O201" s="369"/>
      <c r="P201" s="369"/>
      <c r="Q201" s="369"/>
      <c r="R201" s="369"/>
      <c r="S201" s="369"/>
      <c r="T201" s="369"/>
      <c r="U201" s="369"/>
      <c r="V201" s="369"/>
      <c r="W201" s="369"/>
      <c r="X201" s="369"/>
      <c r="Y201" s="369"/>
      <c r="Z201" s="369"/>
      <c r="AA201" s="369"/>
      <c r="AB201" s="369"/>
      <c r="AC201" s="369"/>
      <c r="AD201" s="369"/>
      <c r="AE201" s="369"/>
    </row>
    <row r="202" spans="1:31" ht="12.75" customHeight="1">
      <c r="A202" s="369"/>
      <c r="B202" s="369"/>
      <c r="C202" s="369"/>
      <c r="D202" s="369"/>
      <c r="F202" s="369"/>
      <c r="G202" s="369"/>
      <c r="H202" s="369"/>
      <c r="I202" s="369"/>
      <c r="J202" s="369"/>
      <c r="K202" s="369"/>
      <c r="L202" s="369"/>
      <c r="M202" s="369"/>
      <c r="N202" s="369"/>
      <c r="O202" s="369"/>
      <c r="P202" s="369"/>
      <c r="Q202" s="369"/>
      <c r="R202" s="369"/>
      <c r="S202" s="369"/>
      <c r="T202" s="369"/>
      <c r="U202" s="369"/>
      <c r="V202" s="369"/>
      <c r="W202" s="369"/>
      <c r="X202" s="369"/>
      <c r="Y202" s="369"/>
      <c r="Z202" s="369"/>
      <c r="AA202" s="369"/>
      <c r="AB202" s="369"/>
      <c r="AC202" s="369"/>
      <c r="AD202" s="369"/>
      <c r="AE202" s="369"/>
    </row>
    <row r="203" spans="1:31" ht="12.75" customHeight="1">
      <c r="A203" s="369"/>
      <c r="B203" s="369"/>
      <c r="C203" s="369"/>
      <c r="D203" s="369"/>
      <c r="F203" s="369"/>
      <c r="G203" s="369"/>
      <c r="H203" s="369"/>
      <c r="I203" s="369"/>
      <c r="J203" s="369"/>
      <c r="K203" s="369"/>
      <c r="L203" s="369"/>
      <c r="M203" s="369"/>
      <c r="N203" s="369"/>
      <c r="O203" s="369"/>
      <c r="P203" s="369"/>
      <c r="Q203" s="369"/>
      <c r="R203" s="369"/>
      <c r="S203" s="369"/>
      <c r="T203" s="369"/>
      <c r="U203" s="369"/>
      <c r="V203" s="369"/>
      <c r="W203" s="369"/>
      <c r="X203" s="369"/>
      <c r="Y203" s="369"/>
      <c r="Z203" s="369"/>
      <c r="AA203" s="369"/>
      <c r="AB203" s="369"/>
      <c r="AC203" s="369"/>
      <c r="AD203" s="369"/>
      <c r="AE203" s="369"/>
    </row>
    <row r="204" spans="1:31" ht="12.75" customHeight="1">
      <c r="A204" s="369"/>
      <c r="B204" s="369"/>
      <c r="C204" s="369"/>
      <c r="D204" s="369"/>
      <c r="F204" s="369"/>
      <c r="G204" s="369"/>
      <c r="H204" s="369"/>
      <c r="I204" s="369"/>
      <c r="J204" s="369"/>
      <c r="K204" s="369"/>
      <c r="L204" s="369"/>
      <c r="M204" s="369"/>
      <c r="N204" s="369"/>
      <c r="O204" s="369"/>
      <c r="P204" s="369"/>
      <c r="Q204" s="369"/>
      <c r="R204" s="369"/>
      <c r="S204" s="369"/>
      <c r="T204" s="369"/>
      <c r="U204" s="369"/>
      <c r="V204" s="369"/>
      <c r="W204" s="369"/>
      <c r="X204" s="369"/>
      <c r="Y204" s="369"/>
      <c r="Z204" s="369"/>
      <c r="AA204" s="369"/>
      <c r="AB204" s="369"/>
      <c r="AC204" s="369"/>
      <c r="AD204" s="369"/>
      <c r="AE204" s="369"/>
    </row>
    <row r="205" spans="1:31" ht="12.75" customHeight="1">
      <c r="A205" s="369"/>
      <c r="B205" s="369"/>
      <c r="C205" s="369"/>
      <c r="D205" s="369"/>
      <c r="F205" s="369"/>
      <c r="G205" s="369"/>
      <c r="H205" s="369"/>
      <c r="I205" s="369"/>
      <c r="J205" s="369"/>
      <c r="K205" s="369"/>
      <c r="L205" s="369"/>
      <c r="M205" s="369"/>
      <c r="N205" s="369"/>
      <c r="O205" s="369"/>
      <c r="P205" s="369"/>
      <c r="Q205" s="369"/>
      <c r="R205" s="369"/>
      <c r="S205" s="369"/>
      <c r="T205" s="369"/>
      <c r="U205" s="369"/>
      <c r="V205" s="369"/>
      <c r="W205" s="369"/>
      <c r="X205" s="369"/>
      <c r="Y205" s="369"/>
      <c r="Z205" s="369"/>
      <c r="AA205" s="369"/>
      <c r="AB205" s="369"/>
      <c r="AC205" s="369"/>
      <c r="AD205" s="369"/>
      <c r="AE205" s="369"/>
    </row>
    <row r="206" spans="1:31" ht="12.75" customHeight="1">
      <c r="A206" s="369"/>
      <c r="B206" s="369"/>
      <c r="C206" s="369"/>
      <c r="D206" s="369"/>
      <c r="F206" s="369"/>
      <c r="G206" s="369"/>
      <c r="H206" s="369"/>
      <c r="I206" s="369"/>
      <c r="J206" s="369"/>
      <c r="K206" s="369"/>
      <c r="L206" s="369"/>
      <c r="M206" s="369"/>
      <c r="N206" s="369"/>
      <c r="O206" s="369"/>
      <c r="P206" s="369"/>
      <c r="Q206" s="369"/>
      <c r="R206" s="369"/>
      <c r="S206" s="369"/>
      <c r="T206" s="369"/>
      <c r="U206" s="369"/>
      <c r="V206" s="369"/>
      <c r="W206" s="369"/>
      <c r="X206" s="369"/>
      <c r="Y206" s="369"/>
      <c r="Z206" s="369"/>
      <c r="AA206" s="369"/>
      <c r="AB206" s="369"/>
      <c r="AC206" s="369"/>
      <c r="AD206" s="369"/>
      <c r="AE206" s="369"/>
    </row>
    <row r="207" spans="1:31" ht="12.75" customHeight="1">
      <c r="A207" s="369"/>
      <c r="B207" s="369"/>
      <c r="C207" s="369"/>
      <c r="D207" s="369"/>
      <c r="F207" s="369"/>
      <c r="G207" s="369"/>
      <c r="H207" s="369"/>
      <c r="I207" s="369"/>
      <c r="J207" s="369"/>
      <c r="K207" s="369"/>
      <c r="L207" s="369"/>
      <c r="M207" s="369"/>
      <c r="N207" s="369"/>
      <c r="O207" s="369"/>
      <c r="P207" s="369"/>
      <c r="Q207" s="369"/>
      <c r="R207" s="369"/>
      <c r="S207" s="369"/>
      <c r="T207" s="369"/>
      <c r="U207" s="369"/>
      <c r="V207" s="369"/>
      <c r="W207" s="369"/>
      <c r="X207" s="369"/>
      <c r="Y207" s="369"/>
      <c r="Z207" s="369"/>
      <c r="AA207" s="369"/>
      <c r="AB207" s="369"/>
      <c r="AC207" s="369"/>
      <c r="AD207" s="369"/>
      <c r="AE207" s="369"/>
    </row>
    <row r="208" spans="1:31" ht="12.75" customHeight="1">
      <c r="A208" s="369"/>
      <c r="B208" s="369"/>
      <c r="C208" s="369"/>
      <c r="D208" s="369"/>
      <c r="F208" s="369"/>
      <c r="G208" s="369"/>
      <c r="H208" s="369"/>
      <c r="I208" s="369"/>
      <c r="J208" s="369"/>
      <c r="K208" s="369"/>
      <c r="L208" s="369"/>
      <c r="M208" s="369"/>
      <c r="N208" s="369"/>
      <c r="O208" s="369"/>
      <c r="P208" s="369"/>
      <c r="Q208" s="369"/>
      <c r="R208" s="369"/>
      <c r="S208" s="369"/>
      <c r="T208" s="369"/>
      <c r="U208" s="369"/>
      <c r="V208" s="369"/>
      <c r="W208" s="369"/>
      <c r="X208" s="369"/>
      <c r="Y208" s="369"/>
      <c r="Z208" s="369"/>
      <c r="AA208" s="369"/>
      <c r="AB208" s="369"/>
      <c r="AC208" s="369"/>
      <c r="AD208" s="369"/>
      <c r="AE208" s="369"/>
    </row>
    <row r="209" spans="1:31" ht="12.75" customHeight="1">
      <c r="A209" s="369"/>
      <c r="B209" s="369"/>
      <c r="C209" s="369"/>
      <c r="D209" s="369"/>
      <c r="F209" s="369"/>
      <c r="G209" s="369"/>
      <c r="H209" s="369"/>
      <c r="I209" s="369"/>
      <c r="J209" s="369"/>
      <c r="K209" s="369"/>
      <c r="L209" s="369"/>
      <c r="M209" s="369"/>
      <c r="N209" s="369"/>
      <c r="O209" s="369"/>
      <c r="P209" s="369"/>
      <c r="Q209" s="369"/>
      <c r="R209" s="369"/>
      <c r="S209" s="369"/>
      <c r="T209" s="369"/>
      <c r="U209" s="369"/>
      <c r="V209" s="369"/>
      <c r="W209" s="369"/>
      <c r="X209" s="369"/>
      <c r="Y209" s="369"/>
      <c r="Z209" s="369"/>
      <c r="AA209" s="369"/>
      <c r="AB209" s="369"/>
      <c r="AC209" s="369"/>
      <c r="AD209" s="369"/>
      <c r="AE209" s="369"/>
    </row>
    <row r="210" spans="1:31" ht="12.75" customHeight="1">
      <c r="A210" s="369"/>
      <c r="B210" s="369"/>
      <c r="C210" s="369"/>
      <c r="D210" s="369"/>
      <c r="F210" s="369"/>
      <c r="G210" s="369"/>
      <c r="H210" s="369"/>
      <c r="I210" s="369"/>
      <c r="J210" s="369"/>
      <c r="K210" s="369"/>
      <c r="L210" s="369"/>
      <c r="M210" s="369"/>
      <c r="N210" s="369"/>
      <c r="O210" s="369"/>
      <c r="P210" s="369"/>
      <c r="Q210" s="369"/>
      <c r="R210" s="369"/>
      <c r="S210" s="369"/>
      <c r="T210" s="369"/>
      <c r="U210" s="369"/>
      <c r="V210" s="369"/>
      <c r="W210" s="369"/>
      <c r="X210" s="369"/>
      <c r="Y210" s="369"/>
      <c r="Z210" s="369"/>
      <c r="AA210" s="369"/>
      <c r="AB210" s="369"/>
      <c r="AC210" s="369"/>
      <c r="AD210" s="369"/>
      <c r="AE210" s="369"/>
    </row>
    <row r="211" spans="1:31" ht="12.75" customHeight="1">
      <c r="A211" s="369"/>
      <c r="B211" s="369"/>
      <c r="C211" s="369"/>
      <c r="D211" s="369"/>
      <c r="F211" s="369"/>
      <c r="G211" s="369"/>
      <c r="H211" s="369"/>
      <c r="I211" s="369"/>
      <c r="J211" s="369"/>
      <c r="K211" s="369"/>
      <c r="L211" s="369"/>
      <c r="M211" s="369"/>
      <c r="N211" s="369"/>
      <c r="O211" s="369"/>
      <c r="P211" s="369"/>
      <c r="Q211" s="369"/>
      <c r="R211" s="369"/>
      <c r="S211" s="369"/>
      <c r="T211" s="369"/>
      <c r="U211" s="369"/>
      <c r="V211" s="369"/>
      <c r="W211" s="369"/>
      <c r="X211" s="369"/>
      <c r="Y211" s="369"/>
      <c r="Z211" s="369"/>
      <c r="AA211" s="369"/>
      <c r="AB211" s="369"/>
      <c r="AC211" s="369"/>
      <c r="AD211" s="369"/>
      <c r="AE211" s="369"/>
    </row>
    <row r="212" spans="1:31" ht="12.75" customHeight="1">
      <c r="A212" s="369"/>
      <c r="B212" s="369"/>
      <c r="C212" s="369"/>
      <c r="D212" s="369"/>
      <c r="F212" s="369"/>
      <c r="G212" s="369"/>
      <c r="H212" s="369"/>
      <c r="I212" s="369"/>
      <c r="J212" s="369"/>
      <c r="K212" s="369"/>
      <c r="L212" s="369"/>
      <c r="M212" s="369"/>
      <c r="N212" s="369"/>
      <c r="O212" s="369"/>
      <c r="P212" s="369"/>
      <c r="Q212" s="369"/>
      <c r="R212" s="369"/>
      <c r="S212" s="369"/>
      <c r="T212" s="369"/>
      <c r="U212" s="369"/>
      <c r="V212" s="369"/>
      <c r="W212" s="369"/>
      <c r="X212" s="369"/>
      <c r="Y212" s="369"/>
      <c r="Z212" s="369"/>
      <c r="AA212" s="369"/>
      <c r="AB212" s="369"/>
      <c r="AC212" s="369"/>
      <c r="AD212" s="369"/>
      <c r="AE212" s="369"/>
    </row>
    <row r="213" spans="1:31" ht="12.75" customHeight="1">
      <c r="A213" s="369"/>
      <c r="B213" s="369"/>
      <c r="C213" s="369"/>
      <c r="D213" s="369"/>
      <c r="F213" s="369"/>
      <c r="G213" s="369"/>
      <c r="H213" s="369"/>
      <c r="I213" s="369"/>
      <c r="J213" s="369"/>
      <c r="K213" s="369"/>
      <c r="L213" s="369"/>
      <c r="M213" s="369"/>
      <c r="N213" s="369"/>
      <c r="O213" s="369"/>
      <c r="P213" s="369"/>
      <c r="Q213" s="369"/>
      <c r="R213" s="369"/>
      <c r="S213" s="369"/>
      <c r="T213" s="369"/>
      <c r="U213" s="369"/>
      <c r="V213" s="369"/>
      <c r="W213" s="369"/>
      <c r="X213" s="369"/>
      <c r="Y213" s="369"/>
      <c r="Z213" s="369"/>
      <c r="AA213" s="369"/>
      <c r="AB213" s="369"/>
      <c r="AC213" s="369"/>
      <c r="AD213" s="369"/>
      <c r="AE213" s="369"/>
    </row>
    <row r="214" spans="1:31" ht="12.75" customHeight="1">
      <c r="A214" s="369"/>
      <c r="B214" s="369"/>
      <c r="C214" s="369"/>
      <c r="D214" s="369"/>
      <c r="F214" s="369"/>
      <c r="G214" s="369"/>
      <c r="H214" s="369"/>
      <c r="I214" s="369"/>
      <c r="J214" s="369"/>
      <c r="K214" s="369"/>
      <c r="L214" s="369"/>
      <c r="M214" s="369"/>
      <c r="N214" s="369"/>
      <c r="O214" s="369"/>
      <c r="P214" s="369"/>
      <c r="Q214" s="369"/>
      <c r="R214" s="369"/>
      <c r="S214" s="369"/>
      <c r="T214" s="369"/>
      <c r="U214" s="369"/>
      <c r="V214" s="369"/>
      <c r="W214" s="369"/>
      <c r="X214" s="369"/>
      <c r="Y214" s="369"/>
      <c r="Z214" s="369"/>
      <c r="AA214" s="369"/>
      <c r="AB214" s="369"/>
      <c r="AC214" s="369"/>
      <c r="AD214" s="369"/>
      <c r="AE214" s="369"/>
    </row>
    <row r="215" spans="1:31" ht="12.75" customHeight="1">
      <c r="A215" s="369"/>
      <c r="B215" s="369"/>
      <c r="C215" s="369"/>
      <c r="D215" s="369"/>
      <c r="F215" s="369"/>
      <c r="G215" s="369"/>
      <c r="H215" s="369"/>
      <c r="I215" s="369"/>
      <c r="J215" s="369"/>
      <c r="K215" s="369"/>
      <c r="L215" s="369"/>
      <c r="M215" s="369"/>
      <c r="N215" s="369"/>
      <c r="O215" s="369"/>
      <c r="P215" s="369"/>
      <c r="Q215" s="369"/>
      <c r="R215" s="369"/>
      <c r="S215" s="369"/>
      <c r="T215" s="369"/>
      <c r="U215" s="369"/>
      <c r="V215" s="369"/>
      <c r="W215" s="369"/>
      <c r="X215" s="369"/>
      <c r="Y215" s="369"/>
      <c r="Z215" s="369"/>
      <c r="AA215" s="369"/>
      <c r="AB215" s="369"/>
      <c r="AC215" s="369"/>
      <c r="AD215" s="369"/>
      <c r="AE215" s="369"/>
    </row>
    <row r="216" spans="1:31" ht="12.75" customHeight="1">
      <c r="A216" s="369"/>
      <c r="B216" s="369"/>
      <c r="C216" s="369"/>
      <c r="D216" s="369"/>
      <c r="F216" s="369"/>
      <c r="G216" s="369"/>
      <c r="H216" s="369"/>
      <c r="I216" s="369"/>
      <c r="J216" s="369"/>
      <c r="K216" s="369"/>
      <c r="L216" s="369"/>
      <c r="M216" s="369"/>
      <c r="N216" s="369"/>
      <c r="O216" s="369"/>
      <c r="P216" s="369"/>
      <c r="Q216" s="369"/>
      <c r="R216" s="369"/>
      <c r="S216" s="369"/>
      <c r="T216" s="369"/>
      <c r="U216" s="369"/>
      <c r="V216" s="369"/>
      <c r="W216" s="369"/>
      <c r="X216" s="369"/>
      <c r="Y216" s="369"/>
      <c r="Z216" s="369"/>
      <c r="AA216" s="369"/>
      <c r="AB216" s="369"/>
      <c r="AC216" s="369"/>
      <c r="AD216" s="369"/>
      <c r="AE216" s="369"/>
    </row>
    <row r="217" spans="1:31" ht="12.75" customHeight="1">
      <c r="A217" s="369"/>
      <c r="B217" s="369"/>
      <c r="C217" s="369"/>
      <c r="D217" s="369"/>
      <c r="F217" s="369"/>
      <c r="G217" s="369"/>
      <c r="H217" s="369"/>
      <c r="I217" s="369"/>
      <c r="J217" s="369"/>
      <c r="K217" s="369"/>
      <c r="L217" s="369"/>
      <c r="M217" s="369"/>
      <c r="N217" s="369"/>
      <c r="O217" s="369"/>
      <c r="P217" s="369"/>
      <c r="Q217" s="369"/>
      <c r="R217" s="369"/>
      <c r="S217" s="369"/>
      <c r="T217" s="369"/>
      <c r="U217" s="369"/>
      <c r="V217" s="369"/>
      <c r="W217" s="369"/>
      <c r="X217" s="369"/>
      <c r="Y217" s="369"/>
      <c r="Z217" s="369"/>
      <c r="AA217" s="369"/>
      <c r="AB217" s="369"/>
      <c r="AC217" s="369"/>
      <c r="AD217" s="369"/>
      <c r="AE217" s="369"/>
    </row>
    <row r="218" spans="1:31" ht="12.75" customHeight="1">
      <c r="A218" s="369"/>
      <c r="B218" s="369"/>
      <c r="C218" s="369"/>
      <c r="D218" s="369"/>
      <c r="F218" s="369"/>
      <c r="G218" s="369"/>
      <c r="H218" s="369"/>
      <c r="I218" s="369"/>
      <c r="J218" s="369"/>
      <c r="K218" s="369"/>
      <c r="L218" s="369"/>
      <c r="M218" s="369"/>
      <c r="N218" s="369"/>
      <c r="O218" s="369"/>
      <c r="P218" s="369"/>
      <c r="Q218" s="369"/>
      <c r="R218" s="369"/>
      <c r="S218" s="369"/>
      <c r="T218" s="369"/>
      <c r="U218" s="369"/>
      <c r="V218" s="369"/>
      <c r="W218" s="369"/>
      <c r="X218" s="369"/>
      <c r="Y218" s="369"/>
      <c r="Z218" s="369"/>
      <c r="AA218" s="369"/>
      <c r="AB218" s="369"/>
      <c r="AC218" s="369"/>
      <c r="AD218" s="369"/>
      <c r="AE218" s="369"/>
    </row>
    <row r="219" spans="1:31" ht="12.75" customHeight="1">
      <c r="A219" s="369"/>
      <c r="B219" s="369"/>
      <c r="C219" s="369"/>
      <c r="D219" s="369"/>
      <c r="F219" s="369"/>
      <c r="G219" s="369"/>
      <c r="H219" s="369"/>
      <c r="I219" s="369"/>
      <c r="J219" s="369"/>
      <c r="K219" s="369"/>
      <c r="L219" s="369"/>
      <c r="M219" s="369"/>
      <c r="N219" s="369"/>
      <c r="O219" s="369"/>
      <c r="P219" s="369"/>
      <c r="Q219" s="369"/>
      <c r="R219" s="369"/>
      <c r="S219" s="369"/>
      <c r="T219" s="369"/>
      <c r="U219" s="369"/>
      <c r="V219" s="369"/>
      <c r="W219" s="369"/>
      <c r="X219" s="369"/>
      <c r="Y219" s="369"/>
      <c r="Z219" s="369"/>
      <c r="AA219" s="369"/>
      <c r="AB219" s="369"/>
      <c r="AC219" s="369"/>
      <c r="AD219" s="369"/>
      <c r="AE219" s="369"/>
    </row>
    <row r="220" spans="1:31" ht="12.75" customHeight="1">
      <c r="A220" s="369"/>
      <c r="B220" s="369"/>
      <c r="C220" s="369"/>
      <c r="D220" s="369"/>
      <c r="F220" s="369"/>
      <c r="G220" s="369"/>
      <c r="H220" s="369"/>
      <c r="I220" s="369"/>
      <c r="J220" s="369"/>
      <c r="K220" s="369"/>
      <c r="L220" s="369"/>
      <c r="M220" s="369"/>
      <c r="N220" s="369"/>
      <c r="O220" s="369"/>
      <c r="P220" s="369"/>
      <c r="Q220" s="369"/>
      <c r="R220" s="369"/>
      <c r="S220" s="369"/>
      <c r="T220" s="369"/>
      <c r="U220" s="369"/>
      <c r="V220" s="369"/>
      <c r="W220" s="369"/>
      <c r="X220" s="369"/>
      <c r="Y220" s="369"/>
      <c r="Z220" s="369"/>
      <c r="AA220" s="369"/>
      <c r="AB220" s="369"/>
      <c r="AC220" s="369"/>
      <c r="AD220" s="369"/>
      <c r="AE220" s="369"/>
    </row>
    <row r="221" spans="1:31" ht="12.75" customHeight="1">
      <c r="A221" s="369"/>
      <c r="B221" s="369"/>
      <c r="C221" s="369"/>
      <c r="D221" s="369"/>
      <c r="F221" s="369"/>
      <c r="G221" s="369"/>
      <c r="H221" s="369"/>
      <c r="I221" s="369"/>
      <c r="J221" s="369"/>
      <c r="K221" s="369"/>
      <c r="L221" s="369"/>
      <c r="M221" s="369"/>
      <c r="N221" s="369"/>
      <c r="O221" s="369"/>
      <c r="P221" s="369"/>
      <c r="Q221" s="369"/>
      <c r="R221" s="369"/>
      <c r="S221" s="369"/>
      <c r="T221" s="369"/>
      <c r="U221" s="369"/>
      <c r="V221" s="369"/>
      <c r="W221" s="369"/>
      <c r="X221" s="369"/>
      <c r="Y221" s="369"/>
      <c r="Z221" s="369"/>
      <c r="AA221" s="369"/>
      <c r="AB221" s="369"/>
      <c r="AC221" s="369"/>
      <c r="AD221" s="369"/>
      <c r="AE221" s="369"/>
    </row>
    <row r="222" spans="1:31" ht="12.75" customHeight="1">
      <c r="A222" s="369"/>
      <c r="B222" s="369"/>
      <c r="C222" s="369"/>
      <c r="D222" s="369"/>
      <c r="F222" s="369"/>
      <c r="G222" s="369"/>
      <c r="H222" s="369"/>
      <c r="I222" s="369"/>
      <c r="J222" s="369"/>
      <c r="K222" s="369"/>
      <c r="L222" s="369"/>
      <c r="M222" s="369"/>
      <c r="N222" s="369"/>
      <c r="O222" s="369"/>
      <c r="P222" s="369"/>
      <c r="Q222" s="369"/>
      <c r="R222" s="369"/>
      <c r="S222" s="369"/>
      <c r="T222" s="369"/>
      <c r="U222" s="369"/>
      <c r="V222" s="369"/>
      <c r="W222" s="369"/>
      <c r="X222" s="369"/>
      <c r="Y222" s="369"/>
      <c r="Z222" s="369"/>
      <c r="AA222" s="369"/>
      <c r="AB222" s="369"/>
      <c r="AC222" s="369"/>
      <c r="AD222" s="369"/>
      <c r="AE222" s="369"/>
    </row>
    <row r="223" spans="1:31" ht="12.75" customHeight="1">
      <c r="A223" s="369"/>
      <c r="B223" s="369"/>
      <c r="C223" s="369"/>
      <c r="D223" s="369"/>
      <c r="F223" s="369"/>
      <c r="G223" s="369"/>
      <c r="H223" s="369"/>
      <c r="I223" s="369"/>
      <c r="J223" s="369"/>
      <c r="K223" s="369"/>
      <c r="L223" s="369"/>
      <c r="M223" s="369"/>
      <c r="N223" s="369"/>
      <c r="O223" s="369"/>
      <c r="P223" s="369"/>
      <c r="Q223" s="369"/>
      <c r="R223" s="369"/>
      <c r="S223" s="369"/>
      <c r="T223" s="369"/>
      <c r="U223" s="369"/>
      <c r="V223" s="369"/>
      <c r="W223" s="369"/>
      <c r="X223" s="369"/>
      <c r="Y223" s="369"/>
      <c r="Z223" s="369"/>
      <c r="AA223" s="369"/>
      <c r="AB223" s="369"/>
      <c r="AC223" s="369"/>
      <c r="AD223" s="369"/>
      <c r="AE223" s="369"/>
    </row>
    <row r="224" spans="1:31" ht="12.75" customHeight="1">
      <c r="A224" s="369"/>
      <c r="B224" s="369"/>
      <c r="C224" s="369"/>
      <c r="D224" s="369"/>
      <c r="F224" s="369"/>
      <c r="G224" s="369"/>
      <c r="H224" s="369"/>
      <c r="I224" s="369"/>
      <c r="J224" s="369"/>
      <c r="K224" s="369"/>
      <c r="L224" s="369"/>
      <c r="M224" s="369"/>
      <c r="N224" s="369"/>
      <c r="O224" s="369"/>
      <c r="P224" s="369"/>
      <c r="Q224" s="369"/>
      <c r="R224" s="369"/>
      <c r="S224" s="369"/>
      <c r="T224" s="369"/>
      <c r="U224" s="369"/>
      <c r="V224" s="369"/>
      <c r="W224" s="369"/>
      <c r="X224" s="369"/>
      <c r="Y224" s="369"/>
      <c r="Z224" s="369"/>
      <c r="AA224" s="369"/>
      <c r="AB224" s="369"/>
      <c r="AC224" s="369"/>
      <c r="AD224" s="369"/>
      <c r="AE224" s="369"/>
    </row>
    <row r="225" spans="1:31" ht="12.75" customHeight="1">
      <c r="A225" s="369"/>
      <c r="B225" s="369"/>
      <c r="C225" s="369"/>
      <c r="D225" s="369"/>
      <c r="F225" s="369"/>
      <c r="G225" s="369"/>
      <c r="H225" s="369"/>
      <c r="I225" s="369"/>
      <c r="J225" s="369"/>
      <c r="K225" s="369"/>
      <c r="L225" s="369"/>
      <c r="M225" s="369"/>
      <c r="N225" s="369"/>
      <c r="O225" s="369"/>
      <c r="P225" s="369"/>
      <c r="Q225" s="369"/>
      <c r="R225" s="369"/>
      <c r="S225" s="369"/>
      <c r="T225" s="369"/>
      <c r="U225" s="369"/>
      <c r="V225" s="369"/>
      <c r="W225" s="369"/>
      <c r="X225" s="369"/>
      <c r="Y225" s="369"/>
      <c r="Z225" s="369"/>
      <c r="AA225" s="369"/>
      <c r="AB225" s="369"/>
      <c r="AC225" s="369"/>
      <c r="AD225" s="369"/>
      <c r="AE225" s="369"/>
    </row>
    <row r="226" spans="1:31" ht="12.75" customHeight="1">
      <c r="A226" s="369"/>
      <c r="B226" s="369"/>
      <c r="C226" s="369"/>
      <c r="D226" s="369"/>
      <c r="F226" s="369"/>
      <c r="G226" s="369"/>
      <c r="H226" s="369"/>
      <c r="I226" s="369"/>
      <c r="J226" s="369"/>
      <c r="K226" s="369"/>
      <c r="L226" s="369"/>
      <c r="M226" s="369"/>
      <c r="N226" s="369"/>
      <c r="O226" s="369"/>
      <c r="P226" s="369"/>
      <c r="Q226" s="369"/>
      <c r="R226" s="369"/>
      <c r="S226" s="369"/>
      <c r="T226" s="369"/>
      <c r="U226" s="369"/>
      <c r="V226" s="369"/>
      <c r="W226" s="369"/>
      <c r="X226" s="369"/>
      <c r="Y226" s="369"/>
      <c r="Z226" s="369"/>
      <c r="AA226" s="369"/>
      <c r="AB226" s="369"/>
      <c r="AC226" s="369"/>
      <c r="AD226" s="369"/>
      <c r="AE226" s="369"/>
    </row>
    <row r="227" spans="1:31" ht="12.75" customHeight="1">
      <c r="A227" s="369"/>
      <c r="B227" s="369"/>
      <c r="C227" s="369"/>
      <c r="D227" s="369"/>
      <c r="F227" s="369"/>
      <c r="G227" s="369"/>
      <c r="H227" s="369"/>
      <c r="I227" s="369"/>
      <c r="J227" s="369"/>
      <c r="K227" s="369"/>
      <c r="L227" s="369"/>
      <c r="M227" s="369"/>
      <c r="N227" s="369"/>
      <c r="O227" s="369"/>
      <c r="P227" s="369"/>
      <c r="Q227" s="369"/>
      <c r="R227" s="369"/>
      <c r="S227" s="369"/>
      <c r="T227" s="369"/>
      <c r="U227" s="369"/>
      <c r="V227" s="369"/>
      <c r="W227" s="369"/>
      <c r="X227" s="369"/>
      <c r="Y227" s="369"/>
      <c r="Z227" s="369"/>
      <c r="AA227" s="369"/>
      <c r="AB227" s="369"/>
      <c r="AC227" s="369"/>
      <c r="AD227" s="369"/>
      <c r="AE227" s="369"/>
    </row>
    <row r="228" spans="1:31" ht="12.75" customHeight="1">
      <c r="A228" s="369"/>
      <c r="B228" s="369"/>
      <c r="C228" s="369"/>
      <c r="D228" s="369"/>
      <c r="F228" s="369"/>
      <c r="G228" s="369"/>
      <c r="H228" s="369"/>
      <c r="I228" s="369"/>
      <c r="J228" s="369"/>
      <c r="K228" s="369"/>
      <c r="L228" s="369"/>
      <c r="M228" s="369"/>
      <c r="N228" s="369"/>
      <c r="O228" s="369"/>
      <c r="P228" s="369"/>
      <c r="Q228" s="369"/>
      <c r="R228" s="369"/>
      <c r="S228" s="369"/>
      <c r="T228" s="369"/>
      <c r="U228" s="369"/>
      <c r="V228" s="369"/>
      <c r="W228" s="369"/>
      <c r="X228" s="369"/>
      <c r="Y228" s="369"/>
      <c r="Z228" s="369"/>
      <c r="AA228" s="369"/>
      <c r="AB228" s="369"/>
      <c r="AC228" s="369"/>
      <c r="AD228" s="369"/>
      <c r="AE228" s="369"/>
    </row>
    <row r="229" spans="1:31" ht="12.75" customHeight="1">
      <c r="A229" s="369"/>
      <c r="B229" s="369"/>
      <c r="C229" s="369"/>
      <c r="D229" s="369"/>
      <c r="F229" s="369"/>
      <c r="G229" s="369"/>
      <c r="H229" s="369"/>
      <c r="I229" s="369"/>
      <c r="J229" s="369"/>
      <c r="K229" s="369"/>
      <c r="L229" s="369"/>
      <c r="M229" s="369"/>
      <c r="N229" s="369"/>
      <c r="O229" s="369"/>
      <c r="P229" s="369"/>
      <c r="Q229" s="369"/>
      <c r="R229" s="369"/>
      <c r="S229" s="369"/>
      <c r="T229" s="369"/>
      <c r="U229" s="369"/>
      <c r="V229" s="369"/>
      <c r="W229" s="369"/>
      <c r="X229" s="369"/>
      <c r="Y229" s="369"/>
      <c r="Z229" s="369"/>
      <c r="AA229" s="369"/>
      <c r="AB229" s="369"/>
      <c r="AC229" s="369"/>
      <c r="AD229" s="369"/>
      <c r="AE229" s="369"/>
    </row>
    <row r="230" spans="1:31" ht="12.75" customHeight="1">
      <c r="A230" s="369"/>
      <c r="B230" s="369"/>
      <c r="C230" s="369"/>
      <c r="D230" s="369"/>
      <c r="F230" s="369"/>
      <c r="G230" s="369"/>
      <c r="H230" s="369"/>
      <c r="I230" s="369"/>
      <c r="J230" s="369"/>
      <c r="K230" s="369"/>
      <c r="L230" s="369"/>
      <c r="M230" s="369"/>
      <c r="N230" s="369"/>
      <c r="O230" s="369"/>
      <c r="P230" s="369"/>
      <c r="Q230" s="369"/>
      <c r="R230" s="369"/>
      <c r="S230" s="369"/>
      <c r="T230" s="369"/>
      <c r="U230" s="369"/>
      <c r="V230" s="369"/>
      <c r="W230" s="369"/>
      <c r="X230" s="369"/>
      <c r="Y230" s="369"/>
      <c r="Z230" s="369"/>
      <c r="AA230" s="369"/>
      <c r="AB230" s="369"/>
      <c r="AC230" s="369"/>
      <c r="AD230" s="369"/>
      <c r="AE230" s="369"/>
    </row>
    <row r="231" spans="1:31" ht="12.75" customHeight="1">
      <c r="A231" s="369"/>
      <c r="B231" s="369"/>
      <c r="C231" s="369"/>
      <c r="D231" s="369"/>
      <c r="F231" s="369"/>
      <c r="G231" s="369"/>
      <c r="H231" s="369"/>
      <c r="I231" s="369"/>
      <c r="J231" s="369"/>
      <c r="K231" s="369"/>
      <c r="L231" s="369"/>
      <c r="M231" s="369"/>
      <c r="N231" s="369"/>
      <c r="O231" s="369"/>
      <c r="P231" s="369"/>
      <c r="Q231" s="369"/>
      <c r="R231" s="369"/>
      <c r="S231" s="369"/>
      <c r="T231" s="369"/>
      <c r="U231" s="369"/>
      <c r="V231" s="369"/>
      <c r="W231" s="369"/>
      <c r="X231" s="369"/>
      <c r="Y231" s="369"/>
      <c r="Z231" s="369"/>
      <c r="AA231" s="369"/>
      <c r="AB231" s="369"/>
      <c r="AC231" s="369"/>
      <c r="AD231" s="369"/>
      <c r="AE231" s="369"/>
    </row>
    <row r="232" spans="1:31" ht="12.75" customHeight="1">
      <c r="A232" s="369"/>
      <c r="B232" s="369"/>
      <c r="C232" s="369"/>
      <c r="D232" s="369"/>
      <c r="F232" s="369"/>
      <c r="G232" s="369"/>
      <c r="H232" s="369"/>
      <c r="I232" s="369"/>
      <c r="J232" s="369"/>
      <c r="K232" s="369"/>
      <c r="L232" s="369"/>
      <c r="M232" s="369"/>
      <c r="N232" s="369"/>
      <c r="O232" s="369"/>
      <c r="P232" s="369"/>
      <c r="Q232" s="369"/>
      <c r="R232" s="369"/>
      <c r="S232" s="369"/>
      <c r="T232" s="369"/>
      <c r="U232" s="369"/>
      <c r="V232" s="369"/>
      <c r="W232" s="369"/>
      <c r="X232" s="369"/>
      <c r="Y232" s="369"/>
      <c r="Z232" s="369"/>
      <c r="AA232" s="369"/>
      <c r="AB232" s="369"/>
      <c r="AC232" s="369"/>
      <c r="AD232" s="369"/>
      <c r="AE232" s="369"/>
    </row>
    <row r="233" spans="1:31" ht="12.75" customHeight="1">
      <c r="A233" s="369"/>
      <c r="B233" s="369"/>
      <c r="C233" s="369"/>
      <c r="D233" s="369"/>
      <c r="F233" s="369"/>
      <c r="G233" s="369"/>
      <c r="H233" s="369"/>
      <c r="I233" s="369"/>
      <c r="J233" s="369"/>
      <c r="K233" s="369"/>
      <c r="L233" s="369"/>
      <c r="M233" s="369"/>
      <c r="N233" s="369"/>
      <c r="O233" s="369"/>
      <c r="P233" s="369"/>
      <c r="Q233" s="369"/>
      <c r="R233" s="369"/>
      <c r="S233" s="369"/>
      <c r="T233" s="369"/>
      <c r="U233" s="369"/>
      <c r="V233" s="369"/>
      <c r="W233" s="369"/>
      <c r="X233" s="369"/>
      <c r="Y233" s="369"/>
      <c r="Z233" s="369"/>
      <c r="AA233" s="369"/>
      <c r="AB233" s="369"/>
      <c r="AC233" s="369"/>
      <c r="AD233" s="369"/>
      <c r="AE233" s="369"/>
    </row>
    <row r="234" spans="1:31" ht="12.75" customHeight="1">
      <c r="A234" s="369"/>
      <c r="B234" s="369"/>
      <c r="C234" s="369"/>
      <c r="D234" s="369"/>
      <c r="F234" s="369"/>
      <c r="G234" s="369"/>
      <c r="H234" s="369"/>
      <c r="I234" s="369"/>
      <c r="J234" s="369"/>
      <c r="K234" s="369"/>
      <c r="L234" s="369"/>
      <c r="M234" s="369"/>
      <c r="N234" s="369"/>
      <c r="O234" s="369"/>
      <c r="P234" s="369"/>
      <c r="Q234" s="369"/>
      <c r="R234" s="369"/>
      <c r="S234" s="369"/>
      <c r="T234" s="369"/>
      <c r="U234" s="369"/>
      <c r="V234" s="369"/>
      <c r="W234" s="369"/>
      <c r="X234" s="369"/>
      <c r="Y234" s="369"/>
      <c r="Z234" s="369"/>
      <c r="AA234" s="369"/>
      <c r="AB234" s="369"/>
      <c r="AC234" s="369"/>
      <c r="AD234" s="369"/>
      <c r="AE234" s="369"/>
    </row>
    <row r="235" spans="1:31" ht="12.75" customHeight="1">
      <c r="A235" s="369"/>
      <c r="B235" s="369"/>
      <c r="C235" s="369"/>
      <c r="D235" s="369"/>
      <c r="F235" s="369"/>
      <c r="G235" s="369"/>
      <c r="H235" s="369"/>
      <c r="I235" s="369"/>
      <c r="J235" s="369"/>
      <c r="K235" s="369"/>
      <c r="L235" s="369"/>
      <c r="M235" s="369"/>
      <c r="N235" s="369"/>
      <c r="O235" s="369"/>
      <c r="P235" s="369"/>
      <c r="Q235" s="369"/>
      <c r="R235" s="369"/>
      <c r="S235" s="369"/>
      <c r="T235" s="369"/>
      <c r="U235" s="369"/>
      <c r="V235" s="369"/>
      <c r="W235" s="369"/>
      <c r="X235" s="369"/>
      <c r="Y235" s="369"/>
      <c r="Z235" s="369"/>
      <c r="AA235" s="369"/>
      <c r="AB235" s="369"/>
      <c r="AC235" s="369"/>
      <c r="AD235" s="369"/>
      <c r="AE235" s="369"/>
    </row>
    <row r="236" spans="1:31" ht="12.75" customHeight="1">
      <c r="A236" s="369"/>
      <c r="B236" s="369"/>
      <c r="C236" s="369"/>
      <c r="D236" s="369"/>
      <c r="F236" s="369"/>
      <c r="G236" s="369"/>
      <c r="H236" s="369"/>
      <c r="I236" s="369"/>
      <c r="J236" s="369"/>
      <c r="K236" s="369"/>
      <c r="L236" s="369"/>
      <c r="M236" s="369"/>
      <c r="N236" s="369"/>
      <c r="O236" s="369"/>
      <c r="P236" s="369"/>
      <c r="Q236" s="369"/>
      <c r="R236" s="369"/>
      <c r="S236" s="369"/>
      <c r="T236" s="369"/>
      <c r="U236" s="369"/>
      <c r="V236" s="369"/>
      <c r="W236" s="369"/>
      <c r="X236" s="369"/>
      <c r="Y236" s="369"/>
      <c r="Z236" s="369"/>
      <c r="AA236" s="369"/>
      <c r="AB236" s="369"/>
      <c r="AC236" s="369"/>
      <c r="AD236" s="369"/>
      <c r="AE236" s="369"/>
    </row>
    <row r="237" spans="1:31" ht="12.75" customHeight="1">
      <c r="A237" s="369"/>
      <c r="B237" s="369"/>
      <c r="C237" s="369"/>
      <c r="D237" s="369"/>
      <c r="F237" s="369"/>
      <c r="G237" s="369"/>
      <c r="H237" s="369"/>
      <c r="I237" s="369"/>
      <c r="J237" s="369"/>
      <c r="K237" s="369"/>
      <c r="L237" s="369"/>
      <c r="M237" s="369"/>
      <c r="N237" s="369"/>
      <c r="O237" s="369"/>
      <c r="P237" s="369"/>
      <c r="Q237" s="369"/>
      <c r="R237" s="369"/>
      <c r="S237" s="369"/>
      <c r="T237" s="369"/>
      <c r="U237" s="369"/>
      <c r="V237" s="369"/>
      <c r="W237" s="369"/>
      <c r="X237" s="369"/>
      <c r="Y237" s="369"/>
      <c r="Z237" s="369"/>
      <c r="AA237" s="369"/>
      <c r="AB237" s="369"/>
      <c r="AC237" s="369"/>
      <c r="AD237" s="369"/>
      <c r="AE237" s="369"/>
    </row>
    <row r="238" spans="1:31" ht="12.75" customHeight="1">
      <c r="A238" s="369"/>
      <c r="B238" s="369"/>
      <c r="C238" s="369"/>
      <c r="D238" s="369"/>
      <c r="F238" s="369"/>
      <c r="G238" s="369"/>
      <c r="H238" s="369"/>
      <c r="I238" s="369"/>
      <c r="J238" s="369"/>
      <c r="K238" s="369"/>
      <c r="L238" s="369"/>
      <c r="M238" s="369"/>
      <c r="N238" s="369"/>
      <c r="O238" s="369"/>
      <c r="P238" s="369"/>
      <c r="Q238" s="369"/>
      <c r="R238" s="369"/>
      <c r="S238" s="369"/>
      <c r="T238" s="369"/>
      <c r="U238" s="369"/>
      <c r="V238" s="369"/>
      <c r="W238" s="369"/>
      <c r="X238" s="369"/>
      <c r="Y238" s="369"/>
      <c r="Z238" s="369"/>
      <c r="AA238" s="369"/>
      <c r="AB238" s="369"/>
      <c r="AC238" s="369"/>
      <c r="AD238" s="369"/>
      <c r="AE238" s="369"/>
    </row>
    <row r="239" spans="1:31" ht="12.75" customHeight="1">
      <c r="A239" s="369"/>
      <c r="B239" s="369"/>
      <c r="C239" s="369"/>
      <c r="D239" s="369"/>
      <c r="F239" s="369"/>
      <c r="G239" s="369"/>
      <c r="H239" s="369"/>
      <c r="I239" s="369"/>
      <c r="J239" s="369"/>
      <c r="K239" s="369"/>
      <c r="L239" s="369"/>
      <c r="M239" s="369"/>
      <c r="N239" s="369"/>
      <c r="O239" s="369"/>
      <c r="P239" s="369"/>
      <c r="Q239" s="369"/>
      <c r="R239" s="369"/>
      <c r="S239" s="369"/>
      <c r="T239" s="369"/>
      <c r="U239" s="369"/>
      <c r="V239" s="369"/>
      <c r="W239" s="369"/>
      <c r="X239" s="369"/>
      <c r="Y239" s="369"/>
      <c r="Z239" s="369"/>
      <c r="AA239" s="369"/>
      <c r="AB239" s="369"/>
      <c r="AC239" s="369"/>
      <c r="AD239" s="369"/>
      <c r="AE239" s="369"/>
    </row>
    <row r="240" spans="1:31" ht="12.75" customHeight="1">
      <c r="A240" s="369"/>
      <c r="B240" s="369"/>
      <c r="C240" s="369"/>
      <c r="D240" s="369"/>
      <c r="F240" s="369"/>
      <c r="G240" s="369"/>
      <c r="H240" s="369"/>
      <c r="I240" s="369"/>
      <c r="J240" s="369"/>
      <c r="K240" s="369"/>
      <c r="L240" s="369"/>
      <c r="M240" s="369"/>
      <c r="N240" s="369"/>
      <c r="O240" s="369"/>
      <c r="P240" s="369"/>
      <c r="Q240" s="369"/>
      <c r="R240" s="369"/>
      <c r="S240" s="369"/>
      <c r="T240" s="369"/>
      <c r="U240" s="369"/>
      <c r="V240" s="369"/>
      <c r="W240" s="369"/>
      <c r="X240" s="369"/>
      <c r="Y240" s="369"/>
      <c r="Z240" s="369"/>
      <c r="AA240" s="369"/>
      <c r="AB240" s="369"/>
      <c r="AC240" s="369"/>
      <c r="AD240" s="369"/>
      <c r="AE240" s="369"/>
    </row>
    <row r="241" spans="1:31" ht="12.75" customHeight="1">
      <c r="A241" s="369"/>
      <c r="B241" s="369"/>
      <c r="C241" s="369"/>
      <c r="D241" s="369"/>
      <c r="F241" s="369"/>
      <c r="G241" s="369"/>
      <c r="H241" s="369"/>
      <c r="I241" s="369"/>
      <c r="J241" s="369"/>
      <c r="K241" s="369"/>
      <c r="L241" s="369"/>
      <c r="M241" s="369"/>
      <c r="N241" s="369"/>
      <c r="O241" s="369"/>
      <c r="P241" s="369"/>
      <c r="Q241" s="369"/>
      <c r="R241" s="369"/>
      <c r="S241" s="369"/>
      <c r="T241" s="369"/>
      <c r="U241" s="369"/>
      <c r="V241" s="369"/>
      <c r="W241" s="369"/>
      <c r="X241" s="369"/>
      <c r="Y241" s="369"/>
      <c r="Z241" s="369"/>
      <c r="AA241" s="369"/>
      <c r="AB241" s="369"/>
      <c r="AC241" s="369"/>
      <c r="AD241" s="369"/>
      <c r="AE241" s="369"/>
    </row>
    <row r="242" spans="1:31" ht="12.75" customHeight="1">
      <c r="A242" s="369"/>
      <c r="B242" s="369"/>
      <c r="C242" s="369"/>
      <c r="D242" s="369"/>
      <c r="F242" s="369"/>
      <c r="G242" s="369"/>
      <c r="H242" s="369"/>
      <c r="I242" s="369"/>
      <c r="J242" s="369"/>
      <c r="K242" s="369"/>
      <c r="L242" s="369"/>
      <c r="M242" s="369"/>
      <c r="N242" s="369"/>
      <c r="O242" s="369"/>
      <c r="P242" s="369"/>
      <c r="Q242" s="369"/>
      <c r="R242" s="369"/>
      <c r="S242" s="369"/>
      <c r="T242" s="369"/>
      <c r="U242" s="369"/>
      <c r="V242" s="369"/>
      <c r="W242" s="369"/>
      <c r="X242" s="369"/>
      <c r="Y242" s="369"/>
      <c r="Z242" s="369"/>
      <c r="AA242" s="369"/>
      <c r="AB242" s="369"/>
      <c r="AC242" s="369"/>
      <c r="AD242" s="369"/>
      <c r="AE242" s="369"/>
    </row>
    <row r="243" spans="1:31" ht="12.75" customHeight="1">
      <c r="A243" s="369"/>
      <c r="B243" s="369"/>
      <c r="C243" s="369"/>
      <c r="D243" s="369"/>
      <c r="F243" s="369"/>
      <c r="G243" s="369"/>
      <c r="H243" s="369"/>
      <c r="I243" s="369"/>
      <c r="J243" s="369"/>
      <c r="K243" s="369"/>
      <c r="L243" s="369"/>
      <c r="M243" s="369"/>
      <c r="N243" s="369"/>
      <c r="O243" s="369"/>
      <c r="P243" s="369"/>
      <c r="Q243" s="369"/>
      <c r="R243" s="369"/>
      <c r="S243" s="369"/>
      <c r="T243" s="369"/>
      <c r="U243" s="369"/>
      <c r="V243" s="369"/>
      <c r="W243" s="369"/>
      <c r="X243" s="369"/>
      <c r="Y243" s="369"/>
      <c r="Z243" s="369"/>
      <c r="AA243" s="369"/>
      <c r="AB243" s="369"/>
      <c r="AC243" s="369"/>
      <c r="AD243" s="369"/>
      <c r="AE243" s="369"/>
    </row>
    <row r="244" spans="1:31" ht="12.75" customHeight="1">
      <c r="A244" s="369"/>
      <c r="B244" s="369"/>
      <c r="C244" s="369"/>
      <c r="D244" s="369"/>
      <c r="F244" s="369"/>
      <c r="G244" s="369"/>
      <c r="H244" s="369"/>
      <c r="I244" s="369"/>
      <c r="J244" s="369"/>
      <c r="K244" s="369"/>
      <c r="L244" s="369"/>
      <c r="M244" s="369"/>
      <c r="N244" s="369"/>
      <c r="O244" s="369"/>
      <c r="P244" s="369"/>
      <c r="Q244" s="369"/>
      <c r="R244" s="369"/>
      <c r="S244" s="369"/>
      <c r="T244" s="369"/>
      <c r="U244" s="369"/>
      <c r="V244" s="369"/>
      <c r="W244" s="369"/>
      <c r="X244" s="369"/>
      <c r="Y244" s="369"/>
      <c r="Z244" s="369"/>
      <c r="AA244" s="369"/>
      <c r="AB244" s="369"/>
      <c r="AC244" s="369"/>
      <c r="AD244" s="369"/>
      <c r="AE244" s="369"/>
    </row>
    <row r="245" spans="1:31" ht="12.75" customHeight="1">
      <c r="A245" s="369"/>
      <c r="B245" s="369"/>
      <c r="C245" s="369"/>
      <c r="D245" s="369"/>
      <c r="F245" s="369"/>
      <c r="G245" s="369"/>
      <c r="H245" s="369"/>
      <c r="I245" s="369"/>
      <c r="J245" s="369"/>
      <c r="K245" s="369"/>
      <c r="L245" s="369"/>
      <c r="M245" s="369"/>
      <c r="N245" s="369"/>
      <c r="O245" s="369"/>
      <c r="P245" s="369"/>
      <c r="Q245" s="369"/>
      <c r="R245" s="369"/>
      <c r="S245" s="369"/>
      <c r="T245" s="369"/>
      <c r="U245" s="369"/>
      <c r="V245" s="369"/>
      <c r="W245" s="369"/>
      <c r="X245" s="369"/>
      <c r="Y245" s="369"/>
      <c r="Z245" s="369"/>
      <c r="AA245" s="369"/>
      <c r="AB245" s="369"/>
      <c r="AC245" s="369"/>
      <c r="AD245" s="369"/>
      <c r="AE245" s="369"/>
    </row>
    <row r="246" spans="1:31" ht="12.75" customHeight="1">
      <c r="A246" s="369"/>
      <c r="B246" s="369"/>
      <c r="C246" s="369"/>
      <c r="D246" s="369"/>
      <c r="F246" s="369"/>
      <c r="G246" s="369"/>
      <c r="H246" s="369"/>
      <c r="I246" s="369"/>
      <c r="J246" s="369"/>
      <c r="K246" s="369"/>
      <c r="L246" s="369"/>
      <c r="M246" s="369"/>
      <c r="N246" s="369"/>
      <c r="O246" s="369"/>
      <c r="P246" s="369"/>
      <c r="Q246" s="369"/>
      <c r="R246" s="369"/>
      <c r="S246" s="369"/>
      <c r="T246" s="369"/>
      <c r="U246" s="369"/>
      <c r="V246" s="369"/>
      <c r="W246" s="369"/>
      <c r="X246" s="369"/>
      <c r="Y246" s="369"/>
      <c r="Z246" s="369"/>
      <c r="AA246" s="369"/>
      <c r="AB246" s="369"/>
      <c r="AC246" s="369"/>
      <c r="AD246" s="369"/>
      <c r="AE246" s="369"/>
    </row>
    <row r="247" spans="1:31" ht="12.75" customHeight="1">
      <c r="A247" s="369"/>
      <c r="B247" s="369"/>
      <c r="C247" s="369"/>
      <c r="D247" s="369"/>
      <c r="F247" s="369"/>
      <c r="G247" s="369"/>
      <c r="H247" s="369"/>
      <c r="I247" s="369"/>
      <c r="J247" s="369"/>
      <c r="K247" s="369"/>
      <c r="L247" s="369"/>
      <c r="M247" s="369"/>
      <c r="N247" s="369"/>
      <c r="O247" s="369"/>
      <c r="P247" s="369"/>
      <c r="Q247" s="369"/>
      <c r="R247" s="369"/>
      <c r="S247" s="369"/>
      <c r="T247" s="369"/>
      <c r="U247" s="369"/>
      <c r="V247" s="369"/>
      <c r="W247" s="369"/>
      <c r="X247" s="369"/>
      <c r="Y247" s="369"/>
      <c r="Z247" s="369"/>
      <c r="AA247" s="369"/>
      <c r="AB247" s="369"/>
      <c r="AC247" s="369"/>
      <c r="AD247" s="369"/>
      <c r="AE247" s="369"/>
    </row>
    <row r="248" spans="1:31" ht="12.75" customHeight="1">
      <c r="A248" s="369"/>
      <c r="B248" s="369"/>
      <c r="C248" s="369"/>
      <c r="D248" s="369"/>
      <c r="F248" s="369"/>
      <c r="G248" s="369"/>
      <c r="H248" s="369"/>
      <c r="I248" s="369"/>
      <c r="J248" s="369"/>
      <c r="K248" s="369"/>
      <c r="L248" s="369"/>
      <c r="M248" s="369"/>
      <c r="N248" s="369"/>
      <c r="O248" s="369"/>
      <c r="P248" s="369"/>
      <c r="Q248" s="369"/>
      <c r="R248" s="369"/>
      <c r="S248" s="369"/>
      <c r="T248" s="369"/>
      <c r="U248" s="369"/>
      <c r="V248" s="369"/>
      <c r="W248" s="369"/>
      <c r="X248" s="369"/>
      <c r="Y248" s="369"/>
      <c r="Z248" s="369"/>
      <c r="AA248" s="369"/>
      <c r="AB248" s="369"/>
      <c r="AC248" s="369"/>
      <c r="AD248" s="369"/>
      <c r="AE248" s="369"/>
    </row>
    <row r="249" spans="1:31" ht="12.75" customHeight="1">
      <c r="A249" s="369"/>
      <c r="B249" s="369"/>
      <c r="C249" s="369"/>
      <c r="D249" s="369"/>
      <c r="F249" s="369"/>
      <c r="G249" s="369"/>
      <c r="H249" s="369"/>
      <c r="I249" s="369"/>
      <c r="J249" s="369"/>
      <c r="K249" s="369"/>
      <c r="L249" s="369"/>
      <c r="M249" s="369"/>
      <c r="N249" s="369"/>
      <c r="O249" s="369"/>
      <c r="P249" s="369"/>
      <c r="Q249" s="369"/>
      <c r="R249" s="369"/>
      <c r="S249" s="369"/>
      <c r="T249" s="369"/>
      <c r="U249" s="369"/>
      <c r="V249" s="369"/>
      <c r="W249" s="369"/>
      <c r="X249" s="369"/>
      <c r="Y249" s="369"/>
      <c r="Z249" s="369"/>
      <c r="AA249" s="369"/>
      <c r="AB249" s="369"/>
      <c r="AC249" s="369"/>
      <c r="AD249" s="369"/>
      <c r="AE249" s="369"/>
    </row>
    <row r="250" spans="1:31" ht="12.75" customHeight="1">
      <c r="A250" s="369"/>
      <c r="B250" s="369"/>
      <c r="C250" s="369"/>
      <c r="D250" s="369"/>
      <c r="F250" s="369"/>
      <c r="G250" s="369"/>
      <c r="H250" s="369"/>
      <c r="I250" s="369"/>
      <c r="J250" s="369"/>
      <c r="K250" s="369"/>
      <c r="L250" s="369"/>
      <c r="M250" s="369"/>
      <c r="N250" s="369"/>
      <c r="O250" s="369"/>
      <c r="P250" s="369"/>
      <c r="Q250" s="369"/>
      <c r="R250" s="369"/>
      <c r="S250" s="369"/>
      <c r="T250" s="369"/>
      <c r="U250" s="369"/>
      <c r="V250" s="369"/>
      <c r="W250" s="369"/>
      <c r="X250" s="369"/>
      <c r="Y250" s="369"/>
      <c r="Z250" s="369"/>
      <c r="AA250" s="369"/>
      <c r="AB250" s="369"/>
      <c r="AC250" s="369"/>
      <c r="AD250" s="369"/>
      <c r="AE250" s="369"/>
    </row>
    <row r="251" spans="1:31" ht="12.75" customHeight="1">
      <c r="A251" s="369"/>
      <c r="B251" s="369"/>
      <c r="C251" s="369"/>
      <c r="D251" s="369"/>
      <c r="F251" s="369"/>
      <c r="G251" s="369"/>
      <c r="H251" s="369"/>
      <c r="I251" s="369"/>
      <c r="J251" s="369"/>
      <c r="K251" s="369"/>
      <c r="L251" s="369"/>
      <c r="M251" s="369"/>
      <c r="N251" s="369"/>
      <c r="O251" s="369"/>
      <c r="P251" s="369"/>
      <c r="Q251" s="369"/>
      <c r="R251" s="369"/>
      <c r="S251" s="369"/>
      <c r="T251" s="369"/>
      <c r="U251" s="369"/>
      <c r="V251" s="369"/>
      <c r="W251" s="369"/>
      <c r="X251" s="369"/>
      <c r="Y251" s="369"/>
      <c r="Z251" s="369"/>
      <c r="AA251" s="369"/>
      <c r="AB251" s="369"/>
      <c r="AC251" s="369"/>
      <c r="AD251" s="369"/>
      <c r="AE251" s="369"/>
    </row>
    <row r="252" spans="1:31" ht="12.75" customHeight="1">
      <c r="A252" s="369"/>
      <c r="B252" s="369"/>
      <c r="C252" s="369"/>
      <c r="D252" s="369"/>
      <c r="F252" s="369"/>
      <c r="G252" s="369"/>
      <c r="H252" s="369"/>
      <c r="I252" s="369"/>
      <c r="J252" s="369"/>
      <c r="K252" s="369"/>
      <c r="L252" s="369"/>
      <c r="M252" s="369"/>
      <c r="N252" s="369"/>
      <c r="O252" s="369"/>
      <c r="P252" s="369"/>
      <c r="Q252" s="369"/>
      <c r="R252" s="369"/>
      <c r="S252" s="369"/>
      <c r="T252" s="369"/>
      <c r="U252" s="369"/>
      <c r="V252" s="369"/>
      <c r="W252" s="369"/>
      <c r="X252" s="369"/>
      <c r="Y252" s="369"/>
      <c r="Z252" s="369"/>
      <c r="AA252" s="369"/>
      <c r="AB252" s="369"/>
      <c r="AC252" s="369"/>
      <c r="AD252" s="369"/>
      <c r="AE252" s="369"/>
    </row>
    <row r="253" spans="1:31" ht="12.75" customHeight="1">
      <c r="A253" s="369"/>
      <c r="B253" s="369"/>
      <c r="C253" s="369"/>
      <c r="D253" s="369"/>
      <c r="F253" s="369"/>
      <c r="G253" s="369"/>
      <c r="H253" s="369"/>
      <c r="I253" s="369"/>
      <c r="J253" s="369"/>
      <c r="K253" s="369"/>
      <c r="L253" s="369"/>
      <c r="M253" s="369"/>
      <c r="N253" s="369"/>
      <c r="O253" s="369"/>
      <c r="P253" s="369"/>
      <c r="Q253" s="369"/>
      <c r="R253" s="369"/>
      <c r="S253" s="369"/>
      <c r="T253" s="369"/>
      <c r="U253" s="369"/>
      <c r="V253" s="369"/>
      <c r="W253" s="369"/>
      <c r="X253" s="369"/>
      <c r="Y253" s="369"/>
      <c r="Z253" s="369"/>
      <c r="AA253" s="369"/>
      <c r="AB253" s="369"/>
      <c r="AC253" s="369"/>
      <c r="AD253" s="369"/>
      <c r="AE253" s="369"/>
    </row>
    <row r="254" spans="1:31" ht="12.75" customHeight="1">
      <c r="A254" s="369"/>
      <c r="B254" s="369"/>
      <c r="C254" s="369"/>
      <c r="D254" s="369"/>
      <c r="F254" s="369"/>
      <c r="G254" s="369"/>
      <c r="H254" s="369"/>
      <c r="I254" s="369"/>
      <c r="J254" s="369"/>
      <c r="K254" s="369"/>
      <c r="L254" s="369"/>
      <c r="M254" s="369"/>
      <c r="N254" s="369"/>
      <c r="O254" s="369"/>
      <c r="P254" s="369"/>
      <c r="Q254" s="369"/>
      <c r="R254" s="369"/>
      <c r="S254" s="369"/>
      <c r="T254" s="369"/>
      <c r="U254" s="369"/>
      <c r="V254" s="369"/>
      <c r="W254" s="369"/>
      <c r="X254" s="369"/>
      <c r="Y254" s="369"/>
      <c r="Z254" s="369"/>
      <c r="AA254" s="369"/>
      <c r="AB254" s="369"/>
      <c r="AC254" s="369"/>
      <c r="AD254" s="369"/>
      <c r="AE254" s="369"/>
    </row>
    <row r="255" spans="1:31" ht="12.75" customHeight="1">
      <c r="A255" s="369"/>
      <c r="B255" s="369"/>
      <c r="C255" s="369"/>
      <c r="D255" s="369"/>
      <c r="F255" s="369"/>
      <c r="G255" s="369"/>
      <c r="H255" s="369"/>
      <c r="I255" s="369"/>
      <c r="J255" s="369"/>
      <c r="K255" s="369"/>
      <c r="L255" s="369"/>
      <c r="M255" s="369"/>
      <c r="N255" s="369"/>
      <c r="O255" s="369"/>
      <c r="P255" s="369"/>
      <c r="Q255" s="369"/>
      <c r="R255" s="369"/>
      <c r="S255" s="369"/>
      <c r="T255" s="369"/>
      <c r="U255" s="369"/>
      <c r="V255" s="369"/>
      <c r="W255" s="369"/>
      <c r="X255" s="369"/>
      <c r="Y255" s="369"/>
      <c r="Z255" s="369"/>
      <c r="AA255" s="369"/>
      <c r="AB255" s="369"/>
      <c r="AC255" s="369"/>
      <c r="AD255" s="369"/>
      <c r="AE255" s="369"/>
    </row>
    <row r="256" spans="1:31" ht="12.75" customHeight="1">
      <c r="A256" s="369"/>
      <c r="B256" s="369"/>
      <c r="C256" s="369"/>
      <c r="D256" s="369"/>
      <c r="F256" s="369"/>
      <c r="G256" s="369"/>
      <c r="H256" s="369"/>
      <c r="I256" s="369"/>
      <c r="J256" s="369"/>
      <c r="K256" s="369"/>
      <c r="L256" s="369"/>
      <c r="M256" s="369"/>
      <c r="N256" s="369"/>
      <c r="O256" s="369"/>
      <c r="P256" s="369"/>
      <c r="Q256" s="369"/>
      <c r="R256" s="369"/>
      <c r="S256" s="369"/>
      <c r="T256" s="369"/>
      <c r="U256" s="369"/>
      <c r="V256" s="369"/>
      <c r="W256" s="369"/>
      <c r="X256" s="369"/>
      <c r="Y256" s="369"/>
      <c r="Z256" s="369"/>
      <c r="AA256" s="369"/>
      <c r="AB256" s="369"/>
      <c r="AC256" s="369"/>
      <c r="AD256" s="369"/>
      <c r="AE256" s="369"/>
    </row>
    <row r="257" spans="1:31" ht="12.75" customHeight="1">
      <c r="A257" s="369"/>
      <c r="B257" s="369"/>
      <c r="C257" s="369"/>
      <c r="D257" s="369"/>
      <c r="F257" s="369"/>
      <c r="G257" s="369"/>
      <c r="H257" s="369"/>
      <c r="I257" s="369"/>
      <c r="J257" s="369"/>
      <c r="K257" s="369"/>
      <c r="L257" s="369"/>
      <c r="M257" s="369"/>
      <c r="N257" s="369"/>
      <c r="O257" s="369"/>
      <c r="P257" s="369"/>
      <c r="Q257" s="369"/>
      <c r="R257" s="369"/>
      <c r="S257" s="369"/>
      <c r="T257" s="369"/>
      <c r="U257" s="369"/>
      <c r="V257" s="369"/>
      <c r="W257" s="369"/>
      <c r="X257" s="369"/>
      <c r="Y257" s="369"/>
      <c r="Z257" s="369"/>
      <c r="AA257" s="369"/>
      <c r="AB257" s="369"/>
      <c r="AC257" s="369"/>
      <c r="AD257" s="369"/>
      <c r="AE257" s="369"/>
    </row>
    <row r="258" spans="1:31" ht="12.75" customHeight="1">
      <c r="A258" s="369"/>
      <c r="B258" s="369"/>
      <c r="C258" s="369"/>
      <c r="D258" s="369"/>
      <c r="F258" s="369"/>
      <c r="G258" s="369"/>
      <c r="H258" s="369"/>
      <c r="I258" s="369"/>
      <c r="J258" s="369"/>
      <c r="K258" s="369"/>
      <c r="L258" s="369"/>
      <c r="M258" s="369"/>
      <c r="N258" s="369"/>
      <c r="O258" s="369"/>
      <c r="P258" s="369"/>
      <c r="Q258" s="369"/>
      <c r="R258" s="369"/>
      <c r="S258" s="369"/>
      <c r="T258" s="369"/>
      <c r="U258" s="369"/>
      <c r="V258" s="369"/>
      <c r="W258" s="369"/>
      <c r="X258" s="369"/>
      <c r="Y258" s="369"/>
      <c r="Z258" s="369"/>
      <c r="AA258" s="369"/>
      <c r="AB258" s="369"/>
      <c r="AC258" s="369"/>
      <c r="AD258" s="369"/>
      <c r="AE258" s="369"/>
    </row>
    <row r="259" spans="1:31" ht="12.75" customHeight="1">
      <c r="A259" s="369"/>
      <c r="B259" s="369"/>
      <c r="C259" s="369"/>
      <c r="D259" s="369"/>
      <c r="F259" s="369"/>
      <c r="G259" s="369"/>
      <c r="H259" s="369"/>
      <c r="I259" s="369"/>
      <c r="J259" s="369"/>
      <c r="K259" s="369"/>
      <c r="L259" s="369"/>
      <c r="M259" s="369"/>
      <c r="N259" s="369"/>
      <c r="O259" s="369"/>
      <c r="P259" s="369"/>
      <c r="Q259" s="369"/>
      <c r="R259" s="369"/>
      <c r="S259" s="369"/>
      <c r="T259" s="369"/>
      <c r="U259" s="369"/>
      <c r="V259" s="369"/>
      <c r="W259" s="369"/>
      <c r="X259" s="369"/>
      <c r="Y259" s="369"/>
      <c r="Z259" s="369"/>
      <c r="AA259" s="369"/>
      <c r="AB259" s="369"/>
      <c r="AC259" s="369"/>
      <c r="AD259" s="369"/>
      <c r="AE259" s="369"/>
    </row>
    <row r="260" spans="1:31" ht="12.75" customHeight="1">
      <c r="A260" s="369"/>
      <c r="B260" s="369"/>
      <c r="C260" s="369"/>
      <c r="D260" s="369"/>
      <c r="F260" s="369"/>
      <c r="G260" s="369"/>
      <c r="H260" s="369"/>
      <c r="I260" s="369"/>
      <c r="J260" s="369"/>
      <c r="K260" s="369"/>
      <c r="L260" s="369"/>
      <c r="M260" s="369"/>
      <c r="N260" s="369"/>
      <c r="O260" s="369"/>
      <c r="P260" s="369"/>
      <c r="Q260" s="369"/>
      <c r="R260" s="369"/>
      <c r="S260" s="369"/>
      <c r="T260" s="369"/>
      <c r="U260" s="369"/>
      <c r="V260" s="369"/>
      <c r="W260" s="369"/>
      <c r="X260" s="369"/>
      <c r="Y260" s="369"/>
      <c r="Z260" s="369"/>
      <c r="AA260" s="369"/>
      <c r="AB260" s="369"/>
      <c r="AC260" s="369"/>
      <c r="AD260" s="369"/>
      <c r="AE260" s="369"/>
    </row>
    <row r="261" spans="1:31" ht="12.75" customHeight="1">
      <c r="A261" s="369"/>
      <c r="B261" s="369"/>
      <c r="C261" s="369"/>
      <c r="D261" s="369"/>
      <c r="F261" s="369"/>
      <c r="G261" s="369"/>
      <c r="H261" s="369"/>
      <c r="I261" s="369"/>
      <c r="J261" s="369"/>
      <c r="K261" s="369"/>
      <c r="L261" s="369"/>
      <c r="M261" s="369"/>
      <c r="N261" s="369"/>
      <c r="O261" s="369"/>
      <c r="P261" s="369"/>
      <c r="Q261" s="369"/>
      <c r="R261" s="369"/>
      <c r="S261" s="369"/>
      <c r="T261" s="369"/>
      <c r="U261" s="369"/>
      <c r="V261" s="369"/>
      <c r="W261" s="369"/>
      <c r="X261" s="369"/>
      <c r="Y261" s="369"/>
      <c r="Z261" s="369"/>
      <c r="AA261" s="369"/>
      <c r="AB261" s="369"/>
      <c r="AC261" s="369"/>
      <c r="AD261" s="369"/>
      <c r="AE261" s="369"/>
    </row>
    <row r="262" spans="1:31" ht="12.75" customHeight="1">
      <c r="A262" s="369"/>
      <c r="B262" s="369"/>
      <c r="C262" s="369"/>
      <c r="D262" s="369"/>
      <c r="F262" s="369"/>
      <c r="G262" s="369"/>
      <c r="H262" s="369"/>
      <c r="I262" s="369"/>
      <c r="J262" s="369"/>
      <c r="K262" s="369"/>
      <c r="L262" s="369"/>
      <c r="M262" s="369"/>
      <c r="N262" s="369"/>
      <c r="O262" s="369"/>
      <c r="P262" s="369"/>
      <c r="Q262" s="369"/>
      <c r="R262" s="369"/>
      <c r="S262" s="369"/>
      <c r="T262" s="369"/>
      <c r="U262" s="369"/>
      <c r="V262" s="369"/>
      <c r="W262" s="369"/>
      <c r="X262" s="369"/>
      <c r="Y262" s="369"/>
      <c r="Z262" s="369"/>
      <c r="AA262" s="369"/>
      <c r="AB262" s="369"/>
      <c r="AC262" s="369"/>
      <c r="AD262" s="369"/>
      <c r="AE262" s="369"/>
    </row>
    <row r="263" spans="1:31" ht="12.75" customHeight="1">
      <c r="A263" s="369"/>
      <c r="B263" s="369"/>
      <c r="C263" s="369"/>
      <c r="D263" s="369"/>
      <c r="F263" s="369"/>
      <c r="G263" s="369"/>
      <c r="H263" s="369"/>
      <c r="I263" s="369"/>
      <c r="J263" s="369"/>
      <c r="K263" s="369"/>
      <c r="L263" s="369"/>
      <c r="M263" s="369"/>
      <c r="N263" s="369"/>
      <c r="O263" s="369"/>
      <c r="P263" s="369"/>
      <c r="Q263" s="369"/>
      <c r="R263" s="369"/>
      <c r="S263" s="369"/>
      <c r="T263" s="369"/>
      <c r="U263" s="369"/>
      <c r="V263" s="369"/>
      <c r="W263" s="369"/>
      <c r="X263" s="369"/>
      <c r="Y263" s="369"/>
      <c r="Z263" s="369"/>
      <c r="AA263" s="369"/>
      <c r="AB263" s="369"/>
      <c r="AC263" s="369"/>
      <c r="AD263" s="369"/>
      <c r="AE263" s="369"/>
    </row>
    <row r="264" spans="1:31" ht="12.75" customHeight="1">
      <c r="A264" s="369"/>
      <c r="B264" s="369"/>
      <c r="C264" s="369"/>
      <c r="D264" s="369"/>
      <c r="F264" s="369"/>
      <c r="G264" s="369"/>
      <c r="H264" s="369"/>
      <c r="I264" s="369"/>
      <c r="J264" s="369"/>
      <c r="K264" s="369"/>
      <c r="L264" s="369"/>
      <c r="M264" s="369"/>
      <c r="N264" s="369"/>
      <c r="O264" s="369"/>
      <c r="P264" s="369"/>
      <c r="Q264" s="369"/>
      <c r="R264" s="369"/>
      <c r="S264" s="369"/>
      <c r="T264" s="369"/>
      <c r="U264" s="369"/>
      <c r="V264" s="369"/>
      <c r="W264" s="369"/>
      <c r="X264" s="369"/>
      <c r="Y264" s="369"/>
      <c r="Z264" s="369"/>
      <c r="AA264" s="369"/>
      <c r="AB264" s="369"/>
      <c r="AC264" s="369"/>
      <c r="AD264" s="369"/>
      <c r="AE264" s="369"/>
    </row>
    <row r="265" spans="1:31" ht="12.75" customHeight="1">
      <c r="A265" s="369"/>
      <c r="B265" s="369"/>
      <c r="C265" s="369"/>
      <c r="D265" s="369"/>
      <c r="F265" s="369"/>
      <c r="G265" s="369"/>
      <c r="H265" s="369"/>
      <c r="I265" s="369"/>
      <c r="J265" s="369"/>
      <c r="K265" s="369"/>
      <c r="L265" s="369"/>
      <c r="M265" s="369"/>
      <c r="N265" s="369"/>
      <c r="O265" s="369"/>
      <c r="P265" s="369"/>
      <c r="Q265" s="369"/>
      <c r="R265" s="369"/>
      <c r="S265" s="369"/>
      <c r="T265" s="369"/>
      <c r="U265" s="369"/>
      <c r="V265" s="369"/>
      <c r="W265" s="369"/>
      <c r="X265" s="369"/>
      <c r="Y265" s="369"/>
      <c r="Z265" s="369"/>
      <c r="AA265" s="369"/>
      <c r="AB265" s="369"/>
      <c r="AC265" s="369"/>
      <c r="AD265" s="369"/>
      <c r="AE265" s="369"/>
    </row>
    <row r="266" spans="1:31" ht="12.75" customHeight="1">
      <c r="A266" s="369"/>
      <c r="B266" s="369"/>
      <c r="C266" s="369"/>
      <c r="D266" s="369"/>
      <c r="F266" s="369"/>
      <c r="G266" s="369"/>
      <c r="H266" s="369"/>
      <c r="I266" s="369"/>
      <c r="J266" s="369"/>
      <c r="K266" s="369"/>
      <c r="L266" s="369"/>
      <c r="M266" s="369"/>
      <c r="N266" s="369"/>
      <c r="O266" s="369"/>
      <c r="P266" s="369"/>
      <c r="Q266" s="369"/>
      <c r="R266" s="369"/>
      <c r="S266" s="369"/>
      <c r="T266" s="369"/>
      <c r="U266" s="369"/>
      <c r="V266" s="369"/>
      <c r="W266" s="369"/>
      <c r="X266" s="369"/>
      <c r="Y266" s="369"/>
      <c r="Z266" s="369"/>
      <c r="AA266" s="369"/>
      <c r="AB266" s="369"/>
      <c r="AC266" s="369"/>
      <c r="AD266" s="369"/>
      <c r="AE266" s="369"/>
    </row>
    <row r="267" spans="1:31" ht="12.75" customHeight="1">
      <c r="A267" s="369"/>
      <c r="B267" s="369"/>
      <c r="C267" s="369"/>
      <c r="D267" s="369"/>
      <c r="F267" s="369"/>
      <c r="G267" s="369"/>
      <c r="H267" s="369"/>
      <c r="I267" s="369"/>
      <c r="J267" s="369"/>
      <c r="K267" s="369"/>
      <c r="L267" s="369"/>
      <c r="M267" s="369"/>
      <c r="N267" s="369"/>
      <c r="O267" s="369"/>
      <c r="P267" s="369"/>
      <c r="Q267" s="369"/>
      <c r="R267" s="369"/>
      <c r="S267" s="369"/>
      <c r="T267" s="369"/>
      <c r="U267" s="369"/>
      <c r="V267" s="369"/>
      <c r="W267" s="369"/>
      <c r="X267" s="369"/>
      <c r="Y267" s="369"/>
      <c r="Z267" s="369"/>
      <c r="AA267" s="369"/>
      <c r="AB267" s="369"/>
      <c r="AC267" s="369"/>
      <c r="AD267" s="369"/>
      <c r="AE267" s="369"/>
    </row>
    <row r="268" spans="1:31" ht="12.75" customHeight="1">
      <c r="A268" s="369"/>
      <c r="B268" s="369"/>
      <c r="C268" s="369"/>
      <c r="D268" s="369"/>
      <c r="F268" s="369"/>
      <c r="G268" s="369"/>
      <c r="H268" s="369"/>
      <c r="I268" s="369"/>
      <c r="J268" s="369"/>
      <c r="K268" s="369"/>
      <c r="L268" s="369"/>
      <c r="M268" s="369"/>
      <c r="N268" s="369"/>
      <c r="O268" s="369"/>
      <c r="P268" s="369"/>
      <c r="Q268" s="369"/>
      <c r="R268" s="369"/>
      <c r="S268" s="369"/>
      <c r="T268" s="369"/>
      <c r="U268" s="369"/>
      <c r="V268" s="369"/>
      <c r="W268" s="369"/>
      <c r="X268" s="369"/>
      <c r="Y268" s="369"/>
      <c r="Z268" s="369"/>
      <c r="AA268" s="369"/>
      <c r="AB268" s="369"/>
      <c r="AC268" s="369"/>
      <c r="AD268" s="369"/>
      <c r="AE268" s="369"/>
    </row>
    <row r="269" spans="1:31" ht="12.75" customHeight="1">
      <c r="A269" s="369"/>
      <c r="B269" s="369"/>
      <c r="C269" s="369"/>
      <c r="D269" s="369"/>
      <c r="F269" s="369"/>
      <c r="G269" s="369"/>
      <c r="H269" s="369"/>
      <c r="I269" s="369"/>
      <c r="J269" s="369"/>
      <c r="K269" s="369"/>
      <c r="L269" s="369"/>
      <c r="M269" s="369"/>
      <c r="N269" s="369"/>
      <c r="O269" s="369"/>
      <c r="P269" s="369"/>
      <c r="Q269" s="369"/>
      <c r="R269" s="369"/>
      <c r="S269" s="369"/>
      <c r="T269" s="369"/>
      <c r="U269" s="369"/>
      <c r="V269" s="369"/>
      <c r="W269" s="369"/>
      <c r="X269" s="369"/>
      <c r="Y269" s="369"/>
      <c r="Z269" s="369"/>
      <c r="AA269" s="369"/>
      <c r="AB269" s="369"/>
      <c r="AC269" s="369"/>
      <c r="AD269" s="369"/>
      <c r="AE269" s="369"/>
    </row>
    <row r="270" spans="1:31" ht="12.75" customHeight="1">
      <c r="A270" s="369"/>
      <c r="B270" s="369"/>
      <c r="C270" s="369"/>
      <c r="D270" s="369"/>
      <c r="F270" s="369"/>
      <c r="G270" s="369"/>
      <c r="H270" s="369"/>
      <c r="I270" s="369"/>
      <c r="J270" s="369"/>
      <c r="K270" s="369"/>
      <c r="L270" s="369"/>
      <c r="M270" s="369"/>
      <c r="N270" s="369"/>
      <c r="O270" s="369"/>
      <c r="P270" s="369"/>
      <c r="Q270" s="369"/>
      <c r="R270" s="369"/>
      <c r="S270" s="369"/>
      <c r="T270" s="369"/>
      <c r="U270" s="369"/>
      <c r="V270" s="369"/>
      <c r="W270" s="369"/>
      <c r="X270" s="369"/>
      <c r="Y270" s="369"/>
      <c r="Z270" s="369"/>
      <c r="AA270" s="369"/>
      <c r="AB270" s="369"/>
      <c r="AC270" s="369"/>
      <c r="AD270" s="369"/>
      <c r="AE270" s="369"/>
    </row>
    <row r="271" spans="1:31" ht="12.75" customHeight="1">
      <c r="A271" s="369"/>
      <c r="B271" s="369"/>
      <c r="C271" s="369"/>
      <c r="D271" s="369"/>
      <c r="F271" s="369"/>
      <c r="G271" s="369"/>
      <c r="H271" s="369"/>
      <c r="I271" s="369"/>
      <c r="J271" s="369"/>
      <c r="K271" s="369"/>
      <c r="L271" s="369"/>
      <c r="M271" s="369"/>
      <c r="N271" s="369"/>
      <c r="O271" s="369"/>
      <c r="P271" s="369"/>
      <c r="Q271" s="369"/>
      <c r="R271" s="369"/>
      <c r="S271" s="369"/>
      <c r="T271" s="369"/>
      <c r="U271" s="369"/>
      <c r="V271" s="369"/>
      <c r="W271" s="369"/>
      <c r="X271" s="369"/>
      <c r="Y271" s="369"/>
      <c r="Z271" s="369"/>
      <c r="AA271" s="369"/>
      <c r="AB271" s="369"/>
      <c r="AC271" s="369"/>
      <c r="AD271" s="369"/>
      <c r="AE271" s="369"/>
    </row>
    <row r="272" spans="1:31" ht="12.75" customHeight="1">
      <c r="A272" s="369"/>
      <c r="B272" s="369"/>
      <c r="C272" s="369"/>
      <c r="D272" s="369"/>
      <c r="F272" s="369"/>
      <c r="G272" s="369"/>
      <c r="H272" s="369"/>
      <c r="I272" s="369"/>
      <c r="J272" s="369"/>
      <c r="K272" s="369"/>
      <c r="L272" s="369"/>
      <c r="M272" s="369"/>
      <c r="N272" s="369"/>
      <c r="O272" s="369"/>
      <c r="P272" s="369"/>
      <c r="Q272" s="369"/>
      <c r="R272" s="369"/>
      <c r="S272" s="369"/>
      <c r="T272" s="369"/>
      <c r="U272" s="369"/>
      <c r="V272" s="369"/>
      <c r="W272" s="369"/>
      <c r="X272" s="369"/>
      <c r="Y272" s="369"/>
      <c r="Z272" s="369"/>
      <c r="AA272" s="369"/>
      <c r="AB272" s="369"/>
      <c r="AC272" s="369"/>
      <c r="AD272" s="369"/>
      <c r="AE272" s="369"/>
    </row>
    <row r="273" spans="1:31" ht="12.75" customHeight="1">
      <c r="A273" s="369"/>
      <c r="B273" s="369"/>
      <c r="C273" s="369"/>
      <c r="D273" s="369"/>
      <c r="F273" s="369"/>
      <c r="G273" s="369"/>
      <c r="H273" s="369"/>
      <c r="I273" s="369"/>
      <c r="J273" s="369"/>
      <c r="K273" s="369"/>
      <c r="L273" s="369"/>
      <c r="M273" s="369"/>
      <c r="N273" s="369"/>
      <c r="O273" s="369"/>
      <c r="P273" s="369"/>
      <c r="Q273" s="369"/>
      <c r="R273" s="369"/>
      <c r="S273" s="369"/>
      <c r="T273" s="369"/>
      <c r="U273" s="369"/>
      <c r="V273" s="369"/>
      <c r="W273" s="369"/>
      <c r="X273" s="369"/>
      <c r="Y273" s="369"/>
      <c r="Z273" s="369"/>
      <c r="AA273" s="369"/>
      <c r="AB273" s="369"/>
      <c r="AC273" s="369"/>
      <c r="AD273" s="369"/>
      <c r="AE273" s="369"/>
    </row>
    <row r="274" spans="1:31" ht="12.75" customHeight="1">
      <c r="A274" s="369"/>
      <c r="B274" s="369"/>
      <c r="C274" s="369"/>
      <c r="D274" s="369"/>
      <c r="F274" s="369"/>
      <c r="G274" s="369"/>
      <c r="H274" s="369"/>
      <c r="I274" s="369"/>
      <c r="J274" s="369"/>
      <c r="K274" s="369"/>
      <c r="L274" s="369"/>
      <c r="M274" s="369"/>
      <c r="N274" s="369"/>
      <c r="O274" s="369"/>
      <c r="P274" s="369"/>
      <c r="Q274" s="369"/>
      <c r="R274" s="369"/>
      <c r="S274" s="369"/>
      <c r="T274" s="369"/>
      <c r="U274" s="369"/>
      <c r="V274" s="369"/>
      <c r="W274" s="369"/>
      <c r="X274" s="369"/>
      <c r="Y274" s="369"/>
      <c r="Z274" s="369"/>
      <c r="AA274" s="369"/>
      <c r="AB274" s="369"/>
      <c r="AC274" s="369"/>
      <c r="AD274" s="369"/>
      <c r="AE274" s="369"/>
    </row>
    <row r="275" spans="1:31" ht="12.75" customHeight="1">
      <c r="A275" s="369"/>
      <c r="B275" s="369"/>
      <c r="C275" s="369"/>
      <c r="D275" s="369"/>
      <c r="F275" s="369"/>
      <c r="G275" s="369"/>
      <c r="H275" s="369"/>
      <c r="I275" s="369"/>
      <c r="J275" s="369"/>
      <c r="K275" s="369"/>
      <c r="L275" s="369"/>
      <c r="M275" s="369"/>
      <c r="N275" s="369"/>
      <c r="O275" s="369"/>
      <c r="P275" s="369"/>
      <c r="Q275" s="369"/>
      <c r="R275" s="369"/>
      <c r="S275" s="369"/>
      <c r="T275" s="369"/>
      <c r="U275" s="369"/>
      <c r="V275" s="369"/>
      <c r="W275" s="369"/>
      <c r="X275" s="369"/>
      <c r="Y275" s="369"/>
      <c r="Z275" s="369"/>
      <c r="AA275" s="369"/>
      <c r="AB275" s="369"/>
      <c r="AC275" s="369"/>
      <c r="AD275" s="369"/>
      <c r="AE275" s="369"/>
    </row>
    <row r="276" spans="1:31" ht="12.75" customHeight="1">
      <c r="A276" s="369"/>
      <c r="B276" s="369"/>
      <c r="C276" s="369"/>
      <c r="D276" s="369"/>
      <c r="F276" s="369"/>
      <c r="G276" s="369"/>
      <c r="H276" s="369"/>
      <c r="I276" s="369"/>
      <c r="J276" s="369"/>
      <c r="K276" s="369"/>
      <c r="L276" s="369"/>
      <c r="M276" s="369"/>
      <c r="N276" s="369"/>
      <c r="O276" s="369"/>
      <c r="P276" s="369"/>
      <c r="Q276" s="369"/>
      <c r="R276" s="369"/>
      <c r="S276" s="369"/>
      <c r="T276" s="369"/>
      <c r="U276" s="369"/>
      <c r="V276" s="369"/>
      <c r="W276" s="369"/>
      <c r="X276" s="369"/>
      <c r="Y276" s="369"/>
      <c r="Z276" s="369"/>
      <c r="AA276" s="369"/>
      <c r="AB276" s="369"/>
      <c r="AC276" s="369"/>
      <c r="AD276" s="369"/>
      <c r="AE276" s="369"/>
    </row>
    <row r="277" spans="1:31" ht="12.75" customHeight="1">
      <c r="A277" s="369"/>
      <c r="B277" s="369"/>
      <c r="C277" s="369"/>
      <c r="D277" s="369"/>
      <c r="F277" s="369"/>
      <c r="G277" s="369"/>
      <c r="H277" s="369"/>
      <c r="I277" s="369"/>
      <c r="J277" s="369"/>
      <c r="K277" s="369"/>
      <c r="L277" s="369"/>
      <c r="M277" s="369"/>
      <c r="N277" s="369"/>
      <c r="O277" s="369"/>
      <c r="P277" s="369"/>
      <c r="Q277" s="369"/>
      <c r="R277" s="369"/>
      <c r="S277" s="369"/>
      <c r="T277" s="369"/>
      <c r="U277" s="369"/>
      <c r="V277" s="369"/>
      <c r="W277" s="369"/>
      <c r="X277" s="369"/>
      <c r="Y277" s="369"/>
      <c r="Z277" s="369"/>
      <c r="AA277" s="369"/>
      <c r="AB277" s="369"/>
      <c r="AC277" s="369"/>
      <c r="AD277" s="369"/>
      <c r="AE277" s="369"/>
    </row>
    <row r="278" spans="1:31" ht="12.75" customHeight="1">
      <c r="A278" s="369"/>
      <c r="B278" s="369"/>
      <c r="C278" s="369"/>
      <c r="D278" s="369"/>
      <c r="F278" s="369"/>
      <c r="G278" s="369"/>
      <c r="H278" s="369"/>
      <c r="I278" s="369"/>
      <c r="J278" s="369"/>
      <c r="K278" s="369"/>
      <c r="L278" s="369"/>
      <c r="M278" s="369"/>
      <c r="N278" s="369"/>
      <c r="O278" s="369"/>
      <c r="P278" s="369"/>
      <c r="Q278" s="369"/>
      <c r="R278" s="369"/>
      <c r="S278" s="369"/>
      <c r="T278" s="369"/>
      <c r="U278" s="369"/>
      <c r="V278" s="369"/>
      <c r="W278" s="369"/>
      <c r="X278" s="369"/>
      <c r="Y278" s="369"/>
      <c r="Z278" s="369"/>
      <c r="AA278" s="369"/>
      <c r="AB278" s="369"/>
      <c r="AC278" s="369"/>
      <c r="AD278" s="369"/>
      <c r="AE278" s="369"/>
    </row>
    <row r="279" spans="1:31" ht="12.75" customHeight="1">
      <c r="A279" s="369"/>
      <c r="B279" s="369"/>
      <c r="C279" s="369"/>
      <c r="D279" s="369"/>
      <c r="F279" s="369"/>
      <c r="G279" s="369"/>
      <c r="H279" s="369"/>
      <c r="I279" s="369"/>
      <c r="J279" s="369"/>
      <c r="K279" s="369"/>
      <c r="L279" s="369"/>
      <c r="M279" s="369"/>
      <c r="N279" s="369"/>
      <c r="O279" s="369"/>
      <c r="P279" s="369"/>
      <c r="Q279" s="369"/>
      <c r="R279" s="369"/>
      <c r="S279" s="369"/>
      <c r="T279" s="369"/>
      <c r="U279" s="369"/>
      <c r="V279" s="369"/>
      <c r="W279" s="369"/>
      <c r="X279" s="369"/>
      <c r="Y279" s="369"/>
      <c r="Z279" s="369"/>
      <c r="AA279" s="369"/>
      <c r="AB279" s="369"/>
      <c r="AC279" s="369"/>
      <c r="AD279" s="369"/>
      <c r="AE279" s="369"/>
    </row>
    <row r="280" spans="1:31" ht="12.75" customHeight="1">
      <c r="A280" s="369"/>
      <c r="B280" s="369"/>
      <c r="C280" s="369"/>
      <c r="D280" s="369"/>
      <c r="F280" s="369"/>
      <c r="G280" s="369"/>
      <c r="H280" s="369"/>
      <c r="I280" s="369"/>
      <c r="J280" s="369"/>
      <c r="K280" s="369"/>
      <c r="L280" s="369"/>
      <c r="M280" s="369"/>
      <c r="N280" s="369"/>
      <c r="O280" s="369"/>
      <c r="P280" s="369"/>
      <c r="Q280" s="369"/>
      <c r="R280" s="369"/>
      <c r="S280" s="369"/>
      <c r="T280" s="369"/>
      <c r="U280" s="369"/>
      <c r="V280" s="369"/>
      <c r="W280" s="369"/>
      <c r="X280" s="369"/>
      <c r="Y280" s="369"/>
      <c r="Z280" s="369"/>
      <c r="AA280" s="369"/>
      <c r="AB280" s="369"/>
      <c r="AC280" s="369"/>
      <c r="AD280" s="369"/>
      <c r="AE280" s="369"/>
    </row>
    <row r="281" spans="1:31" ht="15.75" customHeight="1">
      <c r="A281" s="369"/>
      <c r="B281" s="369"/>
      <c r="C281" s="369"/>
      <c r="D281" s="369"/>
      <c r="F281" s="369"/>
      <c r="G281" s="369"/>
      <c r="H281" s="369"/>
      <c r="I281" s="369"/>
      <c r="J281" s="369"/>
      <c r="K281" s="369"/>
      <c r="L281" s="369"/>
      <c r="M281" s="369"/>
      <c r="N281" s="369"/>
      <c r="O281" s="369"/>
      <c r="P281" s="369"/>
      <c r="Q281" s="369"/>
      <c r="R281" s="369"/>
      <c r="S281" s="369"/>
      <c r="T281" s="369"/>
      <c r="U281" s="369"/>
      <c r="V281" s="369"/>
      <c r="W281" s="369"/>
      <c r="X281" s="369"/>
      <c r="Y281" s="369"/>
      <c r="Z281" s="369"/>
      <c r="AA281" s="369"/>
      <c r="AB281" s="369"/>
      <c r="AC281" s="369"/>
      <c r="AD281" s="369"/>
      <c r="AE281" s="369"/>
    </row>
    <row r="282" spans="1:31" ht="15.75" customHeight="1">
      <c r="A282" s="369"/>
      <c r="B282" s="369"/>
      <c r="C282" s="369"/>
      <c r="D282" s="369"/>
      <c r="F282" s="369"/>
      <c r="G282" s="369"/>
      <c r="H282" s="369"/>
      <c r="I282" s="369"/>
      <c r="J282" s="369"/>
      <c r="K282" s="369"/>
      <c r="L282" s="369"/>
      <c r="M282" s="369"/>
      <c r="N282" s="369"/>
      <c r="O282" s="369"/>
      <c r="P282" s="369"/>
      <c r="Q282" s="369"/>
      <c r="R282" s="369"/>
      <c r="S282" s="369"/>
      <c r="T282" s="369"/>
      <c r="U282" s="369"/>
      <c r="V282" s="369"/>
      <c r="W282" s="369"/>
      <c r="X282" s="369"/>
      <c r="Y282" s="369"/>
      <c r="Z282" s="369"/>
      <c r="AA282" s="369"/>
      <c r="AB282" s="369"/>
      <c r="AC282" s="369"/>
      <c r="AD282" s="369"/>
      <c r="AE282" s="369"/>
    </row>
    <row r="283" spans="1:31" ht="15.75" customHeight="1">
      <c r="A283" s="369"/>
      <c r="B283" s="369"/>
      <c r="C283" s="369"/>
      <c r="D283" s="369"/>
      <c r="F283" s="369"/>
      <c r="G283" s="369"/>
      <c r="H283" s="369"/>
      <c r="I283" s="369"/>
      <c r="J283" s="369"/>
      <c r="K283" s="369"/>
      <c r="L283" s="369"/>
      <c r="M283" s="369"/>
      <c r="N283" s="369"/>
      <c r="O283" s="369"/>
      <c r="P283" s="369"/>
      <c r="Q283" s="369"/>
      <c r="R283" s="369"/>
      <c r="S283" s="369"/>
      <c r="T283" s="369"/>
      <c r="U283" s="369"/>
      <c r="V283" s="369"/>
      <c r="W283" s="369"/>
      <c r="X283" s="369"/>
      <c r="Y283" s="369"/>
      <c r="Z283" s="369"/>
      <c r="AA283" s="369"/>
      <c r="AB283" s="369"/>
      <c r="AC283" s="369"/>
      <c r="AD283" s="369"/>
      <c r="AE283" s="369"/>
    </row>
    <row r="284" spans="1:31" ht="15.75" customHeight="1">
      <c r="A284" s="369"/>
      <c r="B284" s="369"/>
      <c r="C284" s="369"/>
      <c r="D284" s="369"/>
      <c r="F284" s="369"/>
      <c r="G284" s="369"/>
      <c r="H284" s="369"/>
      <c r="I284" s="369"/>
      <c r="J284" s="369"/>
      <c r="K284" s="369"/>
      <c r="L284" s="369"/>
      <c r="M284" s="369"/>
      <c r="N284" s="369"/>
      <c r="O284" s="369"/>
      <c r="P284" s="369"/>
      <c r="Q284" s="369"/>
      <c r="R284" s="369"/>
      <c r="S284" s="369"/>
      <c r="T284" s="369"/>
      <c r="U284" s="369"/>
      <c r="V284" s="369"/>
      <c r="W284" s="369"/>
      <c r="X284" s="369"/>
      <c r="Y284" s="369"/>
      <c r="Z284" s="369"/>
      <c r="AA284" s="369"/>
      <c r="AB284" s="369"/>
      <c r="AC284" s="369"/>
      <c r="AD284" s="369"/>
      <c r="AE284" s="369"/>
    </row>
    <row r="285" spans="1:31" ht="15.75" customHeight="1">
      <c r="A285" s="369"/>
      <c r="B285" s="369"/>
      <c r="C285" s="369"/>
      <c r="D285" s="369"/>
      <c r="F285" s="369"/>
      <c r="G285" s="369"/>
      <c r="H285" s="369"/>
      <c r="I285" s="369"/>
      <c r="J285" s="369"/>
      <c r="K285" s="369"/>
      <c r="L285" s="369"/>
      <c r="M285" s="369"/>
      <c r="N285" s="369"/>
      <c r="O285" s="369"/>
      <c r="P285" s="369"/>
      <c r="Q285" s="369"/>
      <c r="R285" s="369"/>
      <c r="S285" s="369"/>
      <c r="T285" s="369"/>
      <c r="U285" s="369"/>
      <c r="V285" s="369"/>
      <c r="W285" s="369"/>
      <c r="X285" s="369"/>
      <c r="Y285" s="369"/>
      <c r="Z285" s="369"/>
      <c r="AA285" s="369"/>
      <c r="AB285" s="369"/>
      <c r="AC285" s="369"/>
      <c r="AD285" s="369"/>
      <c r="AE285" s="369"/>
    </row>
    <row r="286" spans="1:31" ht="15.75" customHeight="1">
      <c r="A286" s="369"/>
      <c r="B286" s="369"/>
      <c r="C286" s="369"/>
      <c r="D286" s="369"/>
      <c r="F286" s="369"/>
      <c r="G286" s="369"/>
      <c r="H286" s="369"/>
      <c r="I286" s="369"/>
      <c r="J286" s="369"/>
      <c r="K286" s="369"/>
      <c r="L286" s="369"/>
      <c r="M286" s="369"/>
      <c r="N286" s="369"/>
      <c r="O286" s="369"/>
      <c r="P286" s="369"/>
      <c r="Q286" s="369"/>
      <c r="R286" s="369"/>
      <c r="S286" s="369"/>
      <c r="T286" s="369"/>
      <c r="U286" s="369"/>
      <c r="V286" s="369"/>
      <c r="W286" s="369"/>
      <c r="X286" s="369"/>
      <c r="Y286" s="369"/>
      <c r="Z286" s="369"/>
      <c r="AA286" s="369"/>
      <c r="AB286" s="369"/>
      <c r="AC286" s="369"/>
      <c r="AD286" s="369"/>
      <c r="AE286" s="369"/>
    </row>
    <row r="287" spans="1:31" ht="15.75" customHeight="1">
      <c r="A287" s="369"/>
      <c r="B287" s="369"/>
      <c r="C287" s="369"/>
      <c r="D287" s="369"/>
      <c r="F287" s="369"/>
      <c r="G287" s="369"/>
      <c r="H287" s="369"/>
      <c r="I287" s="369"/>
      <c r="J287" s="369"/>
      <c r="K287" s="369"/>
      <c r="L287" s="369"/>
      <c r="M287" s="369"/>
      <c r="N287" s="369"/>
      <c r="O287" s="369"/>
      <c r="P287" s="369"/>
      <c r="Q287" s="369"/>
      <c r="R287" s="369"/>
      <c r="S287" s="369"/>
      <c r="T287" s="369"/>
      <c r="U287" s="369"/>
      <c r="V287" s="369"/>
      <c r="W287" s="369"/>
      <c r="X287" s="369"/>
      <c r="Y287" s="369"/>
      <c r="Z287" s="369"/>
      <c r="AA287" s="369"/>
      <c r="AB287" s="369"/>
      <c r="AC287" s="369"/>
      <c r="AD287" s="369"/>
      <c r="AE287" s="369"/>
    </row>
    <row r="288" spans="1:31" ht="15.75" customHeight="1">
      <c r="A288" s="369"/>
      <c r="B288" s="369"/>
      <c r="C288" s="369"/>
      <c r="D288" s="369"/>
      <c r="F288" s="369"/>
      <c r="G288" s="369"/>
      <c r="H288" s="369"/>
      <c r="I288" s="369"/>
      <c r="J288" s="369"/>
      <c r="K288" s="369"/>
      <c r="L288" s="369"/>
      <c r="M288" s="369"/>
      <c r="N288" s="369"/>
      <c r="O288" s="369"/>
      <c r="P288" s="369"/>
      <c r="Q288" s="369"/>
      <c r="R288" s="369"/>
      <c r="S288" s="369"/>
      <c r="T288" s="369"/>
      <c r="U288" s="369"/>
      <c r="V288" s="369"/>
      <c r="W288" s="369"/>
      <c r="X288" s="369"/>
      <c r="Y288" s="369"/>
      <c r="Z288" s="369"/>
      <c r="AA288" s="369"/>
      <c r="AB288" s="369"/>
      <c r="AC288" s="369"/>
      <c r="AD288" s="369"/>
      <c r="AE288" s="369"/>
    </row>
    <row r="289" spans="1:31" ht="15.75" customHeight="1">
      <c r="A289" s="369"/>
      <c r="B289" s="369"/>
      <c r="C289" s="369"/>
      <c r="D289" s="369"/>
      <c r="F289" s="369"/>
      <c r="G289" s="369"/>
      <c r="H289" s="369"/>
      <c r="I289" s="369"/>
      <c r="J289" s="369"/>
      <c r="K289" s="369"/>
      <c r="L289" s="369"/>
      <c r="M289" s="369"/>
      <c r="N289" s="369"/>
      <c r="O289" s="369"/>
      <c r="P289" s="369"/>
      <c r="Q289" s="369"/>
      <c r="R289" s="369"/>
      <c r="S289" s="369"/>
      <c r="T289" s="369"/>
      <c r="U289" s="369"/>
      <c r="V289" s="369"/>
      <c r="W289" s="369"/>
      <c r="X289" s="369"/>
      <c r="Y289" s="369"/>
      <c r="Z289" s="369"/>
      <c r="AA289" s="369"/>
      <c r="AB289" s="369"/>
      <c r="AC289" s="369"/>
      <c r="AD289" s="369"/>
      <c r="AE289" s="369"/>
    </row>
    <row r="290" spans="1:31" ht="15.75" customHeight="1">
      <c r="A290" s="369"/>
      <c r="B290" s="369"/>
      <c r="C290" s="369"/>
      <c r="D290" s="369"/>
      <c r="F290" s="369"/>
      <c r="G290" s="369"/>
      <c r="H290" s="369"/>
      <c r="I290" s="369"/>
      <c r="J290" s="369"/>
      <c r="K290" s="369"/>
      <c r="L290" s="369"/>
      <c r="M290" s="369"/>
      <c r="N290" s="369"/>
      <c r="O290" s="369"/>
      <c r="P290" s="369"/>
      <c r="Q290" s="369"/>
      <c r="R290" s="369"/>
      <c r="S290" s="369"/>
      <c r="T290" s="369"/>
      <c r="U290" s="369"/>
      <c r="V290" s="369"/>
      <c r="W290" s="369"/>
      <c r="X290" s="369"/>
      <c r="Y290" s="369"/>
      <c r="Z290" s="369"/>
      <c r="AA290" s="369"/>
      <c r="AB290" s="369"/>
      <c r="AC290" s="369"/>
      <c r="AD290" s="369"/>
      <c r="AE290" s="369"/>
    </row>
    <row r="291" spans="1:31" ht="15.75" customHeight="1">
      <c r="A291" s="369"/>
      <c r="B291" s="369"/>
      <c r="C291" s="369"/>
      <c r="D291" s="369"/>
      <c r="F291" s="369"/>
      <c r="G291" s="369"/>
      <c r="H291" s="369"/>
      <c r="I291" s="369"/>
      <c r="J291" s="369"/>
      <c r="K291" s="369"/>
      <c r="L291" s="369"/>
      <c r="M291" s="369"/>
      <c r="N291" s="369"/>
      <c r="O291" s="369"/>
      <c r="P291" s="369"/>
      <c r="Q291" s="369"/>
      <c r="R291" s="369"/>
      <c r="S291" s="369"/>
      <c r="T291" s="369"/>
      <c r="U291" s="369"/>
      <c r="V291" s="369"/>
      <c r="W291" s="369"/>
      <c r="X291" s="369"/>
      <c r="Y291" s="369"/>
      <c r="Z291" s="369"/>
      <c r="AA291" s="369"/>
      <c r="AB291" s="369"/>
      <c r="AC291" s="369"/>
      <c r="AD291" s="369"/>
      <c r="AE291" s="369"/>
    </row>
    <row r="292" spans="1:31" ht="15.75" customHeight="1">
      <c r="A292" s="369"/>
      <c r="B292" s="369"/>
      <c r="C292" s="369"/>
      <c r="D292" s="369"/>
      <c r="F292" s="369"/>
      <c r="G292" s="369"/>
      <c r="H292" s="369"/>
      <c r="I292" s="369"/>
      <c r="J292" s="369"/>
      <c r="K292" s="369"/>
      <c r="L292" s="369"/>
      <c r="M292" s="369"/>
      <c r="N292" s="369"/>
      <c r="O292" s="369"/>
      <c r="P292" s="369"/>
      <c r="Q292" s="369"/>
      <c r="R292" s="369"/>
      <c r="S292" s="369"/>
      <c r="T292" s="369"/>
      <c r="U292" s="369"/>
      <c r="V292" s="369"/>
      <c r="W292" s="369"/>
      <c r="X292" s="369"/>
      <c r="Y292" s="369"/>
      <c r="Z292" s="369"/>
      <c r="AA292" s="369"/>
      <c r="AB292" s="369"/>
      <c r="AC292" s="369"/>
      <c r="AD292" s="369"/>
      <c r="AE292" s="369"/>
    </row>
    <row r="293" spans="1:31" ht="15.75" customHeight="1">
      <c r="A293" s="369"/>
      <c r="B293" s="369"/>
      <c r="C293" s="369"/>
      <c r="D293" s="369"/>
      <c r="F293" s="369"/>
      <c r="G293" s="369"/>
      <c r="H293" s="369"/>
      <c r="I293" s="369"/>
      <c r="J293" s="369"/>
      <c r="K293" s="369"/>
      <c r="L293" s="369"/>
      <c r="M293" s="369"/>
      <c r="N293" s="369"/>
      <c r="O293" s="369"/>
      <c r="P293" s="369"/>
      <c r="Q293" s="369"/>
      <c r="R293" s="369"/>
      <c r="S293" s="369"/>
      <c r="T293" s="369"/>
      <c r="U293" s="369"/>
      <c r="V293" s="369"/>
      <c r="W293" s="369"/>
      <c r="X293" s="369"/>
      <c r="Y293" s="369"/>
      <c r="Z293" s="369"/>
      <c r="AA293" s="369"/>
      <c r="AB293" s="369"/>
      <c r="AC293" s="369"/>
      <c r="AD293" s="369"/>
      <c r="AE293" s="369"/>
    </row>
    <row r="294" spans="1:31" ht="15.75" customHeight="1">
      <c r="A294" s="369"/>
      <c r="B294" s="369"/>
      <c r="C294" s="369"/>
      <c r="D294" s="369"/>
      <c r="F294" s="369"/>
      <c r="G294" s="369"/>
      <c r="H294" s="369"/>
      <c r="I294" s="369"/>
      <c r="J294" s="369"/>
      <c r="K294" s="369"/>
      <c r="L294" s="369"/>
      <c r="M294" s="369"/>
      <c r="N294" s="369"/>
      <c r="O294" s="369"/>
      <c r="P294" s="369"/>
      <c r="Q294" s="369"/>
      <c r="R294" s="369"/>
      <c r="S294" s="369"/>
      <c r="T294" s="369"/>
      <c r="U294" s="369"/>
      <c r="V294" s="369"/>
      <c r="W294" s="369"/>
      <c r="X294" s="369"/>
      <c r="Y294" s="369"/>
      <c r="Z294" s="369"/>
      <c r="AA294" s="369"/>
      <c r="AB294" s="369"/>
      <c r="AC294" s="369"/>
      <c r="AD294" s="369"/>
      <c r="AE294" s="369"/>
    </row>
    <row r="295" spans="1:31" ht="15.75" customHeight="1">
      <c r="A295" s="369"/>
      <c r="B295" s="369"/>
      <c r="C295" s="369"/>
      <c r="D295" s="369"/>
      <c r="F295" s="369"/>
      <c r="G295" s="369"/>
      <c r="H295" s="369"/>
      <c r="I295" s="369"/>
      <c r="J295" s="369"/>
      <c r="K295" s="369"/>
      <c r="L295" s="369"/>
      <c r="M295" s="369"/>
      <c r="N295" s="369"/>
      <c r="O295" s="369"/>
      <c r="P295" s="369"/>
      <c r="Q295" s="369"/>
      <c r="R295" s="369"/>
      <c r="S295" s="369"/>
      <c r="T295" s="369"/>
      <c r="U295" s="369"/>
      <c r="V295" s="369"/>
      <c r="W295" s="369"/>
      <c r="X295" s="369"/>
      <c r="Y295" s="369"/>
      <c r="Z295" s="369"/>
      <c r="AA295" s="369"/>
      <c r="AB295" s="369"/>
      <c r="AC295" s="369"/>
      <c r="AD295" s="369"/>
      <c r="AE295" s="369"/>
    </row>
    <row r="296" spans="1:31" ht="15.75" customHeight="1">
      <c r="A296" s="369"/>
      <c r="B296" s="369"/>
      <c r="C296" s="369"/>
      <c r="D296" s="369"/>
      <c r="F296" s="369"/>
      <c r="G296" s="369"/>
      <c r="H296" s="369"/>
      <c r="I296" s="369"/>
      <c r="J296" s="369"/>
      <c r="K296" s="369"/>
      <c r="L296" s="369"/>
      <c r="M296" s="369"/>
      <c r="N296" s="369"/>
      <c r="O296" s="369"/>
      <c r="P296" s="369"/>
      <c r="Q296" s="369"/>
      <c r="R296" s="369"/>
      <c r="S296" s="369"/>
      <c r="T296" s="369"/>
      <c r="U296" s="369"/>
      <c r="V296" s="369"/>
      <c r="W296" s="369"/>
      <c r="X296" s="369"/>
      <c r="Y296" s="369"/>
      <c r="Z296" s="369"/>
      <c r="AA296" s="369"/>
      <c r="AB296" s="369"/>
      <c r="AC296" s="369"/>
      <c r="AD296" s="369"/>
      <c r="AE296" s="369"/>
    </row>
    <row r="297" spans="1:31" ht="15.75" customHeight="1">
      <c r="A297" s="369"/>
      <c r="B297" s="369"/>
      <c r="C297" s="369"/>
      <c r="D297" s="369"/>
      <c r="F297" s="369"/>
      <c r="G297" s="369"/>
      <c r="H297" s="369"/>
      <c r="I297" s="369"/>
      <c r="J297" s="369"/>
      <c r="K297" s="369"/>
      <c r="L297" s="369"/>
      <c r="M297" s="369"/>
      <c r="N297" s="369"/>
      <c r="O297" s="369"/>
      <c r="P297" s="369"/>
      <c r="Q297" s="369"/>
      <c r="R297" s="369"/>
      <c r="S297" s="369"/>
      <c r="T297" s="369"/>
      <c r="U297" s="369"/>
      <c r="V297" s="369"/>
      <c r="W297" s="369"/>
      <c r="X297" s="369"/>
      <c r="Y297" s="369"/>
      <c r="Z297" s="369"/>
      <c r="AA297" s="369"/>
      <c r="AB297" s="369"/>
      <c r="AC297" s="369"/>
      <c r="AD297" s="369"/>
      <c r="AE297" s="369"/>
    </row>
    <row r="298" spans="1:31" ht="15.75" customHeight="1">
      <c r="A298" s="369"/>
      <c r="B298" s="369"/>
      <c r="C298" s="369"/>
      <c r="D298" s="369"/>
      <c r="F298" s="369"/>
      <c r="G298" s="369"/>
      <c r="H298" s="369"/>
      <c r="I298" s="369"/>
      <c r="J298" s="369"/>
      <c r="K298" s="369"/>
      <c r="L298" s="369"/>
      <c r="M298" s="369"/>
      <c r="N298" s="369"/>
      <c r="O298" s="369"/>
      <c r="P298" s="369"/>
      <c r="Q298" s="369"/>
      <c r="R298" s="369"/>
      <c r="S298" s="369"/>
      <c r="T298" s="369"/>
      <c r="U298" s="369"/>
      <c r="V298" s="369"/>
      <c r="W298" s="369"/>
      <c r="X298" s="369"/>
      <c r="Y298" s="369"/>
      <c r="Z298" s="369"/>
      <c r="AA298" s="369"/>
      <c r="AB298" s="369"/>
      <c r="AC298" s="369"/>
      <c r="AD298" s="369"/>
      <c r="AE298" s="369"/>
    </row>
    <row r="299" spans="1:31" ht="15.75" customHeight="1">
      <c r="A299" s="369"/>
      <c r="B299" s="369"/>
      <c r="C299" s="369"/>
      <c r="D299" s="369"/>
      <c r="F299" s="369"/>
      <c r="G299" s="369"/>
      <c r="H299" s="369"/>
      <c r="I299" s="369"/>
      <c r="J299" s="369"/>
      <c r="K299" s="369"/>
      <c r="L299" s="369"/>
      <c r="M299" s="369"/>
      <c r="N299" s="369"/>
      <c r="O299" s="369"/>
      <c r="P299" s="369"/>
      <c r="Q299" s="369"/>
      <c r="R299" s="369"/>
      <c r="S299" s="369"/>
      <c r="T299" s="369"/>
      <c r="U299" s="369"/>
      <c r="V299" s="369"/>
      <c r="W299" s="369"/>
      <c r="X299" s="369"/>
      <c r="Y299" s="369"/>
      <c r="Z299" s="369"/>
      <c r="AA299" s="369"/>
      <c r="AB299" s="369"/>
      <c r="AC299" s="369"/>
      <c r="AD299" s="369"/>
      <c r="AE299" s="369"/>
    </row>
    <row r="300" spans="1:31" ht="15.75" customHeight="1">
      <c r="A300" s="369"/>
      <c r="B300" s="369"/>
      <c r="C300" s="369"/>
      <c r="D300" s="369"/>
      <c r="F300" s="369"/>
      <c r="G300" s="369"/>
      <c r="H300" s="369"/>
      <c r="I300" s="369"/>
      <c r="J300" s="369"/>
      <c r="K300" s="369"/>
      <c r="L300" s="369"/>
      <c r="M300" s="369"/>
      <c r="N300" s="369"/>
      <c r="O300" s="369"/>
      <c r="P300" s="369"/>
      <c r="Q300" s="369"/>
      <c r="R300" s="369"/>
      <c r="S300" s="369"/>
      <c r="T300" s="369"/>
      <c r="U300" s="369"/>
      <c r="V300" s="369"/>
      <c r="W300" s="369"/>
      <c r="X300" s="369"/>
      <c r="Y300" s="369"/>
      <c r="Z300" s="369"/>
      <c r="AA300" s="369"/>
      <c r="AB300" s="369"/>
      <c r="AC300" s="369"/>
      <c r="AD300" s="369"/>
      <c r="AE300" s="369"/>
    </row>
    <row r="301" spans="1:31" ht="15.75" customHeight="1">
      <c r="A301" s="369"/>
      <c r="B301" s="369"/>
      <c r="C301" s="369"/>
      <c r="D301" s="369"/>
      <c r="F301" s="369"/>
      <c r="G301" s="369"/>
      <c r="H301" s="369"/>
      <c r="I301" s="369"/>
      <c r="J301" s="369"/>
      <c r="K301" s="369"/>
      <c r="L301" s="369"/>
      <c r="M301" s="369"/>
      <c r="N301" s="369"/>
      <c r="O301" s="369"/>
      <c r="P301" s="369"/>
      <c r="Q301" s="369"/>
      <c r="R301" s="369"/>
      <c r="S301" s="369"/>
      <c r="T301" s="369"/>
      <c r="U301" s="369"/>
      <c r="V301" s="369"/>
      <c r="W301" s="369"/>
      <c r="X301" s="369"/>
      <c r="Y301" s="369"/>
      <c r="Z301" s="369"/>
      <c r="AA301" s="369"/>
      <c r="AB301" s="369"/>
      <c r="AC301" s="369"/>
      <c r="AD301" s="369"/>
      <c r="AE301" s="369"/>
    </row>
    <row r="302" spans="1:31" ht="15.75" customHeight="1">
      <c r="A302" s="369"/>
      <c r="B302" s="369"/>
      <c r="C302" s="369"/>
      <c r="D302" s="369"/>
      <c r="F302" s="369"/>
      <c r="G302" s="369"/>
      <c r="H302" s="369"/>
      <c r="I302" s="369"/>
      <c r="J302" s="369"/>
      <c r="K302" s="369"/>
      <c r="L302" s="369"/>
      <c r="M302" s="369"/>
      <c r="N302" s="369"/>
      <c r="O302" s="369"/>
      <c r="P302" s="369"/>
      <c r="Q302" s="369"/>
      <c r="R302" s="369"/>
      <c r="S302" s="369"/>
      <c r="T302" s="369"/>
      <c r="U302" s="369"/>
      <c r="V302" s="369"/>
      <c r="W302" s="369"/>
      <c r="X302" s="369"/>
      <c r="Y302" s="369"/>
      <c r="Z302" s="369"/>
      <c r="AA302" s="369"/>
      <c r="AB302" s="369"/>
      <c r="AC302" s="369"/>
      <c r="AD302" s="369"/>
      <c r="AE302" s="369"/>
    </row>
    <row r="303" spans="1:31" ht="15.75" customHeight="1">
      <c r="A303" s="369"/>
      <c r="B303" s="369"/>
      <c r="C303" s="369"/>
      <c r="D303" s="369"/>
      <c r="F303" s="369"/>
      <c r="G303" s="369"/>
      <c r="H303" s="369"/>
      <c r="I303" s="369"/>
      <c r="J303" s="369"/>
      <c r="K303" s="369"/>
      <c r="L303" s="369"/>
      <c r="M303" s="369"/>
      <c r="N303" s="369"/>
      <c r="O303" s="369"/>
      <c r="P303" s="369"/>
      <c r="Q303" s="369"/>
      <c r="R303" s="369"/>
      <c r="S303" s="369"/>
      <c r="T303" s="369"/>
      <c r="U303" s="369"/>
      <c r="V303" s="369"/>
      <c r="W303" s="369"/>
      <c r="X303" s="369"/>
      <c r="Y303" s="369"/>
      <c r="Z303" s="369"/>
      <c r="AA303" s="369"/>
      <c r="AB303" s="369"/>
      <c r="AC303" s="369"/>
      <c r="AD303" s="369"/>
      <c r="AE303" s="369"/>
    </row>
    <row r="304" spans="1:31" ht="15.75" customHeight="1">
      <c r="A304" s="369"/>
      <c r="B304" s="369"/>
      <c r="C304" s="369"/>
      <c r="D304" s="369"/>
      <c r="F304" s="369"/>
      <c r="G304" s="369"/>
      <c r="H304" s="369"/>
      <c r="I304" s="369"/>
      <c r="J304" s="369"/>
      <c r="K304" s="369"/>
      <c r="L304" s="369"/>
      <c r="M304" s="369"/>
      <c r="N304" s="369"/>
      <c r="O304" s="369"/>
      <c r="P304" s="369"/>
      <c r="Q304" s="369"/>
      <c r="R304" s="369"/>
      <c r="S304" s="369"/>
      <c r="T304" s="369"/>
      <c r="U304" s="369"/>
      <c r="V304" s="369"/>
      <c r="W304" s="369"/>
      <c r="X304" s="369"/>
      <c r="Y304" s="369"/>
      <c r="Z304" s="369"/>
      <c r="AA304" s="369"/>
      <c r="AB304" s="369"/>
      <c r="AC304" s="369"/>
      <c r="AD304" s="369"/>
      <c r="AE304" s="369"/>
    </row>
    <row r="305" spans="1:31" ht="15.75" customHeight="1">
      <c r="A305" s="369"/>
      <c r="B305" s="369"/>
      <c r="C305" s="369"/>
      <c r="D305" s="369"/>
      <c r="F305" s="369"/>
      <c r="G305" s="369"/>
      <c r="H305" s="369"/>
      <c r="I305" s="369"/>
      <c r="J305" s="369"/>
      <c r="K305" s="369"/>
      <c r="L305" s="369"/>
      <c r="M305" s="369"/>
      <c r="N305" s="369"/>
      <c r="O305" s="369"/>
      <c r="P305" s="369"/>
      <c r="Q305" s="369"/>
      <c r="R305" s="369"/>
      <c r="S305" s="369"/>
      <c r="T305" s="369"/>
      <c r="U305" s="369"/>
      <c r="V305" s="369"/>
      <c r="W305" s="369"/>
      <c r="X305" s="369"/>
      <c r="Y305" s="369"/>
      <c r="Z305" s="369"/>
      <c r="AA305" s="369"/>
      <c r="AB305" s="369"/>
      <c r="AC305" s="369"/>
      <c r="AD305" s="369"/>
      <c r="AE305" s="369"/>
    </row>
    <row r="306" spans="1:31" ht="15.75" customHeight="1">
      <c r="A306" s="369"/>
      <c r="B306" s="369"/>
      <c r="C306" s="369"/>
      <c r="D306" s="369"/>
      <c r="F306" s="369"/>
      <c r="G306" s="369"/>
      <c r="H306" s="369"/>
      <c r="I306" s="369"/>
      <c r="J306" s="369"/>
      <c r="K306" s="369"/>
      <c r="L306" s="369"/>
      <c r="M306" s="369"/>
      <c r="N306" s="369"/>
      <c r="O306" s="369"/>
      <c r="P306" s="369"/>
      <c r="Q306" s="369"/>
      <c r="R306" s="369"/>
      <c r="S306" s="369"/>
      <c r="T306" s="369"/>
      <c r="U306" s="369"/>
      <c r="V306" s="369"/>
      <c r="W306" s="369"/>
      <c r="X306" s="369"/>
      <c r="Y306" s="369"/>
      <c r="Z306" s="369"/>
      <c r="AA306" s="369"/>
      <c r="AB306" s="369"/>
      <c r="AC306" s="369"/>
      <c r="AD306" s="369"/>
      <c r="AE306" s="369"/>
    </row>
    <row r="307" spans="1:31" ht="15.75" customHeight="1">
      <c r="A307" s="369"/>
      <c r="B307" s="369"/>
      <c r="C307" s="369"/>
      <c r="D307" s="369"/>
      <c r="F307" s="369"/>
      <c r="G307" s="369"/>
      <c r="H307" s="369"/>
      <c r="I307" s="369"/>
      <c r="J307" s="369"/>
      <c r="K307" s="369"/>
      <c r="L307" s="369"/>
      <c r="M307" s="369"/>
      <c r="N307" s="369"/>
      <c r="O307" s="369"/>
      <c r="P307" s="369"/>
      <c r="Q307" s="369"/>
      <c r="R307" s="369"/>
      <c r="S307" s="369"/>
      <c r="T307" s="369"/>
      <c r="U307" s="369"/>
      <c r="V307" s="369"/>
      <c r="W307" s="369"/>
      <c r="X307" s="369"/>
      <c r="Y307" s="369"/>
      <c r="Z307" s="369"/>
      <c r="AA307" s="369"/>
      <c r="AB307" s="369"/>
      <c r="AC307" s="369"/>
      <c r="AD307" s="369"/>
      <c r="AE307" s="369"/>
    </row>
    <row r="308" spans="1:31" ht="15.75" customHeight="1">
      <c r="A308" s="369"/>
      <c r="B308" s="369"/>
      <c r="C308" s="369"/>
      <c r="D308" s="369"/>
      <c r="F308" s="369"/>
      <c r="G308" s="369"/>
      <c r="H308" s="369"/>
      <c r="I308" s="369"/>
      <c r="J308" s="369"/>
      <c r="K308" s="369"/>
      <c r="L308" s="369"/>
      <c r="M308" s="369"/>
      <c r="N308" s="369"/>
      <c r="O308" s="369"/>
      <c r="P308" s="369"/>
      <c r="Q308" s="369"/>
      <c r="R308" s="369"/>
      <c r="S308" s="369"/>
      <c r="T308" s="369"/>
      <c r="U308" s="369"/>
      <c r="V308" s="369"/>
      <c r="W308" s="369"/>
      <c r="X308" s="369"/>
      <c r="Y308" s="369"/>
      <c r="Z308" s="369"/>
      <c r="AA308" s="369"/>
      <c r="AB308" s="369"/>
      <c r="AC308" s="369"/>
      <c r="AD308" s="369"/>
      <c r="AE308" s="369"/>
    </row>
    <row r="309" spans="1:31" ht="15.75" customHeight="1">
      <c r="A309" s="369"/>
      <c r="B309" s="369"/>
      <c r="C309" s="369"/>
      <c r="D309" s="369"/>
      <c r="F309" s="369"/>
      <c r="G309" s="369"/>
      <c r="H309" s="369"/>
      <c r="I309" s="369"/>
      <c r="J309" s="369"/>
      <c r="K309" s="369"/>
      <c r="L309" s="369"/>
      <c r="M309" s="369"/>
      <c r="N309" s="369"/>
      <c r="O309" s="369"/>
      <c r="P309" s="369"/>
      <c r="Q309" s="369"/>
      <c r="R309" s="369"/>
      <c r="S309" s="369"/>
      <c r="T309" s="369"/>
      <c r="U309" s="369"/>
      <c r="V309" s="369"/>
      <c r="W309" s="369"/>
      <c r="X309" s="369"/>
      <c r="Y309" s="369"/>
      <c r="Z309" s="369"/>
      <c r="AA309" s="369"/>
      <c r="AB309" s="369"/>
      <c r="AC309" s="369"/>
      <c r="AD309" s="369"/>
      <c r="AE309" s="369"/>
    </row>
    <row r="310" spans="1:31" ht="15.75" customHeight="1">
      <c r="A310" s="369"/>
      <c r="B310" s="369"/>
      <c r="C310" s="369"/>
      <c r="D310" s="369"/>
      <c r="F310" s="369"/>
      <c r="G310" s="369"/>
      <c r="H310" s="369"/>
      <c r="I310" s="369"/>
      <c r="J310" s="369"/>
      <c r="K310" s="369"/>
      <c r="L310" s="369"/>
      <c r="M310" s="369"/>
      <c r="N310" s="369"/>
      <c r="O310" s="369"/>
      <c r="P310" s="369"/>
      <c r="Q310" s="369"/>
      <c r="R310" s="369"/>
      <c r="S310" s="369"/>
      <c r="T310" s="369"/>
      <c r="U310" s="369"/>
      <c r="V310" s="369"/>
      <c r="W310" s="369"/>
      <c r="X310" s="369"/>
      <c r="Y310" s="369"/>
      <c r="Z310" s="369"/>
      <c r="AA310" s="369"/>
      <c r="AB310" s="369"/>
      <c r="AC310" s="369"/>
      <c r="AD310" s="369"/>
      <c r="AE310" s="369"/>
    </row>
    <row r="311" spans="1:31" ht="15.75" customHeight="1">
      <c r="A311" s="369"/>
      <c r="B311" s="369"/>
      <c r="C311" s="369"/>
      <c r="D311" s="369"/>
      <c r="F311" s="369"/>
      <c r="G311" s="369"/>
      <c r="H311" s="369"/>
      <c r="I311" s="369"/>
      <c r="J311" s="369"/>
      <c r="K311" s="369"/>
      <c r="L311" s="369"/>
      <c r="M311" s="369"/>
      <c r="N311" s="369"/>
      <c r="O311" s="369"/>
      <c r="P311" s="369"/>
      <c r="Q311" s="369"/>
      <c r="R311" s="369"/>
      <c r="S311" s="369"/>
      <c r="T311" s="369"/>
      <c r="U311" s="369"/>
      <c r="V311" s="369"/>
      <c r="W311" s="369"/>
      <c r="X311" s="369"/>
      <c r="Y311" s="369"/>
      <c r="Z311" s="369"/>
      <c r="AA311" s="369"/>
      <c r="AB311" s="369"/>
      <c r="AC311" s="369"/>
      <c r="AD311" s="369"/>
      <c r="AE311" s="369"/>
    </row>
    <row r="312" spans="1:31" ht="15.75" customHeight="1">
      <c r="A312" s="369"/>
      <c r="B312" s="369"/>
      <c r="C312" s="369"/>
      <c r="D312" s="369"/>
      <c r="F312" s="369"/>
      <c r="G312" s="369"/>
      <c r="H312" s="369"/>
      <c r="I312" s="369"/>
      <c r="J312" s="369"/>
      <c r="K312" s="369"/>
      <c r="L312" s="369"/>
      <c r="M312" s="369"/>
      <c r="N312" s="369"/>
      <c r="O312" s="369"/>
      <c r="P312" s="369"/>
      <c r="Q312" s="369"/>
      <c r="R312" s="369"/>
      <c r="S312" s="369"/>
      <c r="T312" s="369"/>
      <c r="U312" s="369"/>
      <c r="V312" s="369"/>
      <c r="W312" s="369"/>
      <c r="X312" s="369"/>
      <c r="Y312" s="369"/>
      <c r="Z312" s="369"/>
      <c r="AA312" s="369"/>
      <c r="AB312" s="369"/>
      <c r="AC312" s="369"/>
      <c r="AD312" s="369"/>
      <c r="AE312" s="369"/>
    </row>
    <row r="313" spans="1:31" ht="15.75" customHeight="1">
      <c r="A313" s="369"/>
      <c r="B313" s="369"/>
      <c r="C313" s="369"/>
      <c r="D313" s="369"/>
      <c r="F313" s="369"/>
      <c r="G313" s="369"/>
      <c r="H313" s="369"/>
      <c r="I313" s="369"/>
      <c r="J313" s="369"/>
      <c r="K313" s="369"/>
      <c r="L313" s="369"/>
      <c r="M313" s="369"/>
      <c r="N313" s="369"/>
      <c r="O313" s="369"/>
      <c r="P313" s="369"/>
      <c r="Q313" s="369"/>
      <c r="R313" s="369"/>
      <c r="S313" s="369"/>
      <c r="T313" s="369"/>
      <c r="U313" s="369"/>
      <c r="V313" s="369"/>
      <c r="W313" s="369"/>
      <c r="X313" s="369"/>
      <c r="Y313" s="369"/>
      <c r="Z313" s="369"/>
      <c r="AA313" s="369"/>
      <c r="AB313" s="369"/>
      <c r="AC313" s="369"/>
      <c r="AD313" s="369"/>
      <c r="AE313" s="369"/>
    </row>
    <row r="314" spans="1:31" ht="15.75" customHeight="1">
      <c r="A314" s="369"/>
      <c r="B314" s="369"/>
      <c r="C314" s="369"/>
      <c r="D314" s="369"/>
      <c r="F314" s="369"/>
      <c r="G314" s="369"/>
      <c r="H314" s="369"/>
      <c r="I314" s="369"/>
      <c r="J314" s="369"/>
      <c r="K314" s="369"/>
      <c r="L314" s="369"/>
      <c r="M314" s="369"/>
      <c r="N314" s="369"/>
      <c r="O314" s="369"/>
      <c r="P314" s="369"/>
      <c r="Q314" s="369"/>
      <c r="R314" s="369"/>
      <c r="S314" s="369"/>
      <c r="T314" s="369"/>
      <c r="U314" s="369"/>
      <c r="V314" s="369"/>
      <c r="W314" s="369"/>
      <c r="X314" s="369"/>
      <c r="Y314" s="369"/>
      <c r="Z314" s="369"/>
      <c r="AA314" s="369"/>
      <c r="AB314" s="369"/>
      <c r="AC314" s="369"/>
      <c r="AD314" s="369"/>
      <c r="AE314" s="369"/>
    </row>
    <row r="315" spans="1:31" ht="15.75" customHeight="1">
      <c r="A315" s="369"/>
      <c r="B315" s="369"/>
      <c r="C315" s="369"/>
      <c r="D315" s="369"/>
      <c r="F315" s="369"/>
      <c r="G315" s="369"/>
      <c r="H315" s="369"/>
      <c r="I315" s="369"/>
      <c r="J315" s="369"/>
      <c r="K315" s="369"/>
      <c r="L315" s="369"/>
      <c r="M315" s="369"/>
      <c r="N315" s="369"/>
      <c r="O315" s="369"/>
      <c r="P315" s="369"/>
      <c r="Q315" s="369"/>
      <c r="R315" s="369"/>
      <c r="S315" s="369"/>
      <c r="T315" s="369"/>
      <c r="U315" s="369"/>
      <c r="V315" s="369"/>
      <c r="W315" s="369"/>
      <c r="X315" s="369"/>
      <c r="Y315" s="369"/>
      <c r="Z315" s="369"/>
      <c r="AA315" s="369"/>
      <c r="AB315" s="369"/>
      <c r="AC315" s="369"/>
      <c r="AD315" s="369"/>
      <c r="AE315" s="369"/>
    </row>
    <row r="316" spans="1:31" ht="15.75" customHeight="1">
      <c r="A316" s="369"/>
      <c r="B316" s="369"/>
      <c r="C316" s="369"/>
      <c r="D316" s="369"/>
      <c r="F316" s="369"/>
      <c r="G316" s="369"/>
      <c r="H316" s="369"/>
      <c r="I316" s="369"/>
      <c r="J316" s="369"/>
      <c r="K316" s="369"/>
      <c r="L316" s="369"/>
      <c r="M316" s="369"/>
      <c r="N316" s="369"/>
      <c r="O316" s="369"/>
      <c r="P316" s="369"/>
      <c r="Q316" s="369"/>
      <c r="R316" s="369"/>
      <c r="S316" s="369"/>
      <c r="T316" s="369"/>
      <c r="U316" s="369"/>
      <c r="V316" s="369"/>
      <c r="W316" s="369"/>
      <c r="X316" s="369"/>
      <c r="Y316" s="369"/>
      <c r="Z316" s="369"/>
      <c r="AA316" s="369"/>
      <c r="AB316" s="369"/>
      <c r="AC316" s="369"/>
      <c r="AD316" s="369"/>
      <c r="AE316" s="369"/>
    </row>
    <row r="317" spans="1:31" ht="15.75" customHeight="1">
      <c r="A317" s="369"/>
      <c r="B317" s="369"/>
      <c r="C317" s="369"/>
      <c r="D317" s="369"/>
      <c r="F317" s="369"/>
      <c r="G317" s="369"/>
      <c r="H317" s="369"/>
      <c r="I317" s="369"/>
      <c r="J317" s="369"/>
      <c r="K317" s="369"/>
      <c r="L317" s="369"/>
      <c r="M317" s="369"/>
      <c r="N317" s="369"/>
      <c r="O317" s="369"/>
      <c r="P317" s="369"/>
      <c r="Q317" s="369"/>
      <c r="R317" s="369"/>
      <c r="S317" s="369"/>
      <c r="T317" s="369"/>
      <c r="U317" s="369"/>
      <c r="V317" s="369"/>
      <c r="W317" s="369"/>
      <c r="X317" s="369"/>
      <c r="Y317" s="369"/>
      <c r="Z317" s="369"/>
      <c r="AA317" s="369"/>
      <c r="AB317" s="369"/>
      <c r="AC317" s="369"/>
      <c r="AD317" s="369"/>
      <c r="AE317" s="369"/>
    </row>
    <row r="318" spans="1:31" ht="15.75" customHeight="1">
      <c r="A318" s="369"/>
      <c r="B318" s="369"/>
      <c r="C318" s="369"/>
      <c r="D318" s="369"/>
      <c r="F318" s="369"/>
      <c r="G318" s="369"/>
      <c r="H318" s="369"/>
      <c r="I318" s="369"/>
      <c r="J318" s="369"/>
      <c r="K318" s="369"/>
      <c r="L318" s="369"/>
      <c r="M318" s="369"/>
      <c r="N318" s="369"/>
      <c r="O318" s="369"/>
      <c r="P318" s="369"/>
      <c r="Q318" s="369"/>
      <c r="R318" s="369"/>
      <c r="S318" s="369"/>
      <c r="T318" s="369"/>
      <c r="U318" s="369"/>
      <c r="V318" s="369"/>
      <c r="W318" s="369"/>
      <c r="X318" s="369"/>
      <c r="Y318" s="369"/>
      <c r="Z318" s="369"/>
      <c r="AA318" s="369"/>
      <c r="AB318" s="369"/>
      <c r="AC318" s="369"/>
      <c r="AD318" s="369"/>
      <c r="AE318" s="369"/>
    </row>
    <row r="319" spans="1:31" ht="15.75" customHeight="1">
      <c r="A319" s="369"/>
      <c r="B319" s="369"/>
      <c r="C319" s="369"/>
      <c r="D319" s="369"/>
      <c r="F319" s="369"/>
      <c r="G319" s="369"/>
      <c r="H319" s="369"/>
      <c r="I319" s="369"/>
      <c r="J319" s="369"/>
      <c r="K319" s="369"/>
      <c r="L319" s="369"/>
      <c r="M319" s="369"/>
      <c r="N319" s="369"/>
      <c r="O319" s="369"/>
      <c r="P319" s="369"/>
      <c r="Q319" s="369"/>
      <c r="R319" s="369"/>
      <c r="S319" s="369"/>
      <c r="T319" s="369"/>
      <c r="U319" s="369"/>
      <c r="V319" s="369"/>
      <c r="W319" s="369"/>
      <c r="X319" s="369"/>
      <c r="Y319" s="369"/>
      <c r="Z319" s="369"/>
      <c r="AA319" s="369"/>
      <c r="AB319" s="369"/>
      <c r="AC319" s="369"/>
      <c r="AD319" s="369"/>
      <c r="AE319" s="369"/>
    </row>
    <row r="320" spans="1:31" ht="15.75" customHeight="1">
      <c r="A320" s="369"/>
      <c r="B320" s="369"/>
      <c r="C320" s="369"/>
      <c r="D320" s="369"/>
      <c r="F320" s="369"/>
      <c r="G320" s="369"/>
      <c r="H320" s="369"/>
      <c r="I320" s="369"/>
      <c r="J320" s="369"/>
      <c r="K320" s="369"/>
      <c r="L320" s="369"/>
      <c r="M320" s="369"/>
      <c r="N320" s="369"/>
      <c r="O320" s="369"/>
      <c r="P320" s="369"/>
      <c r="Q320" s="369"/>
      <c r="R320" s="369"/>
      <c r="S320" s="369"/>
      <c r="T320" s="369"/>
      <c r="U320" s="369"/>
      <c r="V320" s="369"/>
      <c r="W320" s="369"/>
      <c r="X320" s="369"/>
      <c r="Y320" s="369"/>
      <c r="Z320" s="369"/>
      <c r="AA320" s="369"/>
      <c r="AB320" s="369"/>
      <c r="AC320" s="369"/>
      <c r="AD320" s="369"/>
      <c r="AE320" s="369"/>
    </row>
    <row r="321" spans="1:31" ht="15.75" customHeight="1">
      <c r="A321" s="369"/>
      <c r="B321" s="369"/>
      <c r="C321" s="369"/>
      <c r="D321" s="369"/>
      <c r="F321" s="369"/>
      <c r="G321" s="369"/>
      <c r="H321" s="369"/>
      <c r="I321" s="369"/>
      <c r="J321" s="369"/>
      <c r="K321" s="369"/>
      <c r="L321" s="369"/>
      <c r="M321" s="369"/>
      <c r="N321" s="369"/>
      <c r="O321" s="369"/>
      <c r="P321" s="369"/>
      <c r="Q321" s="369"/>
      <c r="R321" s="369"/>
      <c r="S321" s="369"/>
      <c r="T321" s="369"/>
      <c r="U321" s="369"/>
      <c r="V321" s="369"/>
      <c r="W321" s="369"/>
      <c r="X321" s="369"/>
      <c r="Y321" s="369"/>
      <c r="Z321" s="369"/>
      <c r="AA321" s="369"/>
      <c r="AB321" s="369"/>
      <c r="AC321" s="369"/>
      <c r="AD321" s="369"/>
      <c r="AE321" s="369"/>
    </row>
    <row r="322" spans="1:31" ht="15.75" customHeight="1">
      <c r="A322" s="369"/>
      <c r="B322" s="369"/>
      <c r="C322" s="369"/>
      <c r="D322" s="369"/>
      <c r="F322" s="369"/>
      <c r="G322" s="369"/>
      <c r="H322" s="369"/>
      <c r="I322" s="369"/>
      <c r="J322" s="369"/>
      <c r="K322" s="369"/>
      <c r="L322" s="369"/>
      <c r="M322" s="369"/>
      <c r="N322" s="369"/>
      <c r="O322" s="369"/>
      <c r="P322" s="369"/>
      <c r="Q322" s="369"/>
      <c r="R322" s="369"/>
      <c r="S322" s="369"/>
      <c r="T322" s="369"/>
      <c r="U322" s="369"/>
      <c r="V322" s="369"/>
      <c r="W322" s="369"/>
      <c r="X322" s="369"/>
      <c r="Y322" s="369"/>
      <c r="Z322" s="369"/>
      <c r="AA322" s="369"/>
      <c r="AB322" s="369"/>
      <c r="AC322" s="369"/>
      <c r="AD322" s="369"/>
      <c r="AE322" s="369"/>
    </row>
    <row r="323" spans="1:31" ht="15.75" customHeight="1">
      <c r="A323" s="369"/>
      <c r="B323" s="369"/>
      <c r="C323" s="369"/>
      <c r="D323" s="369"/>
      <c r="F323" s="369"/>
      <c r="G323" s="369"/>
      <c r="H323" s="369"/>
      <c r="I323" s="369"/>
      <c r="J323" s="369"/>
      <c r="K323" s="369"/>
      <c r="L323" s="369"/>
      <c r="M323" s="369"/>
      <c r="N323" s="369"/>
      <c r="O323" s="369"/>
      <c r="P323" s="369"/>
      <c r="Q323" s="369"/>
      <c r="R323" s="369"/>
      <c r="S323" s="369"/>
      <c r="T323" s="369"/>
      <c r="U323" s="369"/>
      <c r="V323" s="369"/>
      <c r="W323" s="369"/>
      <c r="X323" s="369"/>
      <c r="Y323" s="369"/>
      <c r="Z323" s="369"/>
      <c r="AA323" s="369"/>
      <c r="AB323" s="369"/>
      <c r="AC323" s="369"/>
      <c r="AD323" s="369"/>
      <c r="AE323" s="369"/>
    </row>
    <row r="324" spans="1:31" ht="15.75" customHeight="1">
      <c r="A324" s="369"/>
      <c r="B324" s="369"/>
      <c r="C324" s="369"/>
      <c r="D324" s="369"/>
      <c r="F324" s="369"/>
      <c r="G324" s="369"/>
      <c r="H324" s="369"/>
      <c r="I324" s="369"/>
      <c r="J324" s="369"/>
      <c r="K324" s="369"/>
      <c r="L324" s="369"/>
      <c r="M324" s="369"/>
      <c r="N324" s="369"/>
      <c r="O324" s="369"/>
      <c r="P324" s="369"/>
      <c r="Q324" s="369"/>
      <c r="R324" s="369"/>
      <c r="S324" s="369"/>
      <c r="T324" s="369"/>
      <c r="U324" s="369"/>
      <c r="V324" s="369"/>
      <c r="W324" s="369"/>
      <c r="X324" s="369"/>
      <c r="Y324" s="369"/>
      <c r="Z324" s="369"/>
      <c r="AA324" s="369"/>
      <c r="AB324" s="369"/>
      <c r="AC324" s="369"/>
      <c r="AD324" s="369"/>
      <c r="AE324" s="369"/>
    </row>
    <row r="325" spans="1:31" ht="15.75" customHeight="1">
      <c r="A325" s="369"/>
      <c r="B325" s="369"/>
      <c r="C325" s="369"/>
      <c r="D325" s="369"/>
      <c r="F325" s="369"/>
      <c r="G325" s="369"/>
      <c r="H325" s="369"/>
      <c r="I325" s="369"/>
      <c r="J325" s="369"/>
      <c r="K325" s="369"/>
      <c r="L325" s="369"/>
      <c r="M325" s="369"/>
      <c r="N325" s="369"/>
      <c r="O325" s="369"/>
      <c r="P325" s="369"/>
      <c r="Q325" s="369"/>
      <c r="R325" s="369"/>
      <c r="S325" s="369"/>
      <c r="T325" s="369"/>
      <c r="U325" s="369"/>
      <c r="V325" s="369"/>
      <c r="W325" s="369"/>
      <c r="X325" s="369"/>
      <c r="Y325" s="369"/>
      <c r="Z325" s="369"/>
      <c r="AA325" s="369"/>
      <c r="AB325" s="369"/>
      <c r="AC325" s="369"/>
      <c r="AD325" s="369"/>
      <c r="AE325" s="369"/>
    </row>
    <row r="326" spans="1:31" ht="15.75" customHeight="1">
      <c r="A326" s="369"/>
      <c r="B326" s="369"/>
      <c r="C326" s="369"/>
      <c r="D326" s="369"/>
      <c r="F326" s="369"/>
      <c r="G326" s="369"/>
      <c r="H326" s="369"/>
      <c r="I326" s="369"/>
      <c r="J326" s="369"/>
      <c r="K326" s="369"/>
      <c r="L326" s="369"/>
      <c r="M326" s="369"/>
      <c r="N326" s="369"/>
      <c r="O326" s="369"/>
      <c r="P326" s="369"/>
      <c r="Q326" s="369"/>
      <c r="R326" s="369"/>
      <c r="S326" s="369"/>
      <c r="T326" s="369"/>
      <c r="U326" s="369"/>
      <c r="V326" s="369"/>
      <c r="W326" s="369"/>
      <c r="X326" s="369"/>
      <c r="Y326" s="369"/>
      <c r="Z326" s="369"/>
      <c r="AA326" s="369"/>
      <c r="AB326" s="369"/>
      <c r="AC326" s="369"/>
      <c r="AD326" s="369"/>
      <c r="AE326" s="369"/>
    </row>
    <row r="327" spans="1:31" ht="15.75" customHeight="1">
      <c r="A327" s="369"/>
      <c r="B327" s="369"/>
      <c r="C327" s="369"/>
      <c r="D327" s="369"/>
      <c r="F327" s="369"/>
      <c r="G327" s="369"/>
      <c r="H327" s="369"/>
      <c r="I327" s="369"/>
      <c r="J327" s="369"/>
      <c r="K327" s="369"/>
      <c r="L327" s="369"/>
      <c r="M327" s="369"/>
      <c r="N327" s="369"/>
      <c r="O327" s="369"/>
      <c r="P327" s="369"/>
      <c r="Q327" s="369"/>
      <c r="R327" s="369"/>
      <c r="S327" s="369"/>
      <c r="T327" s="369"/>
      <c r="U327" s="369"/>
      <c r="V327" s="369"/>
      <c r="W327" s="369"/>
      <c r="X327" s="369"/>
      <c r="Y327" s="369"/>
      <c r="Z327" s="369"/>
      <c r="AA327" s="369"/>
      <c r="AB327" s="369"/>
      <c r="AC327" s="369"/>
      <c r="AD327" s="369"/>
      <c r="AE327" s="369"/>
    </row>
    <row r="328" spans="1:31" ht="15.75" customHeight="1">
      <c r="A328" s="369"/>
      <c r="B328" s="369"/>
      <c r="C328" s="369"/>
      <c r="D328" s="369"/>
      <c r="F328" s="369"/>
      <c r="G328" s="369"/>
      <c r="H328" s="369"/>
      <c r="I328" s="369"/>
      <c r="J328" s="369"/>
      <c r="K328" s="369"/>
      <c r="L328" s="369"/>
      <c r="M328" s="369"/>
      <c r="N328" s="369"/>
      <c r="O328" s="369"/>
      <c r="P328" s="369"/>
      <c r="Q328" s="369"/>
      <c r="R328" s="369"/>
      <c r="S328" s="369"/>
      <c r="T328" s="369"/>
      <c r="U328" s="369"/>
      <c r="V328" s="369"/>
      <c r="W328" s="369"/>
      <c r="X328" s="369"/>
      <c r="Y328" s="369"/>
      <c r="Z328" s="369"/>
      <c r="AA328" s="369"/>
      <c r="AB328" s="369"/>
      <c r="AC328" s="369"/>
      <c r="AD328" s="369"/>
      <c r="AE328" s="369"/>
    </row>
    <row r="329" spans="1:31" ht="15.75" customHeight="1">
      <c r="A329" s="369"/>
      <c r="B329" s="369"/>
      <c r="C329" s="369"/>
      <c r="D329" s="369"/>
      <c r="F329" s="369"/>
      <c r="G329" s="369"/>
      <c r="H329" s="369"/>
      <c r="I329" s="369"/>
      <c r="J329" s="369"/>
      <c r="K329" s="369"/>
      <c r="L329" s="369"/>
      <c r="M329" s="369"/>
      <c r="N329" s="369"/>
      <c r="O329" s="369"/>
      <c r="P329" s="369"/>
      <c r="Q329" s="369"/>
      <c r="R329" s="369"/>
      <c r="S329" s="369"/>
      <c r="T329" s="369"/>
      <c r="U329" s="369"/>
      <c r="V329" s="369"/>
      <c r="W329" s="369"/>
      <c r="X329" s="369"/>
      <c r="Y329" s="369"/>
      <c r="Z329" s="369"/>
      <c r="AA329" s="369"/>
      <c r="AB329" s="369"/>
      <c r="AC329" s="369"/>
      <c r="AD329" s="369"/>
      <c r="AE329" s="369"/>
    </row>
    <row r="330" spans="1:31" ht="15.75" customHeight="1">
      <c r="A330" s="369"/>
      <c r="B330" s="369"/>
      <c r="C330" s="369"/>
      <c r="D330" s="369"/>
      <c r="F330" s="369"/>
      <c r="G330" s="369"/>
      <c r="H330" s="369"/>
      <c r="I330" s="369"/>
      <c r="J330" s="369"/>
      <c r="K330" s="369"/>
      <c r="L330" s="369"/>
      <c r="M330" s="369"/>
      <c r="N330" s="369"/>
      <c r="O330" s="369"/>
      <c r="P330" s="369"/>
      <c r="Q330" s="369"/>
      <c r="R330" s="369"/>
      <c r="S330" s="369"/>
      <c r="T330" s="369"/>
      <c r="U330" s="369"/>
      <c r="V330" s="369"/>
      <c r="W330" s="369"/>
      <c r="X330" s="369"/>
      <c r="Y330" s="369"/>
      <c r="Z330" s="369"/>
      <c r="AA330" s="369"/>
      <c r="AB330" s="369"/>
      <c r="AC330" s="369"/>
      <c r="AD330" s="369"/>
      <c r="AE330" s="369"/>
    </row>
    <row r="331" spans="1:31" ht="15.75" customHeight="1">
      <c r="A331" s="369"/>
      <c r="B331" s="369"/>
      <c r="C331" s="369"/>
      <c r="D331" s="369"/>
      <c r="F331" s="369"/>
      <c r="G331" s="369"/>
      <c r="H331" s="369"/>
      <c r="I331" s="369"/>
      <c r="J331" s="369"/>
      <c r="K331" s="369"/>
      <c r="L331" s="369"/>
      <c r="M331" s="369"/>
      <c r="N331" s="369"/>
      <c r="O331" s="369"/>
      <c r="P331" s="369"/>
      <c r="Q331" s="369"/>
      <c r="R331" s="369"/>
      <c r="S331" s="369"/>
      <c r="T331" s="369"/>
      <c r="U331" s="369"/>
      <c r="V331" s="369"/>
      <c r="W331" s="369"/>
      <c r="X331" s="369"/>
      <c r="Y331" s="369"/>
      <c r="Z331" s="369"/>
      <c r="AA331" s="369"/>
      <c r="AB331" s="369"/>
      <c r="AC331" s="369"/>
      <c r="AD331" s="369"/>
      <c r="AE331" s="369"/>
    </row>
    <row r="332" spans="1:31" ht="15.75" customHeight="1">
      <c r="A332" s="369"/>
      <c r="B332" s="369"/>
      <c r="C332" s="369"/>
      <c r="D332" s="369"/>
      <c r="F332" s="369"/>
      <c r="G332" s="369"/>
      <c r="H332" s="369"/>
      <c r="I332" s="369"/>
      <c r="J332" s="369"/>
      <c r="K332" s="369"/>
      <c r="L332" s="369"/>
      <c r="M332" s="369"/>
      <c r="N332" s="369"/>
      <c r="O332" s="369"/>
      <c r="P332" s="369"/>
      <c r="Q332" s="369"/>
      <c r="R332" s="369"/>
      <c r="S332" s="369"/>
      <c r="T332" s="369"/>
      <c r="U332" s="369"/>
      <c r="V332" s="369"/>
      <c r="W332" s="369"/>
      <c r="X332" s="369"/>
      <c r="Y332" s="369"/>
      <c r="Z332" s="369"/>
      <c r="AA332" s="369"/>
      <c r="AB332" s="369"/>
      <c r="AC332" s="369"/>
      <c r="AD332" s="369"/>
      <c r="AE332" s="369"/>
    </row>
    <row r="333" spans="1:31" ht="15.75" customHeight="1">
      <c r="A333" s="369"/>
      <c r="B333" s="369"/>
      <c r="C333" s="369"/>
      <c r="D333" s="369"/>
      <c r="F333" s="369"/>
      <c r="G333" s="369"/>
      <c r="H333" s="369"/>
      <c r="I333" s="369"/>
      <c r="J333" s="369"/>
      <c r="K333" s="369"/>
      <c r="L333" s="369"/>
      <c r="M333" s="369"/>
      <c r="N333" s="369"/>
      <c r="O333" s="369"/>
      <c r="P333" s="369"/>
      <c r="Q333" s="369"/>
      <c r="R333" s="369"/>
      <c r="S333" s="369"/>
      <c r="T333" s="369"/>
      <c r="U333" s="369"/>
      <c r="V333" s="369"/>
      <c r="W333" s="369"/>
      <c r="X333" s="369"/>
      <c r="Y333" s="369"/>
      <c r="Z333" s="369"/>
      <c r="AA333" s="369"/>
      <c r="AB333" s="369"/>
      <c r="AC333" s="369"/>
      <c r="AD333" s="369"/>
      <c r="AE333" s="369"/>
    </row>
    <row r="334" spans="1:31" ht="15.75" customHeight="1">
      <c r="A334" s="369"/>
      <c r="B334" s="369"/>
      <c r="C334" s="369"/>
      <c r="D334" s="369"/>
      <c r="F334" s="369"/>
      <c r="G334" s="369"/>
      <c r="H334" s="369"/>
      <c r="I334" s="369"/>
      <c r="J334" s="369"/>
      <c r="K334" s="369"/>
      <c r="L334" s="369"/>
      <c r="M334" s="369"/>
      <c r="N334" s="369"/>
      <c r="O334" s="369"/>
      <c r="P334" s="369"/>
      <c r="Q334" s="369"/>
      <c r="R334" s="369"/>
      <c r="S334" s="369"/>
      <c r="T334" s="369"/>
      <c r="U334" s="369"/>
      <c r="V334" s="369"/>
      <c r="W334" s="369"/>
      <c r="X334" s="369"/>
      <c r="Y334" s="369"/>
      <c r="Z334" s="369"/>
      <c r="AA334" s="369"/>
      <c r="AB334" s="369"/>
      <c r="AC334" s="369"/>
      <c r="AD334" s="369"/>
      <c r="AE334" s="369"/>
    </row>
    <row r="335" spans="1:31" ht="15.75" customHeight="1">
      <c r="A335" s="369"/>
      <c r="B335" s="369"/>
      <c r="C335" s="369"/>
      <c r="D335" s="369"/>
      <c r="F335" s="369"/>
      <c r="G335" s="369"/>
      <c r="H335" s="369"/>
      <c r="I335" s="369"/>
      <c r="J335" s="369"/>
      <c r="K335" s="369"/>
      <c r="L335" s="369"/>
      <c r="M335" s="369"/>
      <c r="N335" s="369"/>
      <c r="O335" s="369"/>
      <c r="P335" s="369"/>
      <c r="Q335" s="369"/>
      <c r="R335" s="369"/>
      <c r="S335" s="369"/>
      <c r="T335" s="369"/>
      <c r="U335" s="369"/>
      <c r="V335" s="369"/>
      <c r="W335" s="369"/>
      <c r="X335" s="369"/>
      <c r="Y335" s="369"/>
      <c r="Z335" s="369"/>
      <c r="AA335" s="369"/>
      <c r="AB335" s="369"/>
      <c r="AC335" s="369"/>
      <c r="AD335" s="369"/>
      <c r="AE335" s="369"/>
    </row>
    <row r="336" spans="1:31" ht="15.75" customHeight="1">
      <c r="A336" s="369"/>
      <c r="B336" s="369"/>
      <c r="C336" s="369"/>
      <c r="D336" s="369"/>
      <c r="F336" s="369"/>
      <c r="G336" s="369"/>
      <c r="H336" s="369"/>
      <c r="I336" s="369"/>
      <c r="J336" s="369"/>
      <c r="K336" s="369"/>
      <c r="L336" s="369"/>
      <c r="M336" s="369"/>
      <c r="N336" s="369"/>
      <c r="O336" s="369"/>
      <c r="P336" s="369"/>
      <c r="Q336" s="369"/>
      <c r="R336" s="369"/>
      <c r="S336" s="369"/>
      <c r="T336" s="369"/>
      <c r="U336" s="369"/>
      <c r="V336" s="369"/>
      <c r="W336" s="369"/>
      <c r="X336" s="369"/>
      <c r="Y336" s="369"/>
      <c r="Z336" s="369"/>
      <c r="AA336" s="369"/>
      <c r="AB336" s="369"/>
      <c r="AC336" s="369"/>
      <c r="AD336" s="369"/>
      <c r="AE336" s="369"/>
    </row>
    <row r="337" spans="1:31" ht="15.75" customHeight="1">
      <c r="A337" s="369"/>
      <c r="B337" s="369"/>
      <c r="C337" s="369"/>
      <c r="D337" s="369"/>
      <c r="F337" s="369"/>
      <c r="G337" s="369"/>
      <c r="H337" s="369"/>
      <c r="I337" s="369"/>
      <c r="J337" s="369"/>
      <c r="K337" s="369"/>
      <c r="L337" s="369"/>
      <c r="M337" s="369"/>
      <c r="N337" s="369"/>
      <c r="O337" s="369"/>
      <c r="P337" s="369"/>
      <c r="Q337" s="369"/>
      <c r="R337" s="369"/>
      <c r="S337" s="369"/>
      <c r="T337" s="369"/>
      <c r="U337" s="369"/>
      <c r="V337" s="369"/>
      <c r="W337" s="369"/>
      <c r="X337" s="369"/>
      <c r="Y337" s="369"/>
      <c r="Z337" s="369"/>
      <c r="AA337" s="369"/>
      <c r="AB337" s="369"/>
      <c r="AC337" s="369"/>
      <c r="AD337" s="369"/>
      <c r="AE337" s="369"/>
    </row>
    <row r="338" spans="1:31" ht="15.75" customHeight="1">
      <c r="A338" s="369"/>
      <c r="B338" s="369"/>
      <c r="C338" s="369"/>
      <c r="D338" s="369"/>
      <c r="F338" s="369"/>
      <c r="G338" s="369"/>
      <c r="H338" s="369"/>
      <c r="I338" s="369"/>
      <c r="J338" s="369"/>
      <c r="K338" s="369"/>
      <c r="L338" s="369"/>
      <c r="M338" s="369"/>
      <c r="N338" s="369"/>
      <c r="O338" s="369"/>
      <c r="P338" s="369"/>
      <c r="Q338" s="369"/>
      <c r="R338" s="369"/>
      <c r="S338" s="369"/>
      <c r="T338" s="369"/>
      <c r="U338" s="369"/>
      <c r="V338" s="369"/>
      <c r="W338" s="369"/>
      <c r="X338" s="369"/>
      <c r="Y338" s="369"/>
      <c r="Z338" s="369"/>
      <c r="AA338" s="369"/>
      <c r="AB338" s="369"/>
      <c r="AC338" s="369"/>
      <c r="AD338" s="369"/>
      <c r="AE338" s="369"/>
    </row>
    <row r="339" spans="1:31" ht="15.75" customHeight="1">
      <c r="A339" s="369"/>
      <c r="B339" s="369"/>
      <c r="C339" s="369"/>
      <c r="D339" s="369"/>
      <c r="F339" s="369"/>
      <c r="G339" s="369"/>
      <c r="H339" s="369"/>
      <c r="I339" s="369"/>
      <c r="J339" s="369"/>
      <c r="K339" s="369"/>
      <c r="L339" s="369"/>
      <c r="M339" s="369"/>
      <c r="N339" s="369"/>
      <c r="O339" s="369"/>
      <c r="P339" s="369"/>
      <c r="Q339" s="369"/>
      <c r="R339" s="369"/>
      <c r="S339" s="369"/>
      <c r="T339" s="369"/>
      <c r="U339" s="369"/>
      <c r="V339" s="369"/>
      <c r="W339" s="369"/>
      <c r="X339" s="369"/>
      <c r="Y339" s="369"/>
      <c r="Z339" s="369"/>
      <c r="AA339" s="369"/>
      <c r="AB339" s="369"/>
      <c r="AC339" s="369"/>
      <c r="AD339" s="369"/>
      <c r="AE339" s="369"/>
    </row>
    <row r="340" spans="1:31" ht="15.75" customHeight="1">
      <c r="A340" s="369"/>
      <c r="B340" s="369"/>
      <c r="C340" s="369"/>
      <c r="D340" s="369"/>
      <c r="F340" s="369"/>
      <c r="G340" s="369"/>
      <c r="H340" s="369"/>
      <c r="I340" s="369"/>
      <c r="J340" s="369"/>
      <c r="K340" s="369"/>
      <c r="L340" s="369"/>
      <c r="M340" s="369"/>
      <c r="N340" s="369"/>
      <c r="O340" s="369"/>
      <c r="P340" s="369"/>
      <c r="Q340" s="369"/>
      <c r="R340" s="369"/>
      <c r="S340" s="369"/>
      <c r="T340" s="369"/>
      <c r="U340" s="369"/>
      <c r="V340" s="369"/>
      <c r="W340" s="369"/>
      <c r="X340" s="369"/>
      <c r="Y340" s="369"/>
      <c r="Z340" s="369"/>
      <c r="AA340" s="369"/>
      <c r="AB340" s="369"/>
      <c r="AC340" s="369"/>
      <c r="AD340" s="369"/>
      <c r="AE340" s="369"/>
    </row>
    <row r="341" spans="1:31" ht="15.75" customHeight="1">
      <c r="A341" s="369"/>
      <c r="B341" s="369"/>
      <c r="C341" s="369"/>
      <c r="D341" s="369"/>
      <c r="F341" s="369"/>
      <c r="G341" s="369"/>
      <c r="H341" s="369"/>
      <c r="I341" s="369"/>
      <c r="J341" s="369"/>
      <c r="K341" s="369"/>
      <c r="L341" s="369"/>
      <c r="M341" s="369"/>
      <c r="N341" s="369"/>
      <c r="O341" s="369"/>
      <c r="P341" s="369"/>
      <c r="Q341" s="369"/>
      <c r="R341" s="369"/>
      <c r="S341" s="369"/>
      <c r="T341" s="369"/>
      <c r="U341" s="369"/>
      <c r="V341" s="369"/>
      <c r="W341" s="369"/>
      <c r="X341" s="369"/>
      <c r="Y341" s="369"/>
      <c r="Z341" s="369"/>
      <c r="AA341" s="369"/>
      <c r="AB341" s="369"/>
      <c r="AC341" s="369"/>
      <c r="AD341" s="369"/>
      <c r="AE341" s="369"/>
    </row>
    <row r="342" spans="1:31" ht="15.75" customHeight="1">
      <c r="A342" s="369"/>
      <c r="B342" s="369"/>
      <c r="C342" s="369"/>
      <c r="D342" s="369"/>
      <c r="F342" s="369"/>
      <c r="G342" s="369"/>
      <c r="H342" s="369"/>
      <c r="I342" s="369"/>
      <c r="J342" s="369"/>
      <c r="K342" s="369"/>
      <c r="L342" s="369"/>
      <c r="M342" s="369"/>
      <c r="N342" s="369"/>
      <c r="O342" s="369"/>
      <c r="P342" s="369"/>
      <c r="Q342" s="369"/>
      <c r="R342" s="369"/>
      <c r="S342" s="369"/>
      <c r="T342" s="369"/>
      <c r="U342" s="369"/>
      <c r="V342" s="369"/>
      <c r="W342" s="369"/>
      <c r="X342" s="369"/>
      <c r="Y342" s="369"/>
      <c r="Z342" s="369"/>
      <c r="AA342" s="369"/>
      <c r="AB342" s="369"/>
      <c r="AC342" s="369"/>
      <c r="AD342" s="369"/>
      <c r="AE342" s="369"/>
    </row>
    <row r="343" spans="1:31" ht="15.75" customHeight="1">
      <c r="A343" s="369"/>
      <c r="B343" s="369"/>
      <c r="C343" s="369"/>
      <c r="D343" s="369"/>
      <c r="F343" s="369"/>
      <c r="G343" s="369"/>
      <c r="H343" s="369"/>
      <c r="I343" s="369"/>
      <c r="J343" s="369"/>
      <c r="K343" s="369"/>
      <c r="L343" s="369"/>
      <c r="M343" s="369"/>
      <c r="N343" s="369"/>
      <c r="O343" s="369"/>
      <c r="P343" s="369"/>
      <c r="Q343" s="369"/>
      <c r="R343" s="369"/>
      <c r="S343" s="369"/>
      <c r="T343" s="369"/>
      <c r="U343" s="369"/>
      <c r="V343" s="369"/>
      <c r="W343" s="369"/>
      <c r="X343" s="369"/>
      <c r="Y343" s="369"/>
      <c r="Z343" s="369"/>
      <c r="AA343" s="369"/>
      <c r="AB343" s="369"/>
      <c r="AC343" s="369"/>
      <c r="AD343" s="369"/>
      <c r="AE343" s="369"/>
    </row>
    <row r="344" spans="1:31" ht="15.75" customHeight="1">
      <c r="A344" s="369"/>
      <c r="B344" s="369"/>
      <c r="C344" s="369"/>
      <c r="D344" s="369"/>
      <c r="F344" s="369"/>
      <c r="G344" s="369"/>
      <c r="H344" s="369"/>
      <c r="I344" s="369"/>
      <c r="J344" s="369"/>
      <c r="K344" s="369"/>
      <c r="L344" s="369"/>
      <c r="M344" s="369"/>
      <c r="N344" s="369"/>
      <c r="O344" s="369"/>
      <c r="P344" s="369"/>
      <c r="Q344" s="369"/>
      <c r="R344" s="369"/>
      <c r="S344" s="369"/>
      <c r="T344" s="369"/>
      <c r="U344" s="369"/>
      <c r="V344" s="369"/>
      <c r="W344" s="369"/>
      <c r="X344" s="369"/>
      <c r="Y344" s="369"/>
      <c r="Z344" s="369"/>
      <c r="AA344" s="369"/>
      <c r="AB344" s="369"/>
      <c r="AC344" s="369"/>
      <c r="AD344" s="369"/>
      <c r="AE344" s="369"/>
    </row>
    <row r="345" spans="1:31" ht="15.75" customHeight="1">
      <c r="A345" s="369"/>
      <c r="B345" s="369"/>
      <c r="C345" s="369"/>
      <c r="D345" s="369"/>
      <c r="F345" s="369"/>
      <c r="G345" s="369"/>
      <c r="H345" s="369"/>
      <c r="I345" s="369"/>
      <c r="J345" s="369"/>
      <c r="K345" s="369"/>
      <c r="L345" s="369"/>
      <c r="M345" s="369"/>
      <c r="N345" s="369"/>
      <c r="O345" s="369"/>
      <c r="P345" s="369"/>
      <c r="Q345" s="369"/>
      <c r="R345" s="369"/>
      <c r="S345" s="369"/>
      <c r="T345" s="369"/>
      <c r="U345" s="369"/>
      <c r="V345" s="369"/>
      <c r="W345" s="369"/>
      <c r="X345" s="369"/>
      <c r="Y345" s="369"/>
      <c r="Z345" s="369"/>
      <c r="AA345" s="369"/>
      <c r="AB345" s="369"/>
      <c r="AC345" s="369"/>
      <c r="AD345" s="369"/>
      <c r="AE345" s="369"/>
    </row>
    <row r="346" spans="1:31" ht="15.75" customHeight="1">
      <c r="A346" s="369"/>
      <c r="B346" s="369"/>
      <c r="C346" s="369"/>
      <c r="D346" s="369"/>
      <c r="F346" s="369"/>
      <c r="G346" s="369"/>
      <c r="H346" s="369"/>
      <c r="I346" s="369"/>
      <c r="J346" s="369"/>
      <c r="K346" s="369"/>
      <c r="L346" s="369"/>
      <c r="M346" s="369"/>
      <c r="N346" s="369"/>
      <c r="O346" s="369"/>
      <c r="P346" s="369"/>
      <c r="Q346" s="369"/>
      <c r="R346" s="369"/>
      <c r="S346" s="369"/>
      <c r="T346" s="369"/>
      <c r="U346" s="369"/>
      <c r="V346" s="369"/>
      <c r="W346" s="369"/>
      <c r="X346" s="369"/>
      <c r="Y346" s="369"/>
      <c r="Z346" s="369"/>
      <c r="AA346" s="369"/>
      <c r="AB346" s="369"/>
      <c r="AC346" s="369"/>
      <c r="AD346" s="369"/>
      <c r="AE346" s="369"/>
    </row>
    <row r="347" spans="1:31" ht="15.75" customHeight="1">
      <c r="A347" s="369"/>
      <c r="B347" s="369"/>
      <c r="C347" s="369"/>
      <c r="D347" s="369"/>
      <c r="F347" s="369"/>
      <c r="G347" s="369"/>
      <c r="H347" s="369"/>
      <c r="I347" s="369"/>
      <c r="J347" s="369"/>
      <c r="K347" s="369"/>
      <c r="L347" s="369"/>
      <c r="M347" s="369"/>
      <c r="N347" s="369"/>
      <c r="O347" s="369"/>
      <c r="P347" s="369"/>
      <c r="Q347" s="369"/>
      <c r="R347" s="369"/>
      <c r="S347" s="369"/>
      <c r="T347" s="369"/>
      <c r="U347" s="369"/>
      <c r="V347" s="369"/>
      <c r="W347" s="369"/>
      <c r="X347" s="369"/>
      <c r="Y347" s="369"/>
      <c r="Z347" s="369"/>
      <c r="AA347" s="369"/>
      <c r="AB347" s="369"/>
      <c r="AC347" s="369"/>
      <c r="AD347" s="369"/>
      <c r="AE347" s="369"/>
    </row>
    <row r="348" spans="1:31" ht="15.75" customHeight="1">
      <c r="A348" s="369"/>
      <c r="B348" s="369"/>
      <c r="C348" s="369"/>
      <c r="D348" s="369"/>
      <c r="F348" s="369"/>
      <c r="G348" s="369"/>
      <c r="H348" s="369"/>
      <c r="I348" s="369"/>
      <c r="J348" s="369"/>
      <c r="K348" s="369"/>
      <c r="L348" s="369"/>
      <c r="M348" s="369"/>
      <c r="N348" s="369"/>
      <c r="O348" s="369"/>
      <c r="P348" s="369"/>
      <c r="Q348" s="369"/>
      <c r="R348" s="369"/>
      <c r="S348" s="369"/>
      <c r="T348" s="369"/>
      <c r="U348" s="369"/>
      <c r="V348" s="369"/>
      <c r="W348" s="369"/>
      <c r="X348" s="369"/>
      <c r="Y348" s="369"/>
      <c r="Z348" s="369"/>
      <c r="AA348" s="369"/>
      <c r="AB348" s="369"/>
      <c r="AC348" s="369"/>
      <c r="AD348" s="369"/>
      <c r="AE348" s="369"/>
    </row>
    <row r="349" spans="1:31" ht="15.75" customHeight="1">
      <c r="A349" s="369"/>
      <c r="B349" s="369"/>
      <c r="C349" s="369"/>
      <c r="D349" s="369"/>
      <c r="F349" s="369"/>
      <c r="G349" s="369"/>
      <c r="H349" s="369"/>
      <c r="I349" s="369"/>
      <c r="J349" s="369"/>
      <c r="K349" s="369"/>
      <c r="L349" s="369"/>
      <c r="M349" s="369"/>
      <c r="N349" s="369"/>
      <c r="O349" s="369"/>
      <c r="P349" s="369"/>
      <c r="Q349" s="369"/>
      <c r="R349" s="369"/>
      <c r="S349" s="369"/>
      <c r="T349" s="369"/>
      <c r="U349" s="369"/>
      <c r="V349" s="369"/>
      <c r="W349" s="369"/>
      <c r="X349" s="369"/>
      <c r="Y349" s="369"/>
      <c r="Z349" s="369"/>
      <c r="AA349" s="369"/>
      <c r="AB349" s="369"/>
      <c r="AC349" s="369"/>
      <c r="AD349" s="369"/>
      <c r="AE349" s="369"/>
    </row>
    <row r="350" spans="1:31" ht="15.75" customHeight="1">
      <c r="A350" s="369"/>
      <c r="B350" s="369"/>
      <c r="C350" s="369"/>
      <c r="D350" s="369"/>
      <c r="F350" s="369"/>
      <c r="G350" s="369"/>
      <c r="H350" s="369"/>
      <c r="I350" s="369"/>
      <c r="J350" s="369"/>
      <c r="K350" s="369"/>
      <c r="L350" s="369"/>
      <c r="M350" s="369"/>
      <c r="N350" s="369"/>
      <c r="O350" s="369"/>
      <c r="P350" s="369"/>
      <c r="Q350" s="369"/>
      <c r="R350" s="369"/>
      <c r="S350" s="369"/>
      <c r="T350" s="369"/>
      <c r="U350" s="369"/>
      <c r="V350" s="369"/>
      <c r="W350" s="369"/>
      <c r="X350" s="369"/>
      <c r="Y350" s="369"/>
      <c r="Z350" s="369"/>
      <c r="AA350" s="369"/>
      <c r="AB350" s="369"/>
      <c r="AC350" s="369"/>
      <c r="AD350" s="369"/>
      <c r="AE350" s="369"/>
    </row>
    <row r="351" spans="1:31" ht="15.75" customHeight="1">
      <c r="A351" s="369"/>
      <c r="B351" s="369"/>
      <c r="C351" s="369"/>
      <c r="D351" s="369"/>
      <c r="F351" s="369"/>
      <c r="G351" s="369"/>
      <c r="H351" s="369"/>
      <c r="I351" s="369"/>
      <c r="J351" s="369"/>
      <c r="K351" s="369"/>
      <c r="L351" s="369"/>
      <c r="M351" s="369"/>
      <c r="N351" s="369"/>
      <c r="O351" s="369"/>
      <c r="P351" s="369"/>
      <c r="Q351" s="369"/>
      <c r="R351" s="369"/>
      <c r="S351" s="369"/>
      <c r="T351" s="369"/>
      <c r="U351" s="369"/>
      <c r="V351" s="369"/>
      <c r="W351" s="369"/>
      <c r="X351" s="369"/>
      <c r="Y351" s="369"/>
      <c r="Z351" s="369"/>
      <c r="AA351" s="369"/>
      <c r="AB351" s="369"/>
      <c r="AC351" s="369"/>
      <c r="AD351" s="369"/>
      <c r="AE351" s="369"/>
    </row>
    <row r="352" spans="1:31" ht="15.75" customHeight="1">
      <c r="A352" s="369"/>
      <c r="B352" s="369"/>
      <c r="C352" s="369"/>
      <c r="D352" s="369"/>
      <c r="F352" s="369"/>
      <c r="G352" s="369"/>
      <c r="H352" s="369"/>
      <c r="I352" s="369"/>
      <c r="J352" s="369"/>
      <c r="K352" s="369"/>
      <c r="L352" s="369"/>
      <c r="M352" s="369"/>
      <c r="N352" s="369"/>
      <c r="O352" s="369"/>
      <c r="P352" s="369"/>
      <c r="Q352" s="369"/>
      <c r="R352" s="369"/>
      <c r="S352" s="369"/>
      <c r="T352" s="369"/>
      <c r="U352" s="369"/>
      <c r="V352" s="369"/>
      <c r="W352" s="369"/>
      <c r="X352" s="369"/>
      <c r="Y352" s="369"/>
      <c r="Z352" s="369"/>
      <c r="AA352" s="369"/>
      <c r="AB352" s="369"/>
      <c r="AC352" s="369"/>
      <c r="AD352" s="369"/>
      <c r="AE352" s="369"/>
    </row>
    <row r="353" spans="1:31" ht="15.75" customHeight="1">
      <c r="A353" s="369"/>
      <c r="B353" s="369"/>
      <c r="C353" s="369"/>
      <c r="D353" s="369"/>
      <c r="F353" s="369"/>
      <c r="G353" s="369"/>
      <c r="H353" s="369"/>
      <c r="I353" s="369"/>
      <c r="J353" s="369"/>
      <c r="K353" s="369"/>
      <c r="L353" s="369"/>
      <c r="M353" s="369"/>
      <c r="N353" s="369"/>
      <c r="O353" s="369"/>
      <c r="P353" s="369"/>
      <c r="Q353" s="369"/>
      <c r="R353" s="369"/>
      <c r="S353" s="369"/>
      <c r="T353" s="369"/>
      <c r="U353" s="369"/>
      <c r="V353" s="369"/>
      <c r="W353" s="369"/>
      <c r="X353" s="369"/>
      <c r="Y353" s="369"/>
      <c r="Z353" s="369"/>
      <c r="AA353" s="369"/>
      <c r="AB353" s="369"/>
      <c r="AC353" s="369"/>
      <c r="AD353" s="369"/>
      <c r="AE353" s="369"/>
    </row>
    <row r="354" spans="1:31" ht="15.75" customHeight="1">
      <c r="A354" s="369"/>
      <c r="B354" s="369"/>
      <c r="C354" s="369"/>
      <c r="D354" s="369"/>
      <c r="F354" s="369"/>
      <c r="G354" s="369"/>
      <c r="H354" s="369"/>
      <c r="I354" s="369"/>
      <c r="J354" s="369"/>
      <c r="K354" s="369"/>
      <c r="L354" s="369"/>
      <c r="M354" s="369"/>
      <c r="N354" s="369"/>
      <c r="O354" s="369"/>
      <c r="P354" s="369"/>
      <c r="Q354" s="369"/>
      <c r="R354" s="369"/>
      <c r="S354" s="369"/>
      <c r="T354" s="369"/>
      <c r="U354" s="369"/>
      <c r="V354" s="369"/>
      <c r="W354" s="369"/>
      <c r="X354" s="369"/>
      <c r="Y354" s="369"/>
      <c r="Z354" s="369"/>
      <c r="AA354" s="369"/>
      <c r="AB354" s="369"/>
      <c r="AC354" s="369"/>
      <c r="AD354" s="369"/>
      <c r="AE354" s="369"/>
    </row>
    <row r="355" spans="1:31" ht="15.75" customHeight="1">
      <c r="A355" s="369"/>
      <c r="B355" s="369"/>
      <c r="C355" s="369"/>
      <c r="D355" s="369"/>
      <c r="F355" s="369"/>
      <c r="G355" s="369"/>
      <c r="H355" s="369"/>
      <c r="I355" s="369"/>
      <c r="J355" s="369"/>
      <c r="K355" s="369"/>
      <c r="L355" s="369"/>
      <c r="M355" s="369"/>
      <c r="N355" s="369"/>
      <c r="O355" s="369"/>
      <c r="P355" s="369"/>
      <c r="Q355" s="369"/>
      <c r="R355" s="369"/>
      <c r="S355" s="369"/>
      <c r="T355" s="369"/>
      <c r="U355" s="369"/>
      <c r="V355" s="369"/>
      <c r="W355" s="369"/>
      <c r="X355" s="369"/>
      <c r="Y355" s="369"/>
      <c r="Z355" s="369"/>
      <c r="AA355" s="369"/>
      <c r="AB355" s="369"/>
      <c r="AC355" s="369"/>
      <c r="AD355" s="369"/>
      <c r="AE355" s="369"/>
    </row>
    <row r="356" spans="1:31" ht="15.75" customHeight="1">
      <c r="A356" s="369"/>
      <c r="B356" s="369"/>
      <c r="C356" s="369"/>
      <c r="D356" s="369"/>
      <c r="F356" s="369"/>
      <c r="G356" s="369"/>
      <c r="H356" s="369"/>
      <c r="I356" s="369"/>
      <c r="J356" s="369"/>
      <c r="K356" s="369"/>
      <c r="L356" s="369"/>
      <c r="M356" s="369"/>
      <c r="N356" s="369"/>
      <c r="O356" s="369"/>
      <c r="P356" s="369"/>
      <c r="Q356" s="369"/>
      <c r="R356" s="369"/>
      <c r="S356" s="369"/>
      <c r="T356" s="369"/>
      <c r="U356" s="369"/>
      <c r="V356" s="369"/>
      <c r="W356" s="369"/>
      <c r="X356" s="369"/>
      <c r="Y356" s="369"/>
      <c r="Z356" s="369"/>
      <c r="AA356" s="369"/>
      <c r="AB356" s="369"/>
      <c r="AC356" s="369"/>
      <c r="AD356" s="369"/>
      <c r="AE356" s="369"/>
    </row>
    <row r="357" spans="1:31" ht="15.75" customHeight="1">
      <c r="A357" s="369"/>
      <c r="B357" s="369"/>
      <c r="C357" s="369"/>
      <c r="D357" s="369"/>
      <c r="F357" s="369"/>
      <c r="G357" s="369"/>
      <c r="H357" s="369"/>
      <c r="I357" s="369"/>
      <c r="J357" s="369"/>
      <c r="K357" s="369"/>
      <c r="L357" s="369"/>
      <c r="M357" s="369"/>
      <c r="N357" s="369"/>
      <c r="O357" s="369"/>
      <c r="P357" s="369"/>
      <c r="Q357" s="369"/>
      <c r="R357" s="369"/>
      <c r="S357" s="369"/>
      <c r="T357" s="369"/>
      <c r="U357" s="369"/>
      <c r="V357" s="369"/>
      <c r="W357" s="369"/>
      <c r="X357" s="369"/>
      <c r="Y357" s="369"/>
      <c r="Z357" s="369"/>
      <c r="AA357" s="369"/>
      <c r="AB357" s="369"/>
      <c r="AC357" s="369"/>
      <c r="AD357" s="369"/>
      <c r="AE357" s="369"/>
    </row>
    <row r="358" spans="1:31" ht="15.75" customHeight="1">
      <c r="A358" s="369"/>
      <c r="B358" s="369"/>
      <c r="C358" s="369"/>
      <c r="D358" s="369"/>
      <c r="F358" s="369"/>
      <c r="G358" s="369"/>
      <c r="H358" s="369"/>
      <c r="I358" s="369"/>
      <c r="J358" s="369"/>
      <c r="K358" s="369"/>
      <c r="L358" s="369"/>
      <c r="M358" s="369"/>
      <c r="N358" s="369"/>
      <c r="O358" s="369"/>
      <c r="P358" s="369"/>
      <c r="Q358" s="369"/>
      <c r="R358" s="369"/>
      <c r="S358" s="369"/>
      <c r="T358" s="369"/>
      <c r="U358" s="369"/>
      <c r="V358" s="369"/>
      <c r="W358" s="369"/>
      <c r="X358" s="369"/>
      <c r="Y358" s="369"/>
      <c r="Z358" s="369"/>
      <c r="AA358" s="369"/>
      <c r="AB358" s="369"/>
      <c r="AC358" s="369"/>
      <c r="AD358" s="369"/>
      <c r="AE358" s="369"/>
    </row>
    <row r="359" spans="1:31" ht="15.75" customHeight="1">
      <c r="A359" s="369"/>
      <c r="B359" s="369"/>
      <c r="C359" s="369"/>
      <c r="D359" s="369"/>
      <c r="F359" s="369"/>
      <c r="G359" s="369"/>
      <c r="H359" s="369"/>
      <c r="I359" s="369"/>
      <c r="J359" s="369"/>
      <c r="K359" s="369"/>
      <c r="L359" s="369"/>
      <c r="M359" s="369"/>
      <c r="N359" s="369"/>
      <c r="O359" s="369"/>
      <c r="P359" s="369"/>
      <c r="Q359" s="369"/>
      <c r="R359" s="369"/>
      <c r="S359" s="369"/>
      <c r="T359" s="369"/>
      <c r="U359" s="369"/>
      <c r="V359" s="369"/>
      <c r="W359" s="369"/>
      <c r="X359" s="369"/>
      <c r="Y359" s="369"/>
      <c r="Z359" s="369"/>
      <c r="AA359" s="369"/>
      <c r="AB359" s="369"/>
      <c r="AC359" s="369"/>
      <c r="AD359" s="369"/>
      <c r="AE359" s="369"/>
    </row>
    <row r="360" spans="1:31" ht="15.75" customHeight="1">
      <c r="A360" s="369"/>
      <c r="B360" s="369"/>
      <c r="C360" s="369"/>
      <c r="D360" s="369"/>
      <c r="F360" s="369"/>
      <c r="G360" s="369"/>
      <c r="H360" s="369"/>
      <c r="I360" s="369"/>
      <c r="J360" s="369"/>
      <c r="K360" s="369"/>
      <c r="L360" s="369"/>
      <c r="M360" s="369"/>
      <c r="N360" s="369"/>
      <c r="O360" s="369"/>
      <c r="P360" s="369"/>
      <c r="Q360" s="369"/>
      <c r="R360" s="369"/>
      <c r="S360" s="369"/>
      <c r="T360" s="369"/>
      <c r="U360" s="369"/>
      <c r="V360" s="369"/>
      <c r="W360" s="369"/>
      <c r="X360" s="369"/>
      <c r="Y360" s="369"/>
      <c r="Z360" s="369"/>
      <c r="AA360" s="369"/>
      <c r="AB360" s="369"/>
      <c r="AC360" s="369"/>
      <c r="AD360" s="369"/>
      <c r="AE360" s="369"/>
    </row>
    <row r="361" spans="1:31" ht="15.75" customHeight="1">
      <c r="A361" s="369"/>
      <c r="B361" s="369"/>
      <c r="C361" s="369"/>
      <c r="D361" s="369"/>
      <c r="F361" s="369"/>
      <c r="G361" s="369"/>
      <c r="H361" s="369"/>
      <c r="I361" s="369"/>
      <c r="J361" s="369"/>
      <c r="K361" s="369"/>
      <c r="L361" s="369"/>
      <c r="M361" s="369"/>
      <c r="N361" s="369"/>
      <c r="O361" s="369"/>
      <c r="P361" s="369"/>
      <c r="Q361" s="369"/>
      <c r="R361" s="369"/>
      <c r="S361" s="369"/>
      <c r="T361" s="369"/>
      <c r="U361" s="369"/>
      <c r="V361" s="369"/>
      <c r="W361" s="369"/>
      <c r="X361" s="369"/>
      <c r="Y361" s="369"/>
      <c r="Z361" s="369"/>
      <c r="AA361" s="369"/>
      <c r="AB361" s="369"/>
      <c r="AC361" s="369"/>
      <c r="AD361" s="369"/>
      <c r="AE361" s="369"/>
    </row>
    <row r="362" spans="1:31" ht="15.75" customHeight="1">
      <c r="A362" s="369"/>
      <c r="B362" s="369"/>
      <c r="C362" s="369"/>
      <c r="D362" s="369"/>
      <c r="F362" s="369"/>
      <c r="G362" s="369"/>
      <c r="H362" s="369"/>
      <c r="I362" s="369"/>
      <c r="J362" s="369"/>
      <c r="K362" s="369"/>
      <c r="L362" s="369"/>
      <c r="M362" s="369"/>
      <c r="N362" s="369"/>
      <c r="O362" s="369"/>
      <c r="P362" s="369"/>
      <c r="Q362" s="369"/>
      <c r="R362" s="369"/>
      <c r="S362" s="369"/>
      <c r="T362" s="369"/>
      <c r="U362" s="369"/>
      <c r="V362" s="369"/>
      <c r="W362" s="369"/>
      <c r="X362" s="369"/>
      <c r="Y362" s="369"/>
      <c r="Z362" s="369"/>
      <c r="AA362" s="369"/>
      <c r="AB362" s="369"/>
      <c r="AC362" s="369"/>
      <c r="AD362" s="369"/>
      <c r="AE362" s="369"/>
    </row>
    <row r="363" spans="1:31" ht="15.75" customHeight="1">
      <c r="A363" s="369"/>
      <c r="B363" s="369"/>
      <c r="C363" s="369"/>
      <c r="D363" s="369"/>
      <c r="F363" s="369"/>
      <c r="G363" s="369"/>
      <c r="H363" s="369"/>
      <c r="I363" s="369"/>
      <c r="J363" s="369"/>
      <c r="K363" s="369"/>
      <c r="L363" s="369"/>
      <c r="M363" s="369"/>
      <c r="N363" s="369"/>
      <c r="O363" s="369"/>
      <c r="P363" s="369"/>
      <c r="Q363" s="369"/>
      <c r="R363" s="369"/>
      <c r="S363" s="369"/>
      <c r="T363" s="369"/>
      <c r="U363" s="369"/>
      <c r="V363" s="369"/>
      <c r="W363" s="369"/>
      <c r="X363" s="369"/>
      <c r="Y363" s="369"/>
      <c r="Z363" s="369"/>
      <c r="AA363" s="369"/>
      <c r="AB363" s="369"/>
      <c r="AC363" s="369"/>
      <c r="AD363" s="369"/>
      <c r="AE363" s="369"/>
    </row>
    <row r="364" spans="1:31" ht="15.75" customHeight="1">
      <c r="A364" s="369"/>
      <c r="B364" s="369"/>
      <c r="C364" s="369"/>
      <c r="D364" s="369"/>
      <c r="F364" s="369"/>
      <c r="G364" s="369"/>
      <c r="H364" s="369"/>
      <c r="I364" s="369"/>
      <c r="J364" s="369"/>
      <c r="K364" s="369"/>
      <c r="L364" s="369"/>
      <c r="M364" s="369"/>
      <c r="N364" s="369"/>
      <c r="O364" s="369"/>
      <c r="P364" s="369"/>
      <c r="Q364" s="369"/>
      <c r="R364" s="369"/>
      <c r="S364" s="369"/>
      <c r="T364" s="369"/>
      <c r="U364" s="369"/>
      <c r="V364" s="369"/>
      <c r="W364" s="369"/>
      <c r="X364" s="369"/>
      <c r="Y364" s="369"/>
      <c r="Z364" s="369"/>
      <c r="AA364" s="369"/>
      <c r="AB364" s="369"/>
      <c r="AC364" s="369"/>
      <c r="AD364" s="369"/>
      <c r="AE364" s="369"/>
    </row>
    <row r="365" spans="1:31" ht="15.75" customHeight="1">
      <c r="A365" s="369"/>
      <c r="B365" s="369"/>
      <c r="C365" s="369"/>
      <c r="D365" s="369"/>
      <c r="F365" s="369"/>
      <c r="G365" s="369"/>
      <c r="H365" s="369"/>
      <c r="I365" s="369"/>
      <c r="J365" s="369"/>
      <c r="K365" s="369"/>
      <c r="L365" s="369"/>
      <c r="M365" s="369"/>
      <c r="N365" s="369"/>
      <c r="O365" s="369"/>
      <c r="P365" s="369"/>
      <c r="Q365" s="369"/>
      <c r="R365" s="369"/>
      <c r="S365" s="369"/>
      <c r="T365" s="369"/>
      <c r="U365" s="369"/>
      <c r="V365" s="369"/>
      <c r="W365" s="369"/>
      <c r="X365" s="369"/>
      <c r="Y365" s="369"/>
      <c r="Z365" s="369"/>
      <c r="AA365" s="369"/>
      <c r="AB365" s="369"/>
      <c r="AC365" s="369"/>
      <c r="AD365" s="369"/>
      <c r="AE365" s="369"/>
    </row>
    <row r="366" spans="1:31" ht="15.75" customHeight="1">
      <c r="A366" s="369"/>
      <c r="B366" s="369"/>
      <c r="C366" s="369"/>
      <c r="D366" s="369"/>
      <c r="F366" s="369"/>
      <c r="G366" s="369"/>
      <c r="H366" s="369"/>
      <c r="I366" s="369"/>
      <c r="J366" s="369"/>
      <c r="K366" s="369"/>
      <c r="L366" s="369"/>
      <c r="M366" s="369"/>
      <c r="N366" s="369"/>
      <c r="O366" s="369"/>
      <c r="P366" s="369"/>
      <c r="Q366" s="369"/>
      <c r="R366" s="369"/>
      <c r="S366" s="369"/>
      <c r="T366" s="369"/>
      <c r="U366" s="369"/>
      <c r="V366" s="369"/>
      <c r="W366" s="369"/>
      <c r="X366" s="369"/>
      <c r="Y366" s="369"/>
      <c r="Z366" s="369"/>
      <c r="AA366" s="369"/>
      <c r="AB366" s="369"/>
      <c r="AC366" s="369"/>
      <c r="AD366" s="369"/>
      <c r="AE366" s="369"/>
    </row>
    <row r="367" spans="1:31" ht="15.75" customHeight="1">
      <c r="A367" s="369"/>
      <c r="B367" s="369"/>
      <c r="C367" s="369"/>
      <c r="D367" s="369"/>
      <c r="F367" s="369"/>
      <c r="G367" s="369"/>
      <c r="H367" s="369"/>
      <c r="I367" s="369"/>
      <c r="J367" s="369"/>
      <c r="K367" s="369"/>
      <c r="L367" s="369"/>
      <c r="M367" s="369"/>
      <c r="N367" s="369"/>
      <c r="O367" s="369"/>
      <c r="P367" s="369"/>
      <c r="Q367" s="369"/>
      <c r="R367" s="369"/>
      <c r="S367" s="369"/>
      <c r="T367" s="369"/>
      <c r="U367" s="369"/>
      <c r="V367" s="369"/>
      <c r="W367" s="369"/>
      <c r="X367" s="369"/>
      <c r="Y367" s="369"/>
      <c r="Z367" s="369"/>
      <c r="AA367" s="369"/>
      <c r="AB367" s="369"/>
      <c r="AC367" s="369"/>
      <c r="AD367" s="369"/>
      <c r="AE367" s="369"/>
    </row>
    <row r="368" spans="1:31" ht="15.75" customHeight="1">
      <c r="A368" s="369"/>
      <c r="B368" s="369"/>
      <c r="C368" s="369"/>
      <c r="D368" s="369"/>
      <c r="F368" s="369"/>
      <c r="G368" s="369"/>
      <c r="H368" s="369"/>
      <c r="I368" s="369"/>
      <c r="J368" s="369"/>
      <c r="K368" s="369"/>
      <c r="L368" s="369"/>
      <c r="M368" s="369"/>
      <c r="N368" s="369"/>
      <c r="O368" s="369"/>
      <c r="P368" s="369"/>
      <c r="Q368" s="369"/>
      <c r="R368" s="369"/>
      <c r="S368" s="369"/>
      <c r="T368" s="369"/>
      <c r="U368" s="369"/>
      <c r="V368" s="369"/>
      <c r="W368" s="369"/>
      <c r="X368" s="369"/>
      <c r="Y368" s="369"/>
      <c r="Z368" s="369"/>
      <c r="AA368" s="369"/>
      <c r="AB368" s="369"/>
      <c r="AC368" s="369"/>
      <c r="AD368" s="369"/>
      <c r="AE368" s="369"/>
    </row>
    <row r="369" spans="1:31" ht="15.75" customHeight="1">
      <c r="A369" s="369"/>
      <c r="B369" s="369"/>
      <c r="C369" s="369"/>
      <c r="D369" s="369"/>
      <c r="F369" s="369"/>
      <c r="G369" s="369"/>
      <c r="H369" s="369"/>
      <c r="I369" s="369"/>
      <c r="J369" s="369"/>
      <c r="K369" s="369"/>
      <c r="L369" s="369"/>
      <c r="M369" s="369"/>
      <c r="N369" s="369"/>
      <c r="O369" s="369"/>
      <c r="P369" s="369"/>
      <c r="Q369" s="369"/>
      <c r="R369" s="369"/>
      <c r="S369" s="369"/>
      <c r="T369" s="369"/>
      <c r="U369" s="369"/>
      <c r="V369" s="369"/>
      <c r="W369" s="369"/>
      <c r="X369" s="369"/>
      <c r="Y369" s="369"/>
      <c r="Z369" s="369"/>
      <c r="AA369" s="369"/>
      <c r="AB369" s="369"/>
      <c r="AC369" s="369"/>
      <c r="AD369" s="369"/>
      <c r="AE369" s="369"/>
    </row>
    <row r="370" spans="1:31" ht="15.75" customHeight="1">
      <c r="A370" s="369"/>
      <c r="B370" s="369"/>
      <c r="C370" s="369"/>
      <c r="D370" s="369"/>
      <c r="F370" s="369"/>
      <c r="G370" s="369"/>
      <c r="H370" s="369"/>
      <c r="I370" s="369"/>
      <c r="J370" s="369"/>
      <c r="K370" s="369"/>
      <c r="L370" s="369"/>
      <c r="M370" s="369"/>
      <c r="N370" s="369"/>
      <c r="O370" s="369"/>
      <c r="P370" s="369"/>
      <c r="Q370" s="369"/>
      <c r="R370" s="369"/>
      <c r="S370" s="369"/>
      <c r="T370" s="369"/>
      <c r="U370" s="369"/>
      <c r="V370" s="369"/>
      <c r="W370" s="369"/>
      <c r="X370" s="369"/>
      <c r="Y370" s="369"/>
      <c r="Z370" s="369"/>
      <c r="AA370" s="369"/>
      <c r="AB370" s="369"/>
      <c r="AC370" s="369"/>
      <c r="AD370" s="369"/>
      <c r="AE370" s="369"/>
    </row>
    <row r="371" spans="1:31" ht="15.75" customHeight="1">
      <c r="A371" s="369"/>
      <c r="B371" s="369"/>
      <c r="C371" s="369"/>
      <c r="D371" s="369"/>
      <c r="F371" s="369"/>
      <c r="G371" s="369"/>
      <c r="H371" s="369"/>
      <c r="I371" s="369"/>
      <c r="J371" s="369"/>
      <c r="K371" s="369"/>
      <c r="L371" s="369"/>
      <c r="M371" s="369"/>
      <c r="N371" s="369"/>
      <c r="O371" s="369"/>
      <c r="P371" s="369"/>
      <c r="Q371" s="369"/>
      <c r="R371" s="369"/>
      <c r="S371" s="369"/>
      <c r="T371" s="369"/>
      <c r="U371" s="369"/>
      <c r="V371" s="369"/>
      <c r="W371" s="369"/>
      <c r="X371" s="369"/>
      <c r="Y371" s="369"/>
      <c r="Z371" s="369"/>
      <c r="AA371" s="369"/>
      <c r="AB371" s="369"/>
      <c r="AC371" s="369"/>
      <c r="AD371" s="369"/>
      <c r="AE371" s="369"/>
    </row>
    <row r="372" spans="1:31" ht="15.75" customHeight="1">
      <c r="A372" s="369"/>
      <c r="B372" s="369"/>
      <c r="C372" s="369"/>
      <c r="D372" s="369"/>
      <c r="F372" s="369"/>
      <c r="G372" s="369"/>
      <c r="H372" s="369"/>
      <c r="I372" s="369"/>
      <c r="J372" s="369"/>
      <c r="K372" s="369"/>
      <c r="L372" s="369"/>
      <c r="M372" s="369"/>
      <c r="N372" s="369"/>
      <c r="O372" s="369"/>
      <c r="P372" s="369"/>
      <c r="Q372" s="369"/>
      <c r="R372" s="369"/>
      <c r="S372" s="369"/>
      <c r="T372" s="369"/>
      <c r="U372" s="369"/>
      <c r="V372" s="369"/>
      <c r="W372" s="369"/>
      <c r="X372" s="369"/>
      <c r="Y372" s="369"/>
      <c r="Z372" s="369"/>
      <c r="AA372" s="369"/>
      <c r="AB372" s="369"/>
      <c r="AC372" s="369"/>
      <c r="AD372" s="369"/>
      <c r="AE372" s="369"/>
    </row>
    <row r="373" spans="1:31" ht="15.75" customHeight="1">
      <c r="A373" s="369"/>
      <c r="B373" s="369"/>
      <c r="C373" s="369"/>
      <c r="D373" s="369"/>
      <c r="F373" s="369"/>
      <c r="G373" s="369"/>
      <c r="H373" s="369"/>
      <c r="I373" s="369"/>
      <c r="J373" s="369"/>
      <c r="K373" s="369"/>
      <c r="L373" s="369"/>
      <c r="M373" s="369"/>
      <c r="N373" s="369"/>
      <c r="O373" s="369"/>
      <c r="P373" s="369"/>
      <c r="Q373" s="369"/>
      <c r="R373" s="369"/>
      <c r="S373" s="369"/>
      <c r="T373" s="369"/>
      <c r="U373" s="369"/>
      <c r="V373" s="369"/>
      <c r="W373" s="369"/>
      <c r="X373" s="369"/>
      <c r="Y373" s="369"/>
      <c r="Z373" s="369"/>
      <c r="AA373" s="369"/>
      <c r="AB373" s="369"/>
      <c r="AC373" s="369"/>
      <c r="AD373" s="369"/>
      <c r="AE373" s="369"/>
    </row>
    <row r="374" spans="1:31" ht="15.75" customHeight="1">
      <c r="A374" s="369"/>
      <c r="B374" s="369"/>
      <c r="C374" s="369"/>
      <c r="D374" s="369"/>
      <c r="F374" s="369"/>
      <c r="G374" s="369"/>
      <c r="H374" s="369"/>
      <c r="I374" s="369"/>
      <c r="J374" s="369"/>
      <c r="K374" s="369"/>
      <c r="L374" s="369"/>
      <c r="M374" s="369"/>
      <c r="N374" s="369"/>
      <c r="O374" s="369"/>
      <c r="P374" s="369"/>
      <c r="Q374" s="369"/>
      <c r="R374" s="369"/>
      <c r="S374" s="369"/>
      <c r="T374" s="369"/>
      <c r="U374" s="369"/>
      <c r="V374" s="369"/>
      <c r="W374" s="369"/>
      <c r="X374" s="369"/>
      <c r="Y374" s="369"/>
      <c r="Z374" s="369"/>
      <c r="AA374" s="369"/>
      <c r="AB374" s="369"/>
      <c r="AC374" s="369"/>
      <c r="AD374" s="369"/>
      <c r="AE374" s="369"/>
    </row>
    <row r="375" spans="1:31" ht="15.75" customHeight="1">
      <c r="A375" s="369"/>
      <c r="B375" s="369"/>
      <c r="C375" s="369"/>
      <c r="D375" s="369"/>
      <c r="F375" s="369"/>
      <c r="G375" s="369"/>
      <c r="H375" s="369"/>
      <c r="I375" s="369"/>
      <c r="J375" s="369"/>
      <c r="K375" s="369"/>
      <c r="L375" s="369"/>
      <c r="M375" s="369"/>
      <c r="N375" s="369"/>
      <c r="O375" s="369"/>
      <c r="P375" s="369"/>
      <c r="Q375" s="369"/>
      <c r="R375" s="369"/>
      <c r="S375" s="369"/>
      <c r="T375" s="369"/>
      <c r="U375" s="369"/>
      <c r="V375" s="369"/>
      <c r="W375" s="369"/>
      <c r="X375" s="369"/>
      <c r="Y375" s="369"/>
      <c r="Z375" s="369"/>
      <c r="AA375" s="369"/>
      <c r="AB375" s="369"/>
      <c r="AC375" s="369"/>
      <c r="AD375" s="369"/>
      <c r="AE375" s="369"/>
    </row>
    <row r="376" spans="1:31" ht="15.75" customHeight="1">
      <c r="A376" s="369"/>
      <c r="B376" s="369"/>
      <c r="C376" s="369"/>
      <c r="D376" s="369"/>
      <c r="F376" s="369"/>
      <c r="G376" s="369"/>
      <c r="H376" s="369"/>
      <c r="I376" s="369"/>
      <c r="J376" s="369"/>
      <c r="K376" s="369"/>
      <c r="L376" s="369"/>
      <c r="M376" s="369"/>
      <c r="N376" s="369"/>
      <c r="O376" s="369"/>
      <c r="P376" s="369"/>
      <c r="Q376" s="369"/>
      <c r="R376" s="369"/>
      <c r="S376" s="369"/>
      <c r="T376" s="369"/>
      <c r="U376" s="369"/>
      <c r="V376" s="369"/>
      <c r="W376" s="369"/>
      <c r="X376" s="369"/>
      <c r="Y376" s="369"/>
      <c r="Z376" s="369"/>
      <c r="AA376" s="369"/>
      <c r="AB376" s="369"/>
      <c r="AC376" s="369"/>
      <c r="AD376" s="369"/>
      <c r="AE376" s="369"/>
    </row>
    <row r="377" spans="1:31" ht="15.75" customHeight="1">
      <c r="A377" s="369"/>
      <c r="B377" s="369"/>
      <c r="C377" s="369"/>
      <c r="D377" s="369"/>
      <c r="F377" s="369"/>
      <c r="G377" s="369"/>
      <c r="H377" s="369"/>
      <c r="I377" s="369"/>
      <c r="J377" s="369"/>
      <c r="K377" s="369"/>
      <c r="L377" s="369"/>
      <c r="M377" s="369"/>
      <c r="N377" s="369"/>
      <c r="O377" s="369"/>
      <c r="P377" s="369"/>
      <c r="Q377" s="369"/>
      <c r="R377" s="369"/>
      <c r="S377" s="369"/>
      <c r="T377" s="369"/>
      <c r="U377" s="369"/>
      <c r="V377" s="369"/>
      <c r="W377" s="369"/>
      <c r="X377" s="369"/>
      <c r="Y377" s="369"/>
      <c r="Z377" s="369"/>
      <c r="AA377" s="369"/>
      <c r="AB377" s="369"/>
      <c r="AC377" s="369"/>
      <c r="AD377" s="369"/>
      <c r="AE377" s="369"/>
    </row>
    <row r="378" spans="1:31" ht="15.75" customHeight="1">
      <c r="A378" s="369"/>
      <c r="B378" s="369"/>
      <c r="C378" s="369"/>
      <c r="D378" s="369"/>
      <c r="F378" s="369"/>
      <c r="G378" s="369"/>
      <c r="H378" s="369"/>
      <c r="I378" s="369"/>
      <c r="J378" s="369"/>
      <c r="K378" s="369"/>
      <c r="L378" s="369"/>
      <c r="M378" s="369"/>
      <c r="N378" s="369"/>
      <c r="O378" s="369"/>
      <c r="P378" s="369"/>
      <c r="Q378" s="369"/>
      <c r="R378" s="369"/>
      <c r="S378" s="369"/>
      <c r="T378" s="369"/>
      <c r="U378" s="369"/>
      <c r="V378" s="369"/>
      <c r="W378" s="369"/>
      <c r="X378" s="369"/>
      <c r="Y378" s="369"/>
      <c r="Z378" s="369"/>
      <c r="AA378" s="369"/>
      <c r="AB378" s="369"/>
      <c r="AC378" s="369"/>
      <c r="AD378" s="369"/>
      <c r="AE378" s="369"/>
    </row>
    <row r="379" spans="1:31" ht="15.75" customHeight="1">
      <c r="A379" s="369"/>
      <c r="B379" s="369"/>
      <c r="C379" s="369"/>
      <c r="D379" s="369"/>
      <c r="F379" s="369"/>
      <c r="G379" s="369"/>
      <c r="H379" s="369"/>
      <c r="I379" s="369"/>
      <c r="J379" s="369"/>
      <c r="K379" s="369"/>
      <c r="L379" s="369"/>
      <c r="M379" s="369"/>
      <c r="N379" s="369"/>
      <c r="O379" s="369"/>
      <c r="P379" s="369"/>
      <c r="Q379" s="369"/>
      <c r="R379" s="369"/>
      <c r="S379" s="369"/>
      <c r="T379" s="369"/>
      <c r="U379" s="369"/>
      <c r="V379" s="369"/>
      <c r="W379" s="369"/>
      <c r="X379" s="369"/>
      <c r="Y379" s="369"/>
      <c r="Z379" s="369"/>
      <c r="AA379" s="369"/>
      <c r="AB379" s="369"/>
      <c r="AC379" s="369"/>
      <c r="AD379" s="369"/>
      <c r="AE379" s="369"/>
    </row>
    <row r="380" spans="1:31" ht="15.75" customHeight="1">
      <c r="A380" s="369"/>
      <c r="B380" s="369"/>
      <c r="C380" s="369"/>
      <c r="D380" s="369"/>
      <c r="F380" s="369"/>
      <c r="G380" s="369"/>
      <c r="H380" s="369"/>
      <c r="I380" s="369"/>
      <c r="J380" s="369"/>
      <c r="K380" s="369"/>
      <c r="L380" s="369"/>
      <c r="M380" s="369"/>
      <c r="N380" s="369"/>
      <c r="O380" s="369"/>
      <c r="P380" s="369"/>
      <c r="Q380" s="369"/>
      <c r="R380" s="369"/>
      <c r="S380" s="369"/>
      <c r="T380" s="369"/>
      <c r="U380" s="369"/>
      <c r="V380" s="369"/>
      <c r="W380" s="369"/>
      <c r="X380" s="369"/>
      <c r="Y380" s="369"/>
      <c r="Z380" s="369"/>
      <c r="AA380" s="369"/>
      <c r="AB380" s="369"/>
      <c r="AC380" s="369"/>
      <c r="AD380" s="369"/>
      <c r="AE380" s="369"/>
    </row>
    <row r="381" spans="1:31" ht="15.75" customHeight="1">
      <c r="A381" s="369"/>
      <c r="B381" s="369"/>
      <c r="C381" s="369"/>
      <c r="D381" s="369"/>
      <c r="F381" s="369"/>
      <c r="G381" s="369"/>
      <c r="H381" s="369"/>
      <c r="I381" s="369"/>
      <c r="J381" s="369"/>
      <c r="K381" s="369"/>
      <c r="L381" s="369"/>
      <c r="M381" s="369"/>
      <c r="N381" s="369"/>
      <c r="O381" s="369"/>
      <c r="P381" s="369"/>
      <c r="Q381" s="369"/>
      <c r="R381" s="369"/>
      <c r="S381" s="369"/>
      <c r="T381" s="369"/>
      <c r="U381" s="369"/>
      <c r="V381" s="369"/>
      <c r="W381" s="369"/>
      <c r="X381" s="369"/>
      <c r="Y381" s="369"/>
      <c r="Z381" s="369"/>
      <c r="AA381" s="369"/>
      <c r="AB381" s="369"/>
      <c r="AC381" s="369"/>
      <c r="AD381" s="369"/>
      <c r="AE381" s="369"/>
    </row>
    <row r="382" spans="1:31" ht="15.75" customHeight="1">
      <c r="A382" s="369"/>
      <c r="B382" s="369"/>
      <c r="C382" s="369"/>
      <c r="D382" s="369"/>
      <c r="F382" s="369"/>
      <c r="G382" s="369"/>
      <c r="H382" s="369"/>
      <c r="I382" s="369"/>
      <c r="J382" s="369"/>
      <c r="K382" s="369"/>
      <c r="L382" s="369"/>
      <c r="M382" s="369"/>
      <c r="N382" s="369"/>
      <c r="O382" s="369"/>
      <c r="P382" s="369"/>
      <c r="Q382" s="369"/>
      <c r="R382" s="369"/>
      <c r="S382" s="369"/>
      <c r="T382" s="369"/>
      <c r="U382" s="369"/>
      <c r="V382" s="369"/>
      <c r="W382" s="369"/>
      <c r="X382" s="369"/>
      <c r="Y382" s="369"/>
      <c r="Z382" s="369"/>
      <c r="AA382" s="369"/>
      <c r="AB382" s="369"/>
      <c r="AC382" s="369"/>
      <c r="AD382" s="369"/>
      <c r="AE382" s="369"/>
    </row>
    <row r="383" spans="1:31" ht="15.75" customHeight="1">
      <c r="A383" s="369"/>
      <c r="B383" s="369"/>
      <c r="C383" s="369"/>
      <c r="D383" s="369"/>
      <c r="F383" s="369"/>
      <c r="G383" s="369"/>
      <c r="H383" s="369"/>
      <c r="I383" s="369"/>
      <c r="J383" s="369"/>
      <c r="K383" s="369"/>
      <c r="L383" s="369"/>
      <c r="M383" s="369"/>
      <c r="N383" s="369"/>
      <c r="O383" s="369"/>
      <c r="P383" s="369"/>
      <c r="Q383" s="369"/>
      <c r="R383" s="369"/>
      <c r="S383" s="369"/>
      <c r="T383" s="369"/>
      <c r="U383" s="369"/>
      <c r="V383" s="369"/>
      <c r="W383" s="369"/>
      <c r="X383" s="369"/>
      <c r="Y383" s="369"/>
      <c r="Z383" s="369"/>
      <c r="AA383" s="369"/>
      <c r="AB383" s="369"/>
      <c r="AC383" s="369"/>
      <c r="AD383" s="369"/>
      <c r="AE383" s="369"/>
    </row>
    <row r="384" spans="1:31" ht="15.75" customHeight="1">
      <c r="A384" s="369"/>
      <c r="B384" s="369"/>
      <c r="C384" s="369"/>
      <c r="D384" s="369"/>
      <c r="F384" s="369"/>
      <c r="G384" s="369"/>
      <c r="H384" s="369"/>
      <c r="I384" s="369"/>
      <c r="J384" s="369"/>
      <c r="K384" s="369"/>
      <c r="L384" s="369"/>
      <c r="M384" s="369"/>
      <c r="N384" s="369"/>
      <c r="O384" s="369"/>
      <c r="P384" s="369"/>
      <c r="Q384" s="369"/>
      <c r="R384" s="369"/>
      <c r="S384" s="369"/>
      <c r="T384" s="369"/>
      <c r="U384" s="369"/>
      <c r="V384" s="369"/>
      <c r="W384" s="369"/>
      <c r="X384" s="369"/>
      <c r="Y384" s="369"/>
      <c r="Z384" s="369"/>
      <c r="AA384" s="369"/>
      <c r="AB384" s="369"/>
      <c r="AC384" s="369"/>
      <c r="AD384" s="369"/>
      <c r="AE384" s="369"/>
    </row>
    <row r="385" spans="1:31" ht="15.75" customHeight="1">
      <c r="A385" s="369"/>
      <c r="B385" s="369"/>
      <c r="C385" s="369"/>
      <c r="D385" s="369"/>
      <c r="F385" s="369"/>
      <c r="G385" s="369"/>
      <c r="H385" s="369"/>
      <c r="I385" s="369"/>
      <c r="J385" s="369"/>
      <c r="K385" s="369"/>
      <c r="L385" s="369"/>
      <c r="M385" s="369"/>
      <c r="N385" s="369"/>
      <c r="O385" s="369"/>
      <c r="P385" s="369"/>
      <c r="Q385" s="369"/>
      <c r="R385" s="369"/>
      <c r="S385" s="369"/>
      <c r="T385" s="369"/>
      <c r="U385" s="369"/>
      <c r="V385" s="369"/>
      <c r="W385" s="369"/>
      <c r="X385" s="369"/>
      <c r="Y385" s="369"/>
      <c r="Z385" s="369"/>
      <c r="AA385" s="369"/>
      <c r="AB385" s="369"/>
      <c r="AC385" s="369"/>
      <c r="AD385" s="369"/>
      <c r="AE385" s="369"/>
    </row>
    <row r="386" spans="1:31" ht="15.75" customHeight="1">
      <c r="A386" s="369"/>
      <c r="B386" s="369"/>
      <c r="C386" s="369"/>
      <c r="D386" s="369"/>
      <c r="F386" s="369"/>
      <c r="G386" s="369"/>
      <c r="H386" s="369"/>
      <c r="I386" s="369"/>
      <c r="J386" s="369"/>
      <c r="K386" s="369"/>
      <c r="L386" s="369"/>
      <c r="M386" s="369"/>
      <c r="N386" s="369"/>
      <c r="O386" s="369"/>
      <c r="P386" s="369"/>
      <c r="Q386" s="369"/>
      <c r="R386" s="369"/>
      <c r="S386" s="369"/>
      <c r="T386" s="369"/>
      <c r="U386" s="369"/>
      <c r="V386" s="369"/>
      <c r="W386" s="369"/>
      <c r="X386" s="369"/>
      <c r="Y386" s="369"/>
      <c r="Z386" s="369"/>
      <c r="AA386" s="369"/>
      <c r="AB386" s="369"/>
      <c r="AC386" s="369"/>
      <c r="AD386" s="369"/>
      <c r="AE386" s="369"/>
    </row>
    <row r="387" spans="1:31" ht="15.75" customHeight="1">
      <c r="A387" s="369"/>
      <c r="B387" s="369"/>
      <c r="C387" s="369"/>
      <c r="D387" s="369"/>
      <c r="F387" s="369"/>
      <c r="G387" s="369"/>
      <c r="H387" s="369"/>
      <c r="I387" s="369"/>
      <c r="J387" s="369"/>
      <c r="K387" s="369"/>
      <c r="L387" s="369"/>
      <c r="M387" s="369"/>
      <c r="N387" s="369"/>
      <c r="O387" s="369"/>
      <c r="P387" s="369"/>
      <c r="Q387" s="369"/>
      <c r="R387" s="369"/>
      <c r="S387" s="369"/>
      <c r="T387" s="369"/>
      <c r="U387" s="369"/>
      <c r="V387" s="369"/>
      <c r="W387" s="369"/>
      <c r="X387" s="369"/>
      <c r="Y387" s="369"/>
      <c r="Z387" s="369"/>
      <c r="AA387" s="369"/>
      <c r="AB387" s="369"/>
      <c r="AC387" s="369"/>
      <c r="AD387" s="369"/>
      <c r="AE387" s="369"/>
    </row>
    <row r="388" spans="1:31" ht="15.75" customHeight="1">
      <c r="A388" s="369"/>
      <c r="B388" s="369"/>
      <c r="C388" s="369"/>
      <c r="D388" s="369"/>
      <c r="F388" s="369"/>
      <c r="G388" s="369"/>
      <c r="H388" s="369"/>
      <c r="I388" s="369"/>
      <c r="J388" s="369"/>
      <c r="K388" s="369"/>
      <c r="L388" s="369"/>
      <c r="M388" s="369"/>
      <c r="N388" s="369"/>
      <c r="O388" s="369"/>
      <c r="P388" s="369"/>
      <c r="Q388" s="369"/>
      <c r="R388" s="369"/>
      <c r="S388" s="369"/>
      <c r="T388" s="369"/>
      <c r="U388" s="369"/>
      <c r="V388" s="369"/>
      <c r="W388" s="369"/>
      <c r="X388" s="369"/>
      <c r="Y388" s="369"/>
      <c r="Z388" s="369"/>
      <c r="AA388" s="369"/>
      <c r="AB388" s="369"/>
      <c r="AC388" s="369"/>
      <c r="AD388" s="369"/>
      <c r="AE388" s="369"/>
    </row>
    <row r="389" spans="1:31" ht="15.75" customHeight="1">
      <c r="A389" s="369"/>
      <c r="B389" s="369"/>
      <c r="C389" s="369"/>
      <c r="D389" s="369"/>
      <c r="F389" s="369"/>
      <c r="G389" s="369"/>
      <c r="H389" s="369"/>
      <c r="I389" s="369"/>
      <c r="J389" s="369"/>
      <c r="K389" s="369"/>
      <c r="L389" s="369"/>
      <c r="M389" s="369"/>
      <c r="N389" s="369"/>
      <c r="O389" s="369"/>
      <c r="P389" s="369"/>
      <c r="Q389" s="369"/>
      <c r="R389" s="369"/>
      <c r="S389" s="369"/>
      <c r="T389" s="369"/>
      <c r="U389" s="369"/>
      <c r="V389" s="369"/>
      <c r="W389" s="369"/>
      <c r="X389" s="369"/>
      <c r="Y389" s="369"/>
      <c r="Z389" s="369"/>
      <c r="AA389" s="369"/>
      <c r="AB389" s="369"/>
      <c r="AC389" s="369"/>
      <c r="AD389" s="369"/>
      <c r="AE389" s="369"/>
    </row>
    <row r="390" spans="1:31" ht="15.75" customHeight="1">
      <c r="A390" s="369"/>
      <c r="B390" s="369"/>
      <c r="C390" s="369"/>
      <c r="D390" s="369"/>
      <c r="F390" s="369"/>
      <c r="G390" s="369"/>
      <c r="H390" s="369"/>
      <c r="I390" s="369"/>
      <c r="J390" s="369"/>
      <c r="K390" s="369"/>
      <c r="L390" s="369"/>
      <c r="M390" s="369"/>
      <c r="N390" s="369"/>
      <c r="O390" s="369"/>
      <c r="P390" s="369"/>
      <c r="Q390" s="369"/>
      <c r="R390" s="369"/>
      <c r="S390" s="369"/>
      <c r="T390" s="369"/>
      <c r="U390" s="369"/>
      <c r="V390" s="369"/>
      <c r="W390" s="369"/>
      <c r="X390" s="369"/>
      <c r="Y390" s="369"/>
      <c r="Z390" s="369"/>
      <c r="AA390" s="369"/>
      <c r="AB390" s="369"/>
      <c r="AC390" s="369"/>
      <c r="AD390" s="369"/>
      <c r="AE390" s="369"/>
    </row>
    <row r="391" spans="1:31" ht="15.75" customHeight="1">
      <c r="A391" s="369"/>
      <c r="B391" s="369"/>
      <c r="C391" s="369"/>
      <c r="D391" s="369"/>
      <c r="F391" s="369"/>
      <c r="G391" s="369"/>
      <c r="H391" s="369"/>
      <c r="I391" s="369"/>
      <c r="J391" s="369"/>
      <c r="K391" s="369"/>
      <c r="L391" s="369"/>
      <c r="M391" s="369"/>
      <c r="N391" s="369"/>
      <c r="O391" s="369"/>
      <c r="P391" s="369"/>
      <c r="Q391" s="369"/>
      <c r="R391" s="369"/>
      <c r="S391" s="369"/>
      <c r="T391" s="369"/>
      <c r="U391" s="369"/>
      <c r="V391" s="369"/>
      <c r="W391" s="369"/>
      <c r="X391" s="369"/>
      <c r="Y391" s="369"/>
      <c r="Z391" s="369"/>
      <c r="AA391" s="369"/>
      <c r="AB391" s="369"/>
      <c r="AC391" s="369"/>
      <c r="AD391" s="369"/>
      <c r="AE391" s="369"/>
    </row>
    <row r="392" spans="1:31" ht="15.75" customHeight="1">
      <c r="A392" s="369"/>
      <c r="B392" s="369"/>
      <c r="C392" s="369"/>
      <c r="D392" s="369"/>
      <c r="F392" s="369"/>
      <c r="G392" s="369"/>
      <c r="H392" s="369"/>
      <c r="I392" s="369"/>
      <c r="J392" s="369"/>
      <c r="K392" s="369"/>
      <c r="L392" s="369"/>
      <c r="M392" s="369"/>
      <c r="N392" s="369"/>
      <c r="O392" s="369"/>
      <c r="P392" s="369"/>
      <c r="Q392" s="369"/>
      <c r="R392" s="369"/>
      <c r="S392" s="369"/>
      <c r="T392" s="369"/>
      <c r="U392" s="369"/>
      <c r="V392" s="369"/>
      <c r="W392" s="369"/>
      <c r="X392" s="369"/>
      <c r="Y392" s="369"/>
      <c r="Z392" s="369"/>
      <c r="AA392" s="369"/>
      <c r="AB392" s="369"/>
      <c r="AC392" s="369"/>
      <c r="AD392" s="369"/>
      <c r="AE392" s="369"/>
    </row>
    <row r="393" spans="1:31" ht="15.75" customHeight="1">
      <c r="A393" s="369"/>
      <c r="B393" s="369"/>
      <c r="C393" s="369"/>
      <c r="D393" s="369"/>
      <c r="F393" s="369"/>
      <c r="G393" s="369"/>
      <c r="H393" s="369"/>
      <c r="I393" s="369"/>
      <c r="J393" s="369"/>
      <c r="K393" s="369"/>
      <c r="L393" s="369"/>
      <c r="M393" s="369"/>
      <c r="N393" s="369"/>
      <c r="O393" s="369"/>
      <c r="P393" s="369"/>
      <c r="Q393" s="369"/>
      <c r="R393" s="369"/>
      <c r="S393" s="369"/>
      <c r="T393" s="369"/>
      <c r="U393" s="369"/>
      <c r="V393" s="369"/>
      <c r="W393" s="369"/>
      <c r="X393" s="369"/>
      <c r="Y393" s="369"/>
      <c r="Z393" s="369"/>
      <c r="AA393" s="369"/>
      <c r="AB393" s="369"/>
      <c r="AC393" s="369"/>
      <c r="AD393" s="369"/>
      <c r="AE393" s="369"/>
    </row>
    <row r="394" spans="1:31" ht="15.75" customHeight="1">
      <c r="A394" s="369"/>
      <c r="B394" s="369"/>
      <c r="C394" s="369"/>
      <c r="D394" s="369"/>
      <c r="F394" s="369"/>
      <c r="G394" s="369"/>
      <c r="H394" s="369"/>
      <c r="I394" s="369"/>
      <c r="J394" s="369"/>
      <c r="K394" s="369"/>
      <c r="L394" s="369"/>
      <c r="M394" s="369"/>
      <c r="N394" s="369"/>
      <c r="O394" s="369"/>
      <c r="P394" s="369"/>
      <c r="Q394" s="369"/>
      <c r="R394" s="369"/>
      <c r="S394" s="369"/>
      <c r="T394" s="369"/>
      <c r="U394" s="369"/>
      <c r="V394" s="369"/>
      <c r="W394" s="369"/>
      <c r="X394" s="369"/>
      <c r="Y394" s="369"/>
      <c r="Z394" s="369"/>
      <c r="AA394" s="369"/>
      <c r="AB394" s="369"/>
      <c r="AC394" s="369"/>
      <c r="AD394" s="369"/>
      <c r="AE394" s="369"/>
    </row>
    <row r="395" spans="1:31" ht="15.75" customHeight="1">
      <c r="A395" s="369"/>
      <c r="B395" s="369"/>
      <c r="C395" s="369"/>
      <c r="D395" s="369"/>
      <c r="F395" s="369"/>
      <c r="G395" s="369"/>
      <c r="H395" s="369"/>
      <c r="I395" s="369"/>
      <c r="J395" s="369"/>
      <c r="K395" s="369"/>
      <c r="L395" s="369"/>
      <c r="M395" s="369"/>
      <c r="N395" s="369"/>
      <c r="O395" s="369"/>
      <c r="P395" s="369"/>
      <c r="Q395" s="369"/>
      <c r="R395" s="369"/>
      <c r="S395" s="369"/>
      <c r="T395" s="369"/>
      <c r="U395" s="369"/>
      <c r="V395" s="369"/>
      <c r="W395" s="369"/>
      <c r="X395" s="369"/>
      <c r="Y395" s="369"/>
      <c r="Z395" s="369"/>
      <c r="AA395" s="369"/>
      <c r="AB395" s="369"/>
      <c r="AC395" s="369"/>
      <c r="AD395" s="369"/>
      <c r="AE395" s="369"/>
    </row>
    <row r="396" spans="1:31" ht="15.75" customHeight="1">
      <c r="A396" s="369"/>
      <c r="B396" s="369"/>
      <c r="C396" s="369"/>
      <c r="D396" s="369"/>
      <c r="F396" s="369"/>
      <c r="G396" s="369"/>
      <c r="H396" s="369"/>
      <c r="I396" s="369"/>
      <c r="J396" s="369"/>
      <c r="K396" s="369"/>
      <c r="L396" s="369"/>
      <c r="M396" s="369"/>
      <c r="N396" s="369"/>
      <c r="O396" s="369"/>
      <c r="P396" s="369"/>
      <c r="Q396" s="369"/>
      <c r="R396" s="369"/>
      <c r="S396" s="369"/>
      <c r="T396" s="369"/>
      <c r="U396" s="369"/>
      <c r="V396" s="369"/>
      <c r="W396" s="369"/>
      <c r="X396" s="369"/>
      <c r="Y396" s="369"/>
      <c r="Z396" s="369"/>
      <c r="AA396" s="369"/>
      <c r="AB396" s="369"/>
      <c r="AC396" s="369"/>
      <c r="AD396" s="369"/>
      <c r="AE396" s="369"/>
    </row>
    <row r="397" spans="1:31" ht="15.75" customHeight="1">
      <c r="A397" s="369"/>
      <c r="B397" s="369"/>
      <c r="C397" s="369"/>
      <c r="D397" s="369"/>
      <c r="F397" s="369"/>
      <c r="G397" s="369"/>
      <c r="H397" s="369"/>
      <c r="I397" s="369"/>
      <c r="J397" s="369"/>
      <c r="K397" s="369"/>
      <c r="L397" s="369"/>
      <c r="M397" s="369"/>
      <c r="N397" s="369"/>
      <c r="O397" s="369"/>
      <c r="P397" s="369"/>
      <c r="Q397" s="369"/>
      <c r="R397" s="369"/>
      <c r="S397" s="369"/>
      <c r="T397" s="369"/>
      <c r="U397" s="369"/>
      <c r="V397" s="369"/>
      <c r="W397" s="369"/>
      <c r="X397" s="369"/>
      <c r="Y397" s="369"/>
      <c r="Z397" s="369"/>
      <c r="AA397" s="369"/>
      <c r="AB397" s="369"/>
      <c r="AC397" s="369"/>
      <c r="AD397" s="369"/>
      <c r="AE397" s="369"/>
    </row>
    <row r="398" spans="1:31" ht="15.75" customHeight="1">
      <c r="A398" s="369"/>
      <c r="B398" s="369"/>
      <c r="C398" s="369"/>
      <c r="D398" s="369"/>
      <c r="F398" s="369"/>
      <c r="G398" s="369"/>
      <c r="H398" s="369"/>
      <c r="I398" s="369"/>
      <c r="J398" s="369"/>
      <c r="K398" s="369"/>
      <c r="L398" s="369"/>
      <c r="M398" s="369"/>
      <c r="N398" s="369"/>
      <c r="O398" s="369"/>
      <c r="P398" s="369"/>
      <c r="Q398" s="369"/>
      <c r="R398" s="369"/>
      <c r="S398" s="369"/>
      <c r="T398" s="369"/>
      <c r="U398" s="369"/>
      <c r="V398" s="369"/>
      <c r="W398" s="369"/>
      <c r="X398" s="369"/>
      <c r="Y398" s="369"/>
      <c r="Z398" s="369"/>
      <c r="AA398" s="369"/>
      <c r="AB398" s="369"/>
      <c r="AC398" s="369"/>
      <c r="AD398" s="369"/>
      <c r="AE398" s="369"/>
    </row>
    <row r="399" spans="1:31" ht="15.75" customHeight="1">
      <c r="A399" s="369"/>
      <c r="B399" s="369"/>
      <c r="C399" s="369"/>
      <c r="D399" s="369"/>
      <c r="F399" s="369"/>
      <c r="G399" s="369"/>
      <c r="H399" s="369"/>
      <c r="I399" s="369"/>
      <c r="J399" s="369"/>
      <c r="K399" s="369"/>
      <c r="L399" s="369"/>
      <c r="M399" s="369"/>
      <c r="N399" s="369"/>
      <c r="O399" s="369"/>
      <c r="P399" s="369"/>
      <c r="Q399" s="369"/>
      <c r="R399" s="369"/>
      <c r="S399" s="369"/>
      <c r="T399" s="369"/>
      <c r="U399" s="369"/>
      <c r="V399" s="369"/>
      <c r="W399" s="369"/>
      <c r="X399" s="369"/>
      <c r="Y399" s="369"/>
      <c r="Z399" s="369"/>
      <c r="AA399" s="369"/>
      <c r="AB399" s="369"/>
      <c r="AC399" s="369"/>
      <c r="AD399" s="369"/>
      <c r="AE399" s="369"/>
    </row>
    <row r="400" spans="1:31" ht="15.75" customHeight="1">
      <c r="A400" s="369"/>
      <c r="B400" s="369"/>
      <c r="C400" s="369"/>
      <c r="D400" s="369"/>
      <c r="F400" s="369"/>
      <c r="G400" s="369"/>
      <c r="H400" s="369"/>
      <c r="I400" s="369"/>
      <c r="J400" s="369"/>
      <c r="K400" s="369"/>
      <c r="L400" s="369"/>
      <c r="M400" s="369"/>
      <c r="N400" s="369"/>
      <c r="O400" s="369"/>
      <c r="P400" s="369"/>
      <c r="Q400" s="369"/>
      <c r="R400" s="369"/>
      <c r="S400" s="369"/>
      <c r="T400" s="369"/>
      <c r="U400" s="369"/>
      <c r="V400" s="369"/>
      <c r="W400" s="369"/>
      <c r="X400" s="369"/>
      <c r="Y400" s="369"/>
      <c r="Z400" s="369"/>
      <c r="AA400" s="369"/>
      <c r="AB400" s="369"/>
      <c r="AC400" s="369"/>
      <c r="AD400" s="369"/>
      <c r="AE400" s="369"/>
    </row>
    <row r="401" spans="1:31" ht="15.75" customHeight="1">
      <c r="A401" s="369"/>
      <c r="B401" s="369"/>
      <c r="C401" s="369"/>
      <c r="D401" s="369"/>
      <c r="F401" s="369"/>
      <c r="G401" s="369"/>
      <c r="H401" s="369"/>
      <c r="I401" s="369"/>
      <c r="J401" s="369"/>
      <c r="K401" s="369"/>
      <c r="L401" s="369"/>
      <c r="M401" s="369"/>
      <c r="N401" s="369"/>
      <c r="O401" s="369"/>
      <c r="P401" s="369"/>
      <c r="Q401" s="369"/>
      <c r="R401" s="369"/>
      <c r="S401" s="369"/>
      <c r="T401" s="369"/>
      <c r="U401" s="369"/>
      <c r="V401" s="369"/>
      <c r="W401" s="369"/>
      <c r="X401" s="369"/>
      <c r="Y401" s="369"/>
      <c r="Z401" s="369"/>
      <c r="AA401" s="369"/>
      <c r="AB401" s="369"/>
      <c r="AC401" s="369"/>
      <c r="AD401" s="369"/>
      <c r="AE401" s="369"/>
    </row>
    <row r="402" spans="1:31" ht="15.75" customHeight="1">
      <c r="A402" s="369"/>
      <c r="B402" s="369"/>
      <c r="C402" s="369"/>
      <c r="D402" s="369"/>
      <c r="F402" s="369"/>
      <c r="G402" s="369"/>
      <c r="H402" s="369"/>
      <c r="I402" s="369"/>
      <c r="J402" s="369"/>
      <c r="K402" s="369"/>
      <c r="L402" s="369"/>
      <c r="M402" s="369"/>
      <c r="N402" s="369"/>
      <c r="O402" s="369"/>
      <c r="P402" s="369"/>
      <c r="Q402" s="369"/>
      <c r="R402" s="369"/>
      <c r="S402" s="369"/>
      <c r="T402" s="369"/>
      <c r="U402" s="369"/>
      <c r="V402" s="369"/>
      <c r="W402" s="369"/>
      <c r="X402" s="369"/>
      <c r="Y402" s="369"/>
      <c r="Z402" s="369"/>
      <c r="AA402" s="369"/>
      <c r="AB402" s="369"/>
      <c r="AC402" s="369"/>
      <c r="AD402" s="369"/>
      <c r="AE402" s="369"/>
    </row>
    <row r="403" spans="1:31" ht="15.75" customHeight="1">
      <c r="A403" s="369"/>
      <c r="B403" s="369"/>
      <c r="C403" s="369"/>
      <c r="D403" s="369"/>
      <c r="F403" s="369"/>
      <c r="G403" s="369"/>
      <c r="H403" s="369"/>
      <c r="I403" s="369"/>
      <c r="J403" s="369"/>
      <c r="K403" s="369"/>
      <c r="L403" s="369"/>
      <c r="M403" s="369"/>
      <c r="N403" s="369"/>
      <c r="O403" s="369"/>
      <c r="P403" s="369"/>
      <c r="Q403" s="369"/>
      <c r="R403" s="369"/>
      <c r="S403" s="369"/>
      <c r="T403" s="369"/>
      <c r="U403" s="369"/>
      <c r="V403" s="369"/>
      <c r="W403" s="369"/>
      <c r="X403" s="369"/>
      <c r="Y403" s="369"/>
      <c r="Z403" s="369"/>
      <c r="AA403" s="369"/>
      <c r="AB403" s="369"/>
      <c r="AC403" s="369"/>
      <c r="AD403" s="369"/>
      <c r="AE403" s="369"/>
    </row>
    <row r="404" spans="1:31" ht="15.75" customHeight="1">
      <c r="A404" s="369"/>
      <c r="B404" s="369"/>
      <c r="C404" s="369"/>
      <c r="D404" s="369"/>
      <c r="F404" s="369"/>
      <c r="G404" s="369"/>
      <c r="H404" s="369"/>
      <c r="I404" s="369"/>
      <c r="J404" s="369"/>
      <c r="K404" s="369"/>
      <c r="L404" s="369"/>
      <c r="M404" s="369"/>
      <c r="N404" s="369"/>
      <c r="O404" s="369"/>
      <c r="P404" s="369"/>
      <c r="Q404" s="369"/>
      <c r="R404" s="369"/>
      <c r="S404" s="369"/>
      <c r="T404" s="369"/>
      <c r="U404" s="369"/>
      <c r="V404" s="369"/>
      <c r="W404" s="369"/>
      <c r="X404" s="369"/>
      <c r="Y404" s="369"/>
      <c r="Z404" s="369"/>
      <c r="AA404" s="369"/>
      <c r="AB404" s="369"/>
      <c r="AC404" s="369"/>
      <c r="AD404" s="369"/>
      <c r="AE404" s="369"/>
    </row>
    <row r="405" spans="1:31" ht="15.75" customHeight="1">
      <c r="A405" s="369"/>
      <c r="B405" s="369"/>
      <c r="C405" s="369"/>
      <c r="D405" s="369"/>
      <c r="F405" s="369"/>
      <c r="G405" s="369"/>
      <c r="H405" s="369"/>
      <c r="I405" s="369"/>
      <c r="J405" s="369"/>
      <c r="K405" s="369"/>
      <c r="L405" s="369"/>
      <c r="M405" s="369"/>
      <c r="N405" s="369"/>
      <c r="O405" s="369"/>
      <c r="P405" s="369"/>
      <c r="Q405" s="369"/>
      <c r="R405" s="369"/>
      <c r="S405" s="369"/>
      <c r="T405" s="369"/>
      <c r="U405" s="369"/>
      <c r="V405" s="369"/>
      <c r="W405" s="369"/>
      <c r="X405" s="369"/>
      <c r="Y405" s="369"/>
      <c r="Z405" s="369"/>
      <c r="AA405" s="369"/>
      <c r="AB405" s="369"/>
      <c r="AC405" s="369"/>
      <c r="AD405" s="369"/>
      <c r="AE405" s="369"/>
    </row>
    <row r="406" spans="1:31" ht="15.75" customHeight="1">
      <c r="A406" s="369"/>
      <c r="B406" s="369"/>
      <c r="C406" s="369"/>
      <c r="D406" s="369"/>
      <c r="F406" s="369"/>
      <c r="G406" s="369"/>
      <c r="H406" s="369"/>
      <c r="I406" s="369"/>
      <c r="J406" s="369"/>
      <c r="K406" s="369"/>
      <c r="L406" s="369"/>
      <c r="M406" s="369"/>
      <c r="N406" s="369"/>
      <c r="O406" s="369"/>
      <c r="P406" s="369"/>
      <c r="Q406" s="369"/>
      <c r="R406" s="369"/>
      <c r="S406" s="369"/>
      <c r="T406" s="369"/>
      <c r="U406" s="369"/>
      <c r="V406" s="369"/>
      <c r="W406" s="369"/>
      <c r="X406" s="369"/>
      <c r="Y406" s="369"/>
      <c r="Z406" s="369"/>
      <c r="AA406" s="369"/>
      <c r="AB406" s="369"/>
      <c r="AC406" s="369"/>
      <c r="AD406" s="369"/>
      <c r="AE406" s="369"/>
    </row>
    <row r="407" spans="1:31" ht="15.75" customHeight="1">
      <c r="A407" s="369"/>
      <c r="B407" s="369"/>
      <c r="C407" s="369"/>
      <c r="D407" s="369"/>
      <c r="F407" s="369"/>
      <c r="G407" s="369"/>
      <c r="H407" s="369"/>
      <c r="I407" s="369"/>
      <c r="J407" s="369"/>
      <c r="K407" s="369"/>
      <c r="L407" s="369"/>
      <c r="M407" s="369"/>
      <c r="N407" s="369"/>
      <c r="O407" s="369"/>
      <c r="P407" s="369"/>
      <c r="Q407" s="369"/>
      <c r="R407" s="369"/>
      <c r="S407" s="369"/>
      <c r="T407" s="369"/>
      <c r="U407" s="369"/>
      <c r="V407" s="369"/>
      <c r="W407" s="369"/>
      <c r="X407" s="369"/>
      <c r="Y407" s="369"/>
      <c r="Z407" s="369"/>
      <c r="AA407" s="369"/>
      <c r="AB407" s="369"/>
      <c r="AC407" s="369"/>
      <c r="AD407" s="369"/>
      <c r="AE407" s="369"/>
    </row>
    <row r="408" spans="1:31" ht="15.75" customHeight="1">
      <c r="A408" s="369"/>
      <c r="B408" s="369"/>
      <c r="C408" s="369"/>
      <c r="D408" s="369"/>
      <c r="F408" s="369"/>
      <c r="G408" s="369"/>
      <c r="H408" s="369"/>
      <c r="I408" s="369"/>
      <c r="J408" s="369"/>
      <c r="K408" s="369"/>
      <c r="L408" s="369"/>
      <c r="M408" s="369"/>
      <c r="N408" s="369"/>
      <c r="O408" s="369"/>
      <c r="P408" s="369"/>
      <c r="Q408" s="369"/>
      <c r="R408" s="369"/>
      <c r="S408" s="369"/>
      <c r="T408" s="369"/>
      <c r="U408" s="369"/>
      <c r="V408" s="369"/>
      <c r="W408" s="369"/>
      <c r="X408" s="369"/>
      <c r="Y408" s="369"/>
      <c r="Z408" s="369"/>
      <c r="AA408" s="369"/>
      <c r="AB408" s="369"/>
      <c r="AC408" s="369"/>
      <c r="AD408" s="369"/>
      <c r="AE408" s="369"/>
    </row>
    <row r="409" spans="1:31" ht="15.75" customHeight="1">
      <c r="A409" s="369"/>
      <c r="B409" s="369"/>
      <c r="C409" s="369"/>
      <c r="D409" s="369"/>
      <c r="F409" s="369"/>
      <c r="G409" s="369"/>
      <c r="H409" s="369"/>
      <c r="I409" s="369"/>
      <c r="J409" s="369"/>
      <c r="K409" s="369"/>
      <c r="L409" s="369"/>
      <c r="M409" s="369"/>
      <c r="N409" s="369"/>
      <c r="O409" s="369"/>
      <c r="P409" s="369"/>
      <c r="Q409" s="369"/>
      <c r="R409" s="369"/>
      <c r="S409" s="369"/>
      <c r="T409" s="369"/>
      <c r="U409" s="369"/>
      <c r="V409" s="369"/>
      <c r="W409" s="369"/>
      <c r="X409" s="369"/>
      <c r="Y409" s="369"/>
      <c r="Z409" s="369"/>
      <c r="AA409" s="369"/>
      <c r="AB409" s="369"/>
      <c r="AC409" s="369"/>
      <c r="AD409" s="369"/>
      <c r="AE409" s="369"/>
    </row>
    <row r="410" spans="1:31" ht="15.75" customHeight="1">
      <c r="A410" s="369"/>
      <c r="B410" s="369"/>
      <c r="C410" s="369"/>
      <c r="D410" s="369"/>
      <c r="F410" s="369"/>
      <c r="G410" s="369"/>
      <c r="H410" s="369"/>
      <c r="I410" s="369"/>
      <c r="J410" s="369"/>
      <c r="K410" s="369"/>
      <c r="L410" s="369"/>
      <c r="M410" s="369"/>
      <c r="N410" s="369"/>
      <c r="O410" s="369"/>
      <c r="P410" s="369"/>
      <c r="Q410" s="369"/>
      <c r="R410" s="369"/>
      <c r="S410" s="369"/>
      <c r="T410" s="369"/>
      <c r="U410" s="369"/>
      <c r="V410" s="369"/>
      <c r="W410" s="369"/>
      <c r="X410" s="369"/>
      <c r="Y410" s="369"/>
      <c r="Z410" s="369"/>
      <c r="AA410" s="369"/>
      <c r="AB410" s="369"/>
      <c r="AC410" s="369"/>
      <c r="AD410" s="369"/>
      <c r="AE410" s="369"/>
    </row>
    <row r="411" spans="1:31" ht="15.75" customHeight="1">
      <c r="A411" s="369"/>
      <c r="B411" s="369"/>
      <c r="C411" s="369"/>
      <c r="D411" s="369"/>
      <c r="F411" s="369"/>
      <c r="G411" s="369"/>
      <c r="H411" s="369"/>
      <c r="I411" s="369"/>
      <c r="J411" s="369"/>
      <c r="K411" s="369"/>
      <c r="L411" s="369"/>
      <c r="M411" s="369"/>
      <c r="N411" s="369"/>
      <c r="O411" s="369"/>
      <c r="P411" s="369"/>
      <c r="Q411" s="369"/>
      <c r="R411" s="369"/>
      <c r="S411" s="369"/>
      <c r="T411" s="369"/>
      <c r="U411" s="369"/>
      <c r="V411" s="369"/>
      <c r="W411" s="369"/>
      <c r="X411" s="369"/>
      <c r="Y411" s="369"/>
      <c r="Z411" s="369"/>
      <c r="AA411" s="369"/>
      <c r="AB411" s="369"/>
      <c r="AC411" s="369"/>
      <c r="AD411" s="369"/>
      <c r="AE411" s="369"/>
    </row>
    <row r="412" spans="1:31" ht="15.75" customHeight="1">
      <c r="A412" s="369"/>
      <c r="B412" s="369"/>
      <c r="C412" s="369"/>
      <c r="D412" s="369"/>
      <c r="F412" s="369"/>
      <c r="G412" s="369"/>
      <c r="H412" s="369"/>
      <c r="I412" s="369"/>
      <c r="J412" s="369"/>
      <c r="K412" s="369"/>
      <c r="L412" s="369"/>
      <c r="M412" s="369"/>
      <c r="N412" s="369"/>
      <c r="O412" s="369"/>
      <c r="P412" s="369"/>
      <c r="Q412" s="369"/>
      <c r="R412" s="369"/>
      <c r="S412" s="369"/>
      <c r="T412" s="369"/>
      <c r="U412" s="369"/>
      <c r="V412" s="369"/>
      <c r="W412" s="369"/>
      <c r="X412" s="369"/>
      <c r="Y412" s="369"/>
      <c r="Z412" s="369"/>
      <c r="AA412" s="369"/>
      <c r="AB412" s="369"/>
      <c r="AC412" s="369"/>
      <c r="AD412" s="369"/>
      <c r="AE412" s="369"/>
    </row>
    <row r="413" spans="1:31" ht="15.75" customHeight="1">
      <c r="A413" s="369"/>
      <c r="B413" s="369"/>
      <c r="C413" s="369"/>
      <c r="D413" s="369"/>
      <c r="F413" s="369"/>
      <c r="G413" s="369"/>
      <c r="H413" s="369"/>
      <c r="I413" s="369"/>
      <c r="J413" s="369"/>
      <c r="K413" s="369"/>
      <c r="L413" s="369"/>
      <c r="M413" s="369"/>
      <c r="N413" s="369"/>
      <c r="O413" s="369"/>
      <c r="P413" s="369"/>
      <c r="Q413" s="369"/>
      <c r="R413" s="369"/>
      <c r="S413" s="369"/>
      <c r="T413" s="369"/>
      <c r="U413" s="369"/>
      <c r="V413" s="369"/>
      <c r="W413" s="369"/>
      <c r="X413" s="369"/>
      <c r="Y413" s="369"/>
      <c r="Z413" s="369"/>
      <c r="AA413" s="369"/>
      <c r="AB413" s="369"/>
      <c r="AC413" s="369"/>
      <c r="AD413" s="369"/>
      <c r="AE413" s="369"/>
    </row>
    <row r="414" spans="1:31" ht="15.75" customHeight="1">
      <c r="A414" s="369"/>
      <c r="B414" s="369"/>
      <c r="C414" s="369"/>
      <c r="D414" s="369"/>
      <c r="F414" s="369"/>
      <c r="G414" s="369"/>
      <c r="H414" s="369"/>
      <c r="I414" s="369"/>
      <c r="J414" s="369"/>
      <c r="K414" s="369"/>
      <c r="L414" s="369"/>
      <c r="M414" s="369"/>
      <c r="N414" s="369"/>
      <c r="O414" s="369"/>
      <c r="P414" s="369"/>
      <c r="Q414" s="369"/>
      <c r="R414" s="369"/>
      <c r="S414" s="369"/>
      <c r="T414" s="369"/>
      <c r="U414" s="369"/>
      <c r="V414" s="369"/>
      <c r="W414" s="369"/>
      <c r="X414" s="369"/>
      <c r="Y414" s="369"/>
      <c r="Z414" s="369"/>
      <c r="AA414" s="369"/>
      <c r="AB414" s="369"/>
      <c r="AC414" s="369"/>
      <c r="AD414" s="369"/>
      <c r="AE414" s="369"/>
    </row>
    <row r="415" spans="1:31" ht="15.75" customHeight="1">
      <c r="A415" s="369"/>
      <c r="B415" s="369"/>
      <c r="C415" s="369"/>
      <c r="D415" s="369"/>
      <c r="F415" s="369"/>
      <c r="G415" s="369"/>
      <c r="H415" s="369"/>
      <c r="I415" s="369"/>
      <c r="J415" s="369"/>
      <c r="K415" s="369"/>
      <c r="L415" s="369"/>
      <c r="M415" s="369"/>
      <c r="N415" s="369"/>
      <c r="O415" s="369"/>
      <c r="P415" s="369"/>
      <c r="Q415" s="369"/>
      <c r="R415" s="369"/>
      <c r="S415" s="369"/>
      <c r="T415" s="369"/>
      <c r="U415" s="369"/>
      <c r="V415" s="369"/>
      <c r="W415" s="369"/>
      <c r="X415" s="369"/>
      <c r="Y415" s="369"/>
      <c r="Z415" s="369"/>
      <c r="AA415" s="369"/>
      <c r="AB415" s="369"/>
      <c r="AC415" s="369"/>
      <c r="AD415" s="369"/>
      <c r="AE415" s="369"/>
    </row>
    <row r="416" spans="1:31" ht="15.75" customHeight="1">
      <c r="A416" s="369"/>
      <c r="B416" s="369"/>
      <c r="C416" s="369"/>
      <c r="D416" s="369"/>
      <c r="F416" s="369"/>
      <c r="G416" s="369"/>
      <c r="H416" s="369"/>
      <c r="I416" s="369"/>
      <c r="J416" s="369"/>
      <c r="K416" s="369"/>
      <c r="L416" s="369"/>
      <c r="M416" s="369"/>
      <c r="N416" s="369"/>
      <c r="O416" s="369"/>
      <c r="P416" s="369"/>
      <c r="Q416" s="369"/>
      <c r="R416" s="369"/>
      <c r="S416" s="369"/>
      <c r="T416" s="369"/>
      <c r="U416" s="369"/>
      <c r="V416" s="369"/>
      <c r="W416" s="369"/>
      <c r="X416" s="369"/>
      <c r="Y416" s="369"/>
      <c r="Z416" s="369"/>
      <c r="AA416" s="369"/>
      <c r="AB416" s="369"/>
      <c r="AC416" s="369"/>
      <c r="AD416" s="369"/>
      <c r="AE416" s="369"/>
    </row>
    <row r="417" spans="1:31" ht="15.75" customHeight="1">
      <c r="A417" s="369"/>
      <c r="B417" s="369"/>
      <c r="C417" s="369"/>
      <c r="D417" s="369"/>
      <c r="F417" s="369"/>
      <c r="G417" s="369"/>
      <c r="H417" s="369"/>
      <c r="I417" s="369"/>
      <c r="J417" s="369"/>
      <c r="K417" s="369"/>
      <c r="L417" s="369"/>
      <c r="M417" s="369"/>
      <c r="N417" s="369"/>
      <c r="O417" s="369"/>
      <c r="P417" s="369"/>
      <c r="Q417" s="369"/>
      <c r="R417" s="369"/>
      <c r="S417" s="369"/>
      <c r="T417" s="369"/>
      <c r="U417" s="369"/>
      <c r="V417" s="369"/>
      <c r="W417" s="369"/>
      <c r="X417" s="369"/>
      <c r="Y417" s="369"/>
      <c r="Z417" s="369"/>
      <c r="AA417" s="369"/>
      <c r="AB417" s="369"/>
      <c r="AC417" s="369"/>
      <c r="AD417" s="369"/>
      <c r="AE417" s="369"/>
    </row>
    <row r="418" spans="1:31" ht="15.75" customHeight="1">
      <c r="A418" s="369"/>
      <c r="B418" s="369"/>
      <c r="C418" s="369"/>
      <c r="D418" s="369"/>
      <c r="F418" s="369"/>
      <c r="G418" s="369"/>
      <c r="H418" s="369"/>
      <c r="I418" s="369"/>
      <c r="J418" s="369"/>
      <c r="K418" s="369"/>
      <c r="L418" s="369"/>
      <c r="M418" s="369"/>
      <c r="N418" s="369"/>
      <c r="O418" s="369"/>
      <c r="P418" s="369"/>
      <c r="Q418" s="369"/>
      <c r="R418" s="369"/>
      <c r="S418" s="369"/>
      <c r="T418" s="369"/>
      <c r="U418" s="369"/>
      <c r="V418" s="369"/>
      <c r="W418" s="369"/>
      <c r="X418" s="369"/>
      <c r="Y418" s="369"/>
      <c r="Z418" s="369"/>
      <c r="AA418" s="369"/>
      <c r="AB418" s="369"/>
      <c r="AC418" s="369"/>
      <c r="AD418" s="369"/>
      <c r="AE418" s="369"/>
    </row>
    <row r="419" spans="1:31" ht="15.75" customHeight="1">
      <c r="A419" s="369"/>
      <c r="B419" s="369"/>
      <c r="C419" s="369"/>
      <c r="D419" s="369"/>
      <c r="F419" s="369"/>
      <c r="G419" s="369"/>
      <c r="H419" s="369"/>
      <c r="I419" s="369"/>
      <c r="J419" s="369"/>
      <c r="K419" s="369"/>
      <c r="L419" s="369"/>
      <c r="M419" s="369"/>
      <c r="N419" s="369"/>
      <c r="O419" s="369"/>
      <c r="P419" s="369"/>
      <c r="Q419" s="369"/>
      <c r="R419" s="369"/>
      <c r="S419" s="369"/>
      <c r="T419" s="369"/>
      <c r="U419" s="369"/>
      <c r="V419" s="369"/>
      <c r="W419" s="369"/>
      <c r="X419" s="369"/>
      <c r="Y419" s="369"/>
      <c r="Z419" s="369"/>
      <c r="AA419" s="369"/>
      <c r="AB419" s="369"/>
      <c r="AC419" s="369"/>
      <c r="AD419" s="369"/>
      <c r="AE419" s="369"/>
    </row>
    <row r="420" spans="1:31" ht="15.75" customHeight="1">
      <c r="A420" s="369"/>
      <c r="B420" s="369"/>
      <c r="C420" s="369"/>
      <c r="D420" s="369"/>
      <c r="F420" s="369"/>
      <c r="G420" s="369"/>
      <c r="H420" s="369"/>
      <c r="I420" s="369"/>
      <c r="J420" s="369"/>
      <c r="K420" s="369"/>
      <c r="L420" s="369"/>
      <c r="M420" s="369"/>
      <c r="N420" s="369"/>
      <c r="O420" s="369"/>
      <c r="P420" s="369"/>
      <c r="Q420" s="369"/>
      <c r="R420" s="369"/>
      <c r="S420" s="369"/>
      <c r="T420" s="369"/>
      <c r="U420" s="369"/>
      <c r="V420" s="369"/>
      <c r="W420" s="369"/>
      <c r="X420" s="369"/>
      <c r="Y420" s="369"/>
      <c r="Z420" s="369"/>
      <c r="AA420" s="369"/>
      <c r="AB420" s="369"/>
      <c r="AC420" s="369"/>
      <c r="AD420" s="369"/>
      <c r="AE420" s="369"/>
    </row>
    <row r="421" spans="1:31" ht="15.75" customHeight="1">
      <c r="A421" s="369"/>
      <c r="B421" s="369"/>
      <c r="C421" s="369"/>
      <c r="D421" s="369"/>
      <c r="F421" s="369"/>
      <c r="G421" s="369"/>
      <c r="H421" s="369"/>
      <c r="I421" s="369"/>
      <c r="J421" s="369"/>
      <c r="K421" s="369"/>
      <c r="L421" s="369"/>
      <c r="M421" s="369"/>
      <c r="N421" s="369"/>
      <c r="O421" s="369"/>
      <c r="P421" s="369"/>
      <c r="Q421" s="369"/>
      <c r="R421" s="369"/>
      <c r="S421" s="369"/>
      <c r="T421" s="369"/>
      <c r="U421" s="369"/>
      <c r="V421" s="369"/>
      <c r="W421" s="369"/>
      <c r="X421" s="369"/>
      <c r="Y421" s="369"/>
      <c r="Z421" s="369"/>
      <c r="AA421" s="369"/>
      <c r="AB421" s="369"/>
      <c r="AC421" s="369"/>
      <c r="AD421" s="369"/>
      <c r="AE421" s="369"/>
    </row>
    <row r="422" spans="1:31" ht="15.75" customHeight="1">
      <c r="A422" s="369"/>
      <c r="B422" s="369"/>
      <c r="C422" s="369"/>
      <c r="D422" s="369"/>
      <c r="F422" s="369"/>
      <c r="G422" s="369"/>
      <c r="H422" s="369"/>
      <c r="I422" s="369"/>
      <c r="J422" s="369"/>
      <c r="K422" s="369"/>
      <c r="L422" s="369"/>
      <c r="M422" s="369"/>
      <c r="N422" s="369"/>
      <c r="O422" s="369"/>
      <c r="P422" s="369"/>
      <c r="Q422" s="369"/>
      <c r="R422" s="369"/>
      <c r="S422" s="369"/>
      <c r="T422" s="369"/>
      <c r="U422" s="369"/>
      <c r="V422" s="369"/>
      <c r="W422" s="369"/>
      <c r="X422" s="369"/>
      <c r="Y422" s="369"/>
      <c r="Z422" s="369"/>
      <c r="AA422" s="369"/>
      <c r="AB422" s="369"/>
      <c r="AC422" s="369"/>
      <c r="AD422" s="369"/>
      <c r="AE422" s="369"/>
    </row>
    <row r="423" spans="1:31" ht="15.75" customHeight="1">
      <c r="A423" s="369"/>
      <c r="B423" s="369"/>
      <c r="C423" s="369"/>
      <c r="D423" s="369"/>
      <c r="F423" s="369"/>
      <c r="G423" s="369"/>
      <c r="H423" s="369"/>
      <c r="I423" s="369"/>
      <c r="J423" s="369"/>
      <c r="K423" s="369"/>
      <c r="L423" s="369"/>
      <c r="M423" s="369"/>
      <c r="N423" s="369"/>
      <c r="O423" s="369"/>
      <c r="P423" s="369"/>
      <c r="Q423" s="369"/>
      <c r="R423" s="369"/>
      <c r="S423" s="369"/>
      <c r="T423" s="369"/>
      <c r="U423" s="369"/>
      <c r="V423" s="369"/>
      <c r="W423" s="369"/>
      <c r="X423" s="369"/>
      <c r="Y423" s="369"/>
      <c r="Z423" s="369"/>
      <c r="AA423" s="369"/>
      <c r="AB423" s="369"/>
      <c r="AC423" s="369"/>
      <c r="AD423" s="369"/>
      <c r="AE423" s="369"/>
    </row>
    <row r="424" spans="1:31" ht="15.75" customHeight="1">
      <c r="A424" s="369"/>
      <c r="B424" s="369"/>
      <c r="C424" s="369"/>
      <c r="D424" s="369"/>
      <c r="F424" s="369"/>
      <c r="G424" s="369"/>
      <c r="H424" s="369"/>
      <c r="I424" s="369"/>
      <c r="J424" s="369"/>
      <c r="K424" s="369"/>
      <c r="L424" s="369"/>
      <c r="M424" s="369"/>
      <c r="N424" s="369"/>
      <c r="O424" s="369"/>
      <c r="P424" s="369"/>
      <c r="Q424" s="369"/>
      <c r="R424" s="369"/>
      <c r="S424" s="369"/>
      <c r="T424" s="369"/>
      <c r="U424" s="369"/>
      <c r="V424" s="369"/>
      <c r="W424" s="369"/>
      <c r="X424" s="369"/>
      <c r="Y424" s="369"/>
      <c r="Z424" s="369"/>
      <c r="AA424" s="369"/>
      <c r="AB424" s="369"/>
      <c r="AC424" s="369"/>
      <c r="AD424" s="369"/>
      <c r="AE424" s="369"/>
    </row>
    <row r="425" spans="1:31" ht="15.75" customHeight="1">
      <c r="A425" s="369"/>
      <c r="B425" s="369"/>
      <c r="C425" s="369"/>
      <c r="D425" s="369"/>
      <c r="F425" s="369"/>
      <c r="G425" s="369"/>
      <c r="H425" s="369"/>
      <c r="I425" s="369"/>
      <c r="J425" s="369"/>
      <c r="K425" s="369"/>
      <c r="L425" s="369"/>
      <c r="M425" s="369"/>
      <c r="N425" s="369"/>
      <c r="O425" s="369"/>
      <c r="P425" s="369"/>
      <c r="Q425" s="369"/>
      <c r="R425" s="369"/>
      <c r="S425" s="369"/>
      <c r="T425" s="369"/>
      <c r="U425" s="369"/>
      <c r="V425" s="369"/>
      <c r="W425" s="369"/>
      <c r="X425" s="369"/>
      <c r="Y425" s="369"/>
      <c r="Z425" s="369"/>
      <c r="AA425" s="369"/>
      <c r="AB425" s="369"/>
      <c r="AC425" s="369"/>
      <c r="AD425" s="369"/>
      <c r="AE425" s="369"/>
    </row>
    <row r="426" spans="1:31" ht="15.75" customHeight="1">
      <c r="A426" s="369"/>
      <c r="B426" s="369"/>
      <c r="C426" s="369"/>
      <c r="D426" s="369"/>
      <c r="F426" s="369"/>
      <c r="G426" s="369"/>
      <c r="H426" s="369"/>
      <c r="I426" s="369"/>
      <c r="J426" s="369"/>
      <c r="K426" s="369"/>
      <c r="L426" s="369"/>
      <c r="M426" s="369"/>
      <c r="N426" s="369"/>
      <c r="O426" s="369"/>
      <c r="P426" s="369"/>
      <c r="Q426" s="369"/>
      <c r="R426" s="369"/>
      <c r="S426" s="369"/>
      <c r="T426" s="369"/>
      <c r="U426" s="369"/>
      <c r="V426" s="369"/>
      <c r="W426" s="369"/>
      <c r="X426" s="369"/>
      <c r="Y426" s="369"/>
      <c r="Z426" s="369"/>
      <c r="AA426" s="369"/>
      <c r="AB426" s="369"/>
      <c r="AC426" s="369"/>
      <c r="AD426" s="369"/>
      <c r="AE426" s="369"/>
    </row>
    <row r="427" spans="1:31" ht="15.75" customHeight="1">
      <c r="A427" s="369"/>
      <c r="B427" s="369"/>
      <c r="C427" s="369"/>
      <c r="D427" s="369"/>
      <c r="F427" s="369"/>
      <c r="G427" s="369"/>
      <c r="H427" s="369"/>
      <c r="I427" s="369"/>
      <c r="J427" s="369"/>
      <c r="K427" s="369"/>
      <c r="L427" s="369"/>
      <c r="M427" s="369"/>
      <c r="N427" s="369"/>
      <c r="O427" s="369"/>
      <c r="P427" s="369"/>
      <c r="Q427" s="369"/>
      <c r="R427" s="369"/>
      <c r="S427" s="369"/>
      <c r="T427" s="369"/>
      <c r="U427" s="369"/>
      <c r="V427" s="369"/>
      <c r="W427" s="369"/>
      <c r="X427" s="369"/>
      <c r="Y427" s="369"/>
      <c r="Z427" s="369"/>
      <c r="AA427" s="369"/>
      <c r="AB427" s="369"/>
      <c r="AC427" s="369"/>
      <c r="AD427" s="369"/>
      <c r="AE427" s="369"/>
    </row>
    <row r="428" spans="1:31" ht="15.75" customHeight="1">
      <c r="A428" s="369"/>
      <c r="B428" s="369"/>
      <c r="C428" s="369"/>
      <c r="D428" s="369"/>
      <c r="F428" s="369"/>
      <c r="G428" s="369"/>
      <c r="H428" s="369"/>
      <c r="I428" s="369"/>
      <c r="J428" s="369"/>
      <c r="K428" s="369"/>
      <c r="L428" s="369"/>
      <c r="M428" s="369"/>
      <c r="N428" s="369"/>
      <c r="O428" s="369"/>
      <c r="P428" s="369"/>
      <c r="Q428" s="369"/>
      <c r="R428" s="369"/>
      <c r="S428" s="369"/>
      <c r="T428" s="369"/>
      <c r="U428" s="369"/>
      <c r="V428" s="369"/>
      <c r="W428" s="369"/>
      <c r="X428" s="369"/>
      <c r="Y428" s="369"/>
      <c r="Z428" s="369"/>
      <c r="AA428" s="369"/>
      <c r="AB428" s="369"/>
      <c r="AC428" s="369"/>
      <c r="AD428" s="369"/>
      <c r="AE428" s="369"/>
    </row>
    <row r="429" spans="1:31" ht="15.75" customHeight="1">
      <c r="A429" s="369"/>
      <c r="B429" s="369"/>
      <c r="C429" s="369"/>
      <c r="D429" s="369"/>
      <c r="F429" s="369"/>
      <c r="G429" s="369"/>
      <c r="H429" s="369"/>
      <c r="I429" s="369"/>
      <c r="J429" s="369"/>
      <c r="K429" s="369"/>
      <c r="L429" s="369"/>
      <c r="M429" s="369"/>
      <c r="N429" s="369"/>
      <c r="O429" s="369"/>
      <c r="P429" s="369"/>
      <c r="Q429" s="369"/>
      <c r="R429" s="369"/>
      <c r="S429" s="369"/>
      <c r="T429" s="369"/>
      <c r="U429" s="369"/>
      <c r="V429" s="369"/>
      <c r="W429" s="369"/>
      <c r="X429" s="369"/>
      <c r="Y429" s="369"/>
      <c r="Z429" s="369"/>
      <c r="AA429" s="369"/>
      <c r="AB429" s="369"/>
      <c r="AC429" s="369"/>
      <c r="AD429" s="369"/>
      <c r="AE429" s="369"/>
    </row>
    <row r="430" spans="1:31" ht="15.75" customHeight="1">
      <c r="A430" s="369"/>
      <c r="B430" s="369"/>
      <c r="C430" s="369"/>
      <c r="D430" s="369"/>
      <c r="F430" s="369"/>
      <c r="G430" s="369"/>
      <c r="H430" s="369"/>
      <c r="I430" s="369"/>
      <c r="J430" s="369"/>
      <c r="K430" s="369"/>
      <c r="L430" s="369"/>
      <c r="M430" s="369"/>
      <c r="N430" s="369"/>
      <c r="O430" s="369"/>
      <c r="P430" s="369"/>
      <c r="Q430" s="369"/>
      <c r="R430" s="369"/>
      <c r="S430" s="369"/>
      <c r="T430" s="369"/>
      <c r="U430" s="369"/>
      <c r="V430" s="369"/>
      <c r="W430" s="369"/>
      <c r="X430" s="369"/>
      <c r="Y430" s="369"/>
      <c r="Z430" s="369"/>
      <c r="AA430" s="369"/>
      <c r="AB430" s="369"/>
      <c r="AC430" s="369"/>
      <c r="AD430" s="369"/>
      <c r="AE430" s="369"/>
    </row>
    <row r="431" spans="1:31" ht="15.75" customHeight="1">
      <c r="A431" s="369"/>
      <c r="B431" s="369"/>
      <c r="C431" s="369"/>
      <c r="D431" s="369"/>
      <c r="F431" s="369"/>
      <c r="G431" s="369"/>
      <c r="H431" s="369"/>
      <c r="I431" s="369"/>
      <c r="J431" s="369"/>
      <c r="K431" s="369"/>
      <c r="L431" s="369"/>
      <c r="M431" s="369"/>
      <c r="N431" s="369"/>
      <c r="O431" s="369"/>
      <c r="P431" s="369"/>
      <c r="Q431" s="369"/>
      <c r="R431" s="369"/>
      <c r="S431" s="369"/>
      <c r="T431" s="369"/>
      <c r="U431" s="369"/>
      <c r="V431" s="369"/>
      <c r="W431" s="369"/>
      <c r="X431" s="369"/>
      <c r="Y431" s="369"/>
      <c r="Z431" s="369"/>
      <c r="AA431" s="369"/>
      <c r="AB431" s="369"/>
      <c r="AC431" s="369"/>
      <c r="AD431" s="369"/>
      <c r="AE431" s="369"/>
    </row>
    <row r="432" spans="1:31" ht="15.75" customHeight="1">
      <c r="A432" s="369"/>
      <c r="B432" s="369"/>
      <c r="C432" s="369"/>
      <c r="D432" s="369"/>
      <c r="F432" s="369"/>
      <c r="G432" s="369"/>
      <c r="H432" s="369"/>
      <c r="I432" s="369"/>
      <c r="J432" s="369"/>
      <c r="K432" s="369"/>
      <c r="L432" s="369"/>
      <c r="M432" s="369"/>
      <c r="N432" s="369"/>
      <c r="O432" s="369"/>
      <c r="P432" s="369"/>
      <c r="Q432" s="369"/>
      <c r="R432" s="369"/>
      <c r="S432" s="369"/>
      <c r="T432" s="369"/>
      <c r="U432" s="369"/>
      <c r="V432" s="369"/>
      <c r="W432" s="369"/>
      <c r="X432" s="369"/>
      <c r="Y432" s="369"/>
      <c r="Z432" s="369"/>
      <c r="AA432" s="369"/>
      <c r="AB432" s="369"/>
      <c r="AC432" s="369"/>
      <c r="AD432" s="369"/>
      <c r="AE432" s="369"/>
    </row>
    <row r="433" spans="1:31" ht="15.75" customHeight="1">
      <c r="A433" s="369"/>
      <c r="B433" s="369"/>
      <c r="C433" s="369"/>
      <c r="D433" s="369"/>
      <c r="F433" s="369"/>
      <c r="G433" s="369"/>
      <c r="H433" s="369"/>
      <c r="I433" s="369"/>
      <c r="J433" s="369"/>
      <c r="K433" s="369"/>
      <c r="L433" s="369"/>
      <c r="M433" s="369"/>
      <c r="N433" s="369"/>
      <c r="O433" s="369"/>
      <c r="P433" s="369"/>
      <c r="Q433" s="369"/>
      <c r="R433" s="369"/>
      <c r="S433" s="369"/>
      <c r="T433" s="369"/>
      <c r="U433" s="369"/>
      <c r="V433" s="369"/>
      <c r="W433" s="369"/>
      <c r="X433" s="369"/>
      <c r="Y433" s="369"/>
      <c r="Z433" s="369"/>
      <c r="AA433" s="369"/>
      <c r="AB433" s="369"/>
      <c r="AC433" s="369"/>
      <c r="AD433" s="369"/>
      <c r="AE433" s="369"/>
    </row>
    <row r="434" spans="1:31" ht="15.75" customHeight="1">
      <c r="A434" s="369"/>
      <c r="B434" s="369"/>
      <c r="C434" s="369"/>
      <c r="D434" s="369"/>
      <c r="F434" s="369"/>
      <c r="G434" s="369"/>
      <c r="H434" s="369"/>
      <c r="I434" s="369"/>
      <c r="J434" s="369"/>
      <c r="K434" s="369"/>
      <c r="L434" s="369"/>
      <c r="M434" s="369"/>
      <c r="N434" s="369"/>
      <c r="O434" s="369"/>
      <c r="P434" s="369"/>
      <c r="Q434" s="369"/>
      <c r="R434" s="369"/>
      <c r="S434" s="369"/>
      <c r="T434" s="369"/>
      <c r="U434" s="369"/>
      <c r="V434" s="369"/>
      <c r="W434" s="369"/>
      <c r="X434" s="369"/>
      <c r="Y434" s="369"/>
      <c r="Z434" s="369"/>
      <c r="AA434" s="369"/>
      <c r="AB434" s="369"/>
      <c r="AC434" s="369"/>
      <c r="AD434" s="369"/>
      <c r="AE434" s="369"/>
    </row>
    <row r="435" spans="1:31" ht="15.75" customHeight="1">
      <c r="A435" s="369"/>
      <c r="B435" s="369"/>
      <c r="C435" s="369"/>
      <c r="D435" s="369"/>
      <c r="F435" s="369"/>
      <c r="G435" s="369"/>
      <c r="H435" s="369"/>
      <c r="I435" s="369"/>
      <c r="J435" s="369"/>
      <c r="K435" s="369"/>
      <c r="L435" s="369"/>
      <c r="M435" s="369"/>
      <c r="N435" s="369"/>
      <c r="O435" s="369"/>
      <c r="P435" s="369"/>
      <c r="Q435" s="369"/>
      <c r="R435" s="369"/>
      <c r="S435" s="369"/>
      <c r="T435" s="369"/>
      <c r="U435" s="369"/>
      <c r="V435" s="369"/>
      <c r="W435" s="369"/>
      <c r="X435" s="369"/>
      <c r="Y435" s="369"/>
      <c r="Z435" s="369"/>
      <c r="AA435" s="369"/>
      <c r="AB435" s="369"/>
      <c r="AC435" s="369"/>
      <c r="AD435" s="369"/>
      <c r="AE435" s="369"/>
    </row>
    <row r="436" spans="1:31" ht="15.75" customHeight="1">
      <c r="A436" s="369"/>
      <c r="B436" s="369"/>
      <c r="C436" s="369"/>
      <c r="D436" s="369"/>
      <c r="F436" s="369"/>
      <c r="G436" s="369"/>
      <c r="H436" s="369"/>
      <c r="I436" s="369"/>
      <c r="J436" s="369"/>
      <c r="K436" s="369"/>
      <c r="L436" s="369"/>
      <c r="M436" s="369"/>
      <c r="N436" s="369"/>
      <c r="O436" s="369"/>
      <c r="P436" s="369"/>
      <c r="Q436" s="369"/>
      <c r="R436" s="369"/>
      <c r="S436" s="369"/>
      <c r="T436" s="369"/>
      <c r="U436" s="369"/>
      <c r="V436" s="369"/>
      <c r="W436" s="369"/>
      <c r="X436" s="369"/>
      <c r="Y436" s="369"/>
      <c r="Z436" s="369"/>
      <c r="AA436" s="369"/>
      <c r="AB436" s="369"/>
      <c r="AC436" s="369"/>
      <c r="AD436" s="369"/>
      <c r="AE436" s="369"/>
    </row>
    <row r="437" spans="1:31" ht="15.75" customHeight="1">
      <c r="A437" s="369"/>
      <c r="B437" s="369"/>
      <c r="C437" s="369"/>
      <c r="D437" s="369"/>
      <c r="F437" s="369"/>
      <c r="G437" s="369"/>
      <c r="H437" s="369"/>
      <c r="I437" s="369"/>
      <c r="J437" s="369"/>
      <c r="K437" s="369"/>
      <c r="L437" s="369"/>
      <c r="M437" s="369"/>
      <c r="N437" s="369"/>
      <c r="O437" s="369"/>
      <c r="P437" s="369"/>
      <c r="Q437" s="369"/>
      <c r="R437" s="369"/>
      <c r="S437" s="369"/>
      <c r="T437" s="369"/>
      <c r="U437" s="369"/>
      <c r="V437" s="369"/>
      <c r="W437" s="369"/>
      <c r="X437" s="369"/>
      <c r="Y437" s="369"/>
      <c r="Z437" s="369"/>
      <c r="AA437" s="369"/>
      <c r="AB437" s="369"/>
      <c r="AC437" s="369"/>
      <c r="AD437" s="369"/>
      <c r="AE437" s="369"/>
    </row>
    <row r="438" spans="1:31" ht="15.75" customHeight="1">
      <c r="A438" s="369"/>
      <c r="B438" s="369"/>
      <c r="C438" s="369"/>
      <c r="D438" s="369"/>
      <c r="F438" s="369"/>
      <c r="G438" s="369"/>
      <c r="H438" s="369"/>
      <c r="I438" s="369"/>
      <c r="J438" s="369"/>
      <c r="K438" s="369"/>
      <c r="L438" s="369"/>
      <c r="M438" s="369"/>
      <c r="N438" s="369"/>
      <c r="O438" s="369"/>
      <c r="P438" s="369"/>
      <c r="Q438" s="369"/>
      <c r="R438" s="369"/>
      <c r="S438" s="369"/>
      <c r="T438" s="369"/>
      <c r="U438" s="369"/>
      <c r="V438" s="369"/>
      <c r="W438" s="369"/>
      <c r="X438" s="369"/>
      <c r="Y438" s="369"/>
      <c r="Z438" s="369"/>
      <c r="AA438" s="369"/>
      <c r="AB438" s="369"/>
      <c r="AC438" s="369"/>
      <c r="AD438" s="369"/>
      <c r="AE438" s="369"/>
    </row>
    <row r="439" spans="1:31" ht="15.75" customHeight="1">
      <c r="A439" s="369"/>
      <c r="B439" s="369"/>
      <c r="C439" s="369"/>
      <c r="D439" s="369"/>
      <c r="F439" s="369"/>
      <c r="G439" s="369"/>
      <c r="H439" s="369"/>
      <c r="I439" s="369"/>
      <c r="J439" s="369"/>
      <c r="K439" s="369"/>
      <c r="L439" s="369"/>
      <c r="M439" s="369"/>
      <c r="N439" s="369"/>
      <c r="O439" s="369"/>
      <c r="P439" s="369"/>
      <c r="Q439" s="369"/>
      <c r="R439" s="369"/>
      <c r="S439" s="369"/>
      <c r="T439" s="369"/>
      <c r="U439" s="369"/>
      <c r="V439" s="369"/>
      <c r="W439" s="369"/>
      <c r="X439" s="369"/>
      <c r="Y439" s="369"/>
      <c r="Z439" s="369"/>
      <c r="AA439" s="369"/>
      <c r="AB439" s="369"/>
      <c r="AC439" s="369"/>
      <c r="AD439" s="369"/>
      <c r="AE439" s="369"/>
    </row>
    <row r="440" spans="1:31" ht="15.75" customHeight="1">
      <c r="A440" s="369"/>
      <c r="B440" s="369"/>
      <c r="C440" s="369"/>
      <c r="D440" s="369"/>
      <c r="F440" s="369"/>
      <c r="G440" s="369"/>
      <c r="H440" s="369"/>
      <c r="I440" s="369"/>
      <c r="J440" s="369"/>
      <c r="K440" s="369"/>
      <c r="L440" s="369"/>
      <c r="M440" s="369"/>
      <c r="N440" s="369"/>
      <c r="O440" s="369"/>
      <c r="P440" s="369"/>
      <c r="Q440" s="369"/>
      <c r="R440" s="369"/>
      <c r="S440" s="369"/>
      <c r="T440" s="369"/>
      <c r="U440" s="369"/>
      <c r="V440" s="369"/>
      <c r="W440" s="369"/>
      <c r="X440" s="369"/>
      <c r="Y440" s="369"/>
      <c r="Z440" s="369"/>
      <c r="AA440" s="369"/>
      <c r="AB440" s="369"/>
      <c r="AC440" s="369"/>
      <c r="AD440" s="369"/>
      <c r="AE440" s="369"/>
    </row>
    <row r="441" spans="1:31" ht="15.75" customHeight="1">
      <c r="A441" s="369"/>
      <c r="B441" s="369"/>
      <c r="C441" s="369"/>
      <c r="D441" s="369"/>
      <c r="F441" s="369"/>
      <c r="G441" s="369"/>
      <c r="H441" s="369"/>
      <c r="I441" s="369"/>
      <c r="J441" s="369"/>
      <c r="K441" s="369"/>
      <c r="L441" s="369"/>
      <c r="M441" s="369"/>
      <c r="N441" s="369"/>
      <c r="O441" s="369"/>
      <c r="P441" s="369"/>
      <c r="Q441" s="369"/>
      <c r="R441" s="369"/>
      <c r="S441" s="369"/>
      <c r="T441" s="369"/>
      <c r="U441" s="369"/>
      <c r="V441" s="369"/>
      <c r="W441" s="369"/>
      <c r="X441" s="369"/>
      <c r="Y441" s="369"/>
      <c r="Z441" s="369"/>
      <c r="AA441" s="369"/>
      <c r="AB441" s="369"/>
      <c r="AC441" s="369"/>
      <c r="AD441" s="369"/>
      <c r="AE441" s="369"/>
    </row>
    <row r="442" spans="1:31" ht="15.75" customHeight="1">
      <c r="A442" s="369"/>
      <c r="B442" s="369"/>
      <c r="C442" s="369"/>
      <c r="D442" s="369"/>
      <c r="F442" s="369"/>
      <c r="G442" s="369"/>
      <c r="H442" s="369"/>
      <c r="I442" s="369"/>
      <c r="J442" s="369"/>
      <c r="K442" s="369"/>
      <c r="L442" s="369"/>
      <c r="M442" s="369"/>
      <c r="N442" s="369"/>
      <c r="O442" s="369"/>
      <c r="P442" s="369"/>
      <c r="Q442" s="369"/>
      <c r="R442" s="369"/>
      <c r="S442" s="369"/>
      <c r="T442" s="369"/>
      <c r="U442" s="369"/>
      <c r="V442" s="369"/>
      <c r="W442" s="369"/>
      <c r="X442" s="369"/>
      <c r="Y442" s="369"/>
      <c r="Z442" s="369"/>
      <c r="AA442" s="369"/>
      <c r="AB442" s="369"/>
      <c r="AC442" s="369"/>
      <c r="AD442" s="369"/>
      <c r="AE442" s="369"/>
    </row>
    <row r="443" spans="1:31" ht="15.75" customHeight="1">
      <c r="A443" s="369"/>
      <c r="B443" s="369"/>
      <c r="C443" s="369"/>
      <c r="D443" s="369"/>
      <c r="F443" s="369"/>
      <c r="G443" s="369"/>
      <c r="H443" s="369"/>
      <c r="I443" s="369"/>
      <c r="J443" s="369"/>
      <c r="K443" s="369"/>
      <c r="L443" s="369"/>
      <c r="M443" s="369"/>
      <c r="N443" s="369"/>
      <c r="O443" s="369"/>
      <c r="P443" s="369"/>
      <c r="Q443" s="369"/>
      <c r="R443" s="369"/>
      <c r="S443" s="369"/>
      <c r="T443" s="369"/>
      <c r="U443" s="369"/>
      <c r="V443" s="369"/>
      <c r="W443" s="369"/>
      <c r="X443" s="369"/>
      <c r="Y443" s="369"/>
      <c r="Z443" s="369"/>
      <c r="AA443" s="369"/>
      <c r="AB443" s="369"/>
      <c r="AC443" s="369"/>
      <c r="AD443" s="369"/>
      <c r="AE443" s="369"/>
    </row>
    <row r="444" spans="1:31" ht="15.75" customHeight="1">
      <c r="A444" s="369"/>
      <c r="B444" s="369"/>
      <c r="C444" s="369"/>
      <c r="D444" s="369"/>
      <c r="F444" s="369"/>
      <c r="G444" s="369"/>
      <c r="H444" s="369"/>
      <c r="I444" s="369"/>
      <c r="J444" s="369"/>
      <c r="K444" s="369"/>
      <c r="L444" s="369"/>
      <c r="M444" s="369"/>
      <c r="N444" s="369"/>
      <c r="O444" s="369"/>
      <c r="P444" s="369"/>
      <c r="Q444" s="369"/>
      <c r="R444" s="369"/>
      <c r="S444" s="369"/>
      <c r="T444" s="369"/>
      <c r="U444" s="369"/>
      <c r="V444" s="369"/>
      <c r="W444" s="369"/>
      <c r="X444" s="369"/>
      <c r="Y444" s="369"/>
      <c r="Z444" s="369"/>
      <c r="AA444" s="369"/>
      <c r="AB444" s="369"/>
      <c r="AC444" s="369"/>
      <c r="AD444" s="369"/>
      <c r="AE444" s="369"/>
    </row>
    <row r="445" spans="1:31" ht="15.75" customHeight="1">
      <c r="A445" s="369"/>
      <c r="B445" s="369"/>
      <c r="C445" s="369"/>
      <c r="D445" s="369"/>
      <c r="F445" s="369"/>
      <c r="G445" s="369"/>
      <c r="H445" s="369"/>
      <c r="I445" s="369"/>
      <c r="J445" s="369"/>
      <c r="K445" s="369"/>
      <c r="L445" s="369"/>
      <c r="M445" s="369"/>
      <c r="N445" s="369"/>
      <c r="O445" s="369"/>
      <c r="P445" s="369"/>
      <c r="Q445" s="369"/>
      <c r="R445" s="369"/>
      <c r="S445" s="369"/>
      <c r="T445" s="369"/>
      <c r="U445" s="369"/>
      <c r="V445" s="369"/>
      <c r="W445" s="369"/>
      <c r="X445" s="369"/>
      <c r="Y445" s="369"/>
      <c r="Z445" s="369"/>
      <c r="AA445" s="369"/>
      <c r="AB445" s="369"/>
      <c r="AC445" s="369"/>
      <c r="AD445" s="369"/>
      <c r="AE445" s="369"/>
    </row>
    <row r="446" spans="1:31" ht="15.75" customHeight="1">
      <c r="A446" s="369"/>
      <c r="B446" s="369"/>
      <c r="C446" s="369"/>
      <c r="D446" s="369"/>
      <c r="F446" s="369"/>
      <c r="G446" s="369"/>
      <c r="H446" s="369"/>
      <c r="I446" s="369"/>
      <c r="J446" s="369"/>
      <c r="K446" s="369"/>
      <c r="L446" s="369"/>
      <c r="M446" s="369"/>
      <c r="N446" s="369"/>
      <c r="O446" s="369"/>
      <c r="P446" s="369"/>
      <c r="Q446" s="369"/>
      <c r="R446" s="369"/>
      <c r="S446" s="369"/>
      <c r="T446" s="369"/>
      <c r="U446" s="369"/>
      <c r="V446" s="369"/>
      <c r="W446" s="369"/>
      <c r="X446" s="369"/>
      <c r="Y446" s="369"/>
      <c r="Z446" s="369"/>
      <c r="AA446" s="369"/>
      <c r="AB446" s="369"/>
      <c r="AC446" s="369"/>
      <c r="AD446" s="369"/>
      <c r="AE446" s="369"/>
    </row>
    <row r="447" spans="1:31" ht="15.75" customHeight="1">
      <c r="A447" s="369"/>
      <c r="B447" s="369"/>
      <c r="C447" s="369"/>
      <c r="D447" s="369"/>
      <c r="F447" s="369"/>
      <c r="G447" s="369"/>
      <c r="H447" s="369"/>
      <c r="I447" s="369"/>
      <c r="J447" s="369"/>
      <c r="K447" s="369"/>
      <c r="L447" s="369"/>
      <c r="M447" s="369"/>
      <c r="N447" s="369"/>
      <c r="O447" s="369"/>
      <c r="P447" s="369"/>
      <c r="Q447" s="369"/>
      <c r="R447" s="369"/>
      <c r="S447" s="369"/>
      <c r="T447" s="369"/>
      <c r="U447" s="369"/>
      <c r="V447" s="369"/>
      <c r="W447" s="369"/>
      <c r="X447" s="369"/>
      <c r="Y447" s="369"/>
      <c r="Z447" s="369"/>
      <c r="AA447" s="369"/>
      <c r="AB447" s="369"/>
      <c r="AC447" s="369"/>
      <c r="AD447" s="369"/>
      <c r="AE447" s="369"/>
    </row>
    <row r="448" spans="1:31" ht="15.75" customHeight="1">
      <c r="A448" s="369"/>
      <c r="B448" s="369"/>
      <c r="C448" s="369"/>
      <c r="D448" s="369"/>
      <c r="F448" s="369"/>
      <c r="G448" s="369"/>
      <c r="H448" s="369"/>
      <c r="I448" s="369"/>
      <c r="J448" s="369"/>
      <c r="K448" s="369"/>
      <c r="L448" s="369"/>
      <c r="M448" s="369"/>
      <c r="N448" s="369"/>
      <c r="O448" s="369"/>
      <c r="P448" s="369"/>
      <c r="Q448" s="369"/>
      <c r="R448" s="369"/>
      <c r="S448" s="369"/>
      <c r="T448" s="369"/>
      <c r="U448" s="369"/>
      <c r="V448" s="369"/>
      <c r="W448" s="369"/>
      <c r="X448" s="369"/>
      <c r="Y448" s="369"/>
      <c r="Z448" s="369"/>
      <c r="AA448" s="369"/>
      <c r="AB448" s="369"/>
      <c r="AC448" s="369"/>
      <c r="AD448" s="369"/>
      <c r="AE448" s="369"/>
    </row>
    <row r="449" spans="1:31" ht="15.75" customHeight="1">
      <c r="A449" s="369"/>
      <c r="B449" s="369"/>
      <c r="C449" s="369"/>
      <c r="D449" s="369"/>
      <c r="F449" s="369"/>
      <c r="G449" s="369"/>
      <c r="H449" s="369"/>
      <c r="I449" s="369"/>
      <c r="J449" s="369"/>
      <c r="K449" s="369"/>
      <c r="L449" s="369"/>
      <c r="M449" s="369"/>
      <c r="N449" s="369"/>
      <c r="O449" s="369"/>
      <c r="P449" s="369"/>
      <c r="Q449" s="369"/>
      <c r="R449" s="369"/>
      <c r="S449" s="369"/>
      <c r="T449" s="369"/>
      <c r="U449" s="369"/>
      <c r="V449" s="369"/>
      <c r="W449" s="369"/>
      <c r="X449" s="369"/>
      <c r="Y449" s="369"/>
      <c r="Z449" s="369"/>
      <c r="AA449" s="369"/>
      <c r="AB449" s="369"/>
      <c r="AC449" s="369"/>
      <c r="AD449" s="369"/>
      <c r="AE449" s="369"/>
    </row>
    <row r="450" spans="1:31" ht="15.75" customHeight="1">
      <c r="A450" s="369"/>
      <c r="B450" s="369"/>
      <c r="C450" s="369"/>
      <c r="D450" s="369"/>
      <c r="F450" s="369"/>
      <c r="G450" s="369"/>
      <c r="H450" s="369"/>
      <c r="I450" s="369"/>
      <c r="J450" s="369"/>
      <c r="K450" s="369"/>
      <c r="L450" s="369"/>
      <c r="M450" s="369"/>
      <c r="N450" s="369"/>
      <c r="O450" s="369"/>
      <c r="P450" s="369"/>
      <c r="Q450" s="369"/>
      <c r="R450" s="369"/>
      <c r="S450" s="369"/>
      <c r="T450" s="369"/>
      <c r="U450" s="369"/>
      <c r="V450" s="369"/>
      <c r="W450" s="369"/>
      <c r="X450" s="369"/>
      <c r="Y450" s="369"/>
      <c r="Z450" s="369"/>
      <c r="AA450" s="369"/>
      <c r="AB450" s="369"/>
      <c r="AC450" s="369"/>
      <c r="AD450" s="369"/>
      <c r="AE450" s="369"/>
    </row>
    <row r="451" spans="1:31" ht="15.75" customHeight="1">
      <c r="A451" s="369"/>
      <c r="B451" s="369"/>
      <c r="C451" s="369"/>
      <c r="D451" s="369"/>
      <c r="F451" s="369"/>
      <c r="G451" s="369"/>
      <c r="H451" s="369"/>
      <c r="I451" s="369"/>
      <c r="J451" s="369"/>
      <c r="K451" s="369"/>
      <c r="L451" s="369"/>
      <c r="M451" s="369"/>
      <c r="N451" s="369"/>
      <c r="O451" s="369"/>
      <c r="P451" s="369"/>
      <c r="Q451" s="369"/>
      <c r="R451" s="369"/>
      <c r="S451" s="369"/>
      <c r="T451" s="369"/>
      <c r="U451" s="369"/>
      <c r="V451" s="369"/>
      <c r="W451" s="369"/>
      <c r="X451" s="369"/>
      <c r="Y451" s="369"/>
      <c r="Z451" s="369"/>
      <c r="AA451" s="369"/>
      <c r="AB451" s="369"/>
      <c r="AC451" s="369"/>
      <c r="AD451" s="369"/>
      <c r="AE451" s="369"/>
    </row>
    <row r="452" spans="1:31" ht="15.75" customHeight="1">
      <c r="A452" s="369"/>
      <c r="B452" s="369"/>
      <c r="C452" s="369"/>
      <c r="D452" s="369"/>
      <c r="F452" s="369"/>
      <c r="G452" s="369"/>
      <c r="H452" s="369"/>
      <c r="I452" s="369"/>
      <c r="J452" s="369"/>
      <c r="K452" s="369"/>
      <c r="L452" s="369"/>
      <c r="M452" s="369"/>
      <c r="N452" s="369"/>
      <c r="O452" s="369"/>
      <c r="P452" s="369"/>
      <c r="Q452" s="369"/>
      <c r="R452" s="369"/>
      <c r="S452" s="369"/>
      <c r="T452" s="369"/>
      <c r="U452" s="369"/>
      <c r="V452" s="369"/>
      <c r="W452" s="369"/>
      <c r="X452" s="369"/>
      <c r="Y452" s="369"/>
      <c r="Z452" s="369"/>
      <c r="AA452" s="369"/>
      <c r="AB452" s="369"/>
      <c r="AC452" s="369"/>
      <c r="AD452" s="369"/>
      <c r="AE452" s="369"/>
    </row>
    <row r="453" spans="1:31" ht="15.75" customHeight="1">
      <c r="A453" s="369"/>
      <c r="B453" s="369"/>
      <c r="C453" s="369"/>
      <c r="D453" s="369"/>
      <c r="F453" s="369"/>
      <c r="G453" s="369"/>
      <c r="H453" s="369"/>
      <c r="I453" s="369"/>
      <c r="J453" s="369"/>
      <c r="K453" s="369"/>
      <c r="L453" s="369"/>
      <c r="M453" s="369"/>
      <c r="N453" s="369"/>
      <c r="O453" s="369"/>
      <c r="P453" s="369"/>
      <c r="Q453" s="369"/>
      <c r="R453" s="369"/>
      <c r="S453" s="369"/>
      <c r="T453" s="369"/>
      <c r="U453" s="369"/>
      <c r="V453" s="369"/>
      <c r="W453" s="369"/>
      <c r="X453" s="369"/>
      <c r="Y453" s="369"/>
      <c r="Z453" s="369"/>
      <c r="AA453" s="369"/>
      <c r="AB453" s="369"/>
      <c r="AC453" s="369"/>
      <c r="AD453" s="369"/>
      <c r="AE453" s="369"/>
    </row>
    <row r="454" spans="1:31" ht="15.75" customHeight="1">
      <c r="A454" s="369"/>
      <c r="B454" s="369"/>
      <c r="C454" s="369"/>
      <c r="D454" s="369"/>
      <c r="F454" s="369"/>
      <c r="G454" s="369"/>
      <c r="H454" s="369"/>
      <c r="I454" s="369"/>
      <c r="J454" s="369"/>
      <c r="K454" s="369"/>
      <c r="L454" s="369"/>
      <c r="M454" s="369"/>
      <c r="N454" s="369"/>
      <c r="O454" s="369"/>
      <c r="P454" s="369"/>
      <c r="Q454" s="369"/>
      <c r="R454" s="369"/>
      <c r="S454" s="369"/>
      <c r="T454" s="369"/>
      <c r="U454" s="369"/>
      <c r="V454" s="369"/>
      <c r="W454" s="369"/>
      <c r="X454" s="369"/>
      <c r="Y454" s="369"/>
      <c r="Z454" s="369"/>
      <c r="AA454" s="369"/>
      <c r="AB454" s="369"/>
      <c r="AC454" s="369"/>
      <c r="AD454" s="369"/>
      <c r="AE454" s="369"/>
    </row>
    <row r="455" spans="1:31" ht="15.75" customHeight="1">
      <c r="A455" s="369"/>
      <c r="B455" s="369"/>
      <c r="C455" s="369"/>
      <c r="D455" s="369"/>
      <c r="F455" s="369"/>
      <c r="G455" s="369"/>
      <c r="H455" s="369"/>
      <c r="I455" s="369"/>
      <c r="J455" s="369"/>
      <c r="K455" s="369"/>
      <c r="L455" s="369"/>
      <c r="M455" s="369"/>
      <c r="N455" s="369"/>
      <c r="O455" s="369"/>
      <c r="P455" s="369"/>
      <c r="Q455" s="369"/>
      <c r="R455" s="369"/>
      <c r="S455" s="369"/>
      <c r="T455" s="369"/>
      <c r="U455" s="369"/>
      <c r="V455" s="369"/>
      <c r="W455" s="369"/>
      <c r="X455" s="369"/>
      <c r="Y455" s="369"/>
      <c r="Z455" s="369"/>
      <c r="AA455" s="369"/>
      <c r="AB455" s="369"/>
      <c r="AC455" s="369"/>
      <c r="AD455" s="369"/>
      <c r="AE455" s="369"/>
    </row>
    <row r="456" spans="1:31" ht="15.75" customHeight="1">
      <c r="A456" s="369"/>
      <c r="B456" s="369"/>
      <c r="C456" s="369"/>
      <c r="D456" s="369"/>
      <c r="F456" s="369"/>
      <c r="G456" s="369"/>
      <c r="H456" s="369"/>
      <c r="I456" s="369"/>
      <c r="J456" s="369"/>
      <c r="K456" s="369"/>
      <c r="L456" s="369"/>
      <c r="M456" s="369"/>
      <c r="N456" s="369"/>
      <c r="O456" s="369"/>
      <c r="P456" s="369"/>
      <c r="Q456" s="369"/>
      <c r="R456" s="369"/>
      <c r="S456" s="369"/>
      <c r="T456" s="369"/>
      <c r="U456" s="369"/>
      <c r="V456" s="369"/>
      <c r="W456" s="369"/>
      <c r="X456" s="369"/>
      <c r="Y456" s="369"/>
      <c r="Z456" s="369"/>
      <c r="AA456" s="369"/>
      <c r="AB456" s="369"/>
      <c r="AC456" s="369"/>
      <c r="AD456" s="369"/>
      <c r="AE456" s="369"/>
    </row>
    <row r="457" spans="1:31" ht="15.75" customHeight="1">
      <c r="A457" s="369"/>
      <c r="B457" s="369"/>
      <c r="C457" s="369"/>
      <c r="D457" s="369"/>
      <c r="F457" s="369"/>
      <c r="G457" s="369"/>
      <c r="H457" s="369"/>
      <c r="I457" s="369"/>
      <c r="J457" s="369"/>
      <c r="K457" s="369"/>
      <c r="L457" s="369"/>
      <c r="M457" s="369"/>
      <c r="N457" s="369"/>
      <c r="O457" s="369"/>
      <c r="P457" s="369"/>
      <c r="Q457" s="369"/>
      <c r="R457" s="369"/>
      <c r="S457" s="369"/>
      <c r="T457" s="369"/>
      <c r="U457" s="369"/>
      <c r="V457" s="369"/>
      <c r="W457" s="369"/>
      <c r="X457" s="369"/>
      <c r="Y457" s="369"/>
      <c r="Z457" s="369"/>
      <c r="AA457" s="369"/>
      <c r="AB457" s="369"/>
      <c r="AC457" s="369"/>
      <c r="AD457" s="369"/>
      <c r="AE457" s="369"/>
    </row>
    <row r="458" spans="1:31" ht="15.75" customHeight="1">
      <c r="A458" s="369"/>
      <c r="B458" s="369"/>
      <c r="C458" s="369"/>
      <c r="D458" s="369"/>
      <c r="F458" s="369"/>
      <c r="G458" s="369"/>
      <c r="H458" s="369"/>
      <c r="I458" s="369"/>
      <c r="J458" s="369"/>
      <c r="K458" s="369"/>
      <c r="L458" s="369"/>
      <c r="M458" s="369"/>
      <c r="N458" s="369"/>
      <c r="O458" s="369"/>
      <c r="P458" s="369"/>
      <c r="Q458" s="369"/>
      <c r="R458" s="369"/>
      <c r="S458" s="369"/>
      <c r="T458" s="369"/>
      <c r="U458" s="369"/>
      <c r="V458" s="369"/>
      <c r="W458" s="369"/>
      <c r="X458" s="369"/>
      <c r="Y458" s="369"/>
      <c r="Z458" s="369"/>
      <c r="AA458" s="369"/>
      <c r="AB458" s="369"/>
      <c r="AC458" s="369"/>
      <c r="AD458" s="369"/>
      <c r="AE458" s="369"/>
    </row>
    <row r="459" spans="1:31" ht="15.75" customHeight="1">
      <c r="A459" s="369"/>
      <c r="B459" s="369"/>
      <c r="C459" s="369"/>
      <c r="D459" s="369"/>
      <c r="F459" s="369"/>
      <c r="G459" s="369"/>
      <c r="H459" s="369"/>
      <c r="I459" s="369"/>
      <c r="J459" s="369"/>
      <c r="K459" s="369"/>
      <c r="L459" s="369"/>
      <c r="M459" s="369"/>
      <c r="N459" s="369"/>
      <c r="O459" s="369"/>
      <c r="P459" s="369"/>
      <c r="Q459" s="369"/>
      <c r="R459" s="369"/>
      <c r="S459" s="369"/>
      <c r="T459" s="369"/>
      <c r="U459" s="369"/>
      <c r="V459" s="369"/>
      <c r="W459" s="369"/>
      <c r="X459" s="369"/>
      <c r="Y459" s="369"/>
      <c r="Z459" s="369"/>
      <c r="AA459" s="369"/>
      <c r="AB459" s="369"/>
      <c r="AC459" s="369"/>
      <c r="AD459" s="369"/>
      <c r="AE459" s="369"/>
    </row>
    <row r="460" spans="1:31" ht="15.75" customHeight="1">
      <c r="A460" s="369"/>
      <c r="B460" s="369"/>
      <c r="C460" s="369"/>
      <c r="D460" s="369"/>
      <c r="F460" s="369"/>
      <c r="G460" s="369"/>
      <c r="H460" s="369"/>
      <c r="I460" s="369"/>
      <c r="J460" s="369"/>
      <c r="K460" s="369"/>
      <c r="L460" s="369"/>
      <c r="M460" s="369"/>
      <c r="N460" s="369"/>
      <c r="O460" s="369"/>
      <c r="P460" s="369"/>
      <c r="Q460" s="369"/>
      <c r="R460" s="369"/>
      <c r="S460" s="369"/>
      <c r="T460" s="369"/>
      <c r="U460" s="369"/>
      <c r="V460" s="369"/>
      <c r="W460" s="369"/>
      <c r="X460" s="369"/>
      <c r="Y460" s="369"/>
      <c r="Z460" s="369"/>
      <c r="AA460" s="369"/>
      <c r="AB460" s="369"/>
      <c r="AC460" s="369"/>
      <c r="AD460" s="369"/>
      <c r="AE460" s="369"/>
    </row>
    <row r="461" spans="1:31" ht="15.75" customHeight="1">
      <c r="A461" s="369"/>
      <c r="B461" s="369"/>
      <c r="C461" s="369"/>
      <c r="D461" s="369"/>
      <c r="F461" s="369"/>
      <c r="G461" s="369"/>
      <c r="H461" s="369"/>
      <c r="I461" s="369"/>
      <c r="J461" s="369"/>
      <c r="K461" s="369"/>
      <c r="L461" s="369"/>
      <c r="M461" s="369"/>
      <c r="N461" s="369"/>
      <c r="O461" s="369"/>
      <c r="P461" s="369"/>
      <c r="Q461" s="369"/>
      <c r="R461" s="369"/>
      <c r="S461" s="369"/>
      <c r="T461" s="369"/>
      <c r="U461" s="369"/>
      <c r="V461" s="369"/>
      <c r="W461" s="369"/>
      <c r="X461" s="369"/>
      <c r="Y461" s="369"/>
      <c r="Z461" s="369"/>
      <c r="AA461" s="369"/>
      <c r="AB461" s="369"/>
      <c r="AC461" s="369"/>
      <c r="AD461" s="369"/>
      <c r="AE461" s="369"/>
    </row>
    <row r="462" spans="1:31" ht="15.75" customHeight="1">
      <c r="A462" s="369"/>
      <c r="B462" s="369"/>
      <c r="C462" s="369"/>
      <c r="D462" s="369"/>
      <c r="F462" s="369"/>
      <c r="G462" s="369"/>
      <c r="H462" s="369"/>
      <c r="I462" s="369"/>
      <c r="J462" s="369"/>
      <c r="K462" s="369"/>
      <c r="L462" s="369"/>
      <c r="M462" s="369"/>
      <c r="N462" s="369"/>
      <c r="O462" s="369"/>
      <c r="P462" s="369"/>
      <c r="Q462" s="369"/>
      <c r="R462" s="369"/>
      <c r="S462" s="369"/>
      <c r="T462" s="369"/>
      <c r="U462" s="369"/>
      <c r="V462" s="369"/>
      <c r="W462" s="369"/>
      <c r="X462" s="369"/>
      <c r="Y462" s="369"/>
      <c r="Z462" s="369"/>
      <c r="AA462" s="369"/>
      <c r="AB462" s="369"/>
      <c r="AC462" s="369"/>
      <c r="AD462" s="369"/>
      <c r="AE462" s="369"/>
    </row>
    <row r="463" spans="1:31" ht="15.75" customHeight="1">
      <c r="A463" s="369"/>
      <c r="B463" s="369"/>
      <c r="C463" s="369"/>
      <c r="D463" s="369"/>
      <c r="F463" s="369"/>
      <c r="G463" s="369"/>
      <c r="H463" s="369"/>
      <c r="I463" s="369"/>
      <c r="J463" s="369"/>
      <c r="K463" s="369"/>
      <c r="L463" s="369"/>
      <c r="M463" s="369"/>
      <c r="N463" s="369"/>
      <c r="O463" s="369"/>
      <c r="P463" s="369"/>
      <c r="Q463" s="369"/>
      <c r="R463" s="369"/>
      <c r="S463" s="369"/>
      <c r="T463" s="369"/>
      <c r="U463" s="369"/>
      <c r="V463" s="369"/>
      <c r="W463" s="369"/>
      <c r="X463" s="369"/>
      <c r="Y463" s="369"/>
      <c r="Z463" s="369"/>
      <c r="AA463" s="369"/>
      <c r="AB463" s="369"/>
      <c r="AC463" s="369"/>
      <c r="AD463" s="369"/>
      <c r="AE463" s="369"/>
    </row>
    <row r="464" spans="1:31" ht="15.75" customHeight="1">
      <c r="A464" s="369"/>
      <c r="B464" s="369"/>
      <c r="C464" s="369"/>
      <c r="D464" s="369"/>
      <c r="F464" s="369"/>
      <c r="G464" s="369"/>
      <c r="H464" s="369"/>
      <c r="I464" s="369"/>
      <c r="J464" s="369"/>
      <c r="K464" s="369"/>
      <c r="L464" s="369"/>
      <c r="M464" s="369"/>
      <c r="N464" s="369"/>
      <c r="O464" s="369"/>
      <c r="P464" s="369"/>
      <c r="Q464" s="369"/>
      <c r="R464" s="369"/>
      <c r="S464" s="369"/>
      <c r="T464" s="369"/>
      <c r="U464" s="369"/>
      <c r="V464" s="369"/>
      <c r="W464" s="369"/>
      <c r="X464" s="369"/>
      <c r="Y464" s="369"/>
      <c r="Z464" s="369"/>
      <c r="AA464" s="369"/>
      <c r="AB464" s="369"/>
      <c r="AC464" s="369"/>
      <c r="AD464" s="369"/>
      <c r="AE464" s="369"/>
    </row>
    <row r="465" spans="1:31" ht="15.75" customHeight="1">
      <c r="A465" s="369"/>
      <c r="B465" s="369"/>
      <c r="C465" s="369"/>
      <c r="D465" s="369"/>
      <c r="F465" s="369"/>
      <c r="G465" s="369"/>
      <c r="H465" s="369"/>
      <c r="I465" s="369"/>
      <c r="J465" s="369"/>
      <c r="K465" s="369"/>
      <c r="L465" s="369"/>
      <c r="M465" s="369"/>
      <c r="N465" s="369"/>
      <c r="O465" s="369"/>
      <c r="P465" s="369"/>
      <c r="Q465" s="369"/>
      <c r="R465" s="369"/>
      <c r="S465" s="369"/>
      <c r="T465" s="369"/>
      <c r="U465" s="369"/>
      <c r="V465" s="369"/>
      <c r="W465" s="369"/>
      <c r="X465" s="369"/>
      <c r="Y465" s="369"/>
      <c r="Z465" s="369"/>
      <c r="AA465" s="369"/>
      <c r="AB465" s="369"/>
      <c r="AC465" s="369"/>
      <c r="AD465" s="369"/>
      <c r="AE465" s="369"/>
    </row>
    <row r="466" spans="1:31" ht="15.75" customHeight="1">
      <c r="A466" s="369"/>
      <c r="B466" s="369"/>
      <c r="C466" s="369"/>
      <c r="D466" s="369"/>
      <c r="F466" s="369"/>
      <c r="G466" s="369"/>
      <c r="H466" s="369"/>
      <c r="I466" s="369"/>
      <c r="J466" s="369"/>
      <c r="K466" s="369"/>
      <c r="L466" s="369"/>
      <c r="M466" s="369"/>
      <c r="N466" s="369"/>
      <c r="O466" s="369"/>
      <c r="P466" s="369"/>
      <c r="Q466" s="369"/>
      <c r="R466" s="369"/>
      <c r="S466" s="369"/>
      <c r="T466" s="369"/>
      <c r="U466" s="369"/>
      <c r="V466" s="369"/>
      <c r="W466" s="369"/>
      <c r="X466" s="369"/>
      <c r="Y466" s="369"/>
      <c r="Z466" s="369"/>
      <c r="AA466" s="369"/>
      <c r="AB466" s="369"/>
      <c r="AC466" s="369"/>
      <c r="AD466" s="369"/>
      <c r="AE466" s="369"/>
    </row>
    <row r="467" spans="1:31" ht="15.75" customHeight="1">
      <c r="A467" s="369"/>
      <c r="B467" s="369"/>
      <c r="C467" s="369"/>
      <c r="D467" s="369"/>
      <c r="F467" s="369"/>
      <c r="G467" s="369"/>
      <c r="H467" s="369"/>
      <c r="I467" s="369"/>
      <c r="J467" s="369"/>
      <c r="K467" s="369"/>
      <c r="L467" s="369"/>
      <c r="M467" s="369"/>
      <c r="N467" s="369"/>
      <c r="O467" s="369"/>
      <c r="P467" s="369"/>
      <c r="Q467" s="369"/>
      <c r="R467" s="369"/>
      <c r="S467" s="369"/>
      <c r="T467" s="369"/>
      <c r="U467" s="369"/>
      <c r="V467" s="369"/>
      <c r="W467" s="369"/>
      <c r="X467" s="369"/>
      <c r="Y467" s="369"/>
      <c r="Z467" s="369"/>
      <c r="AA467" s="369"/>
      <c r="AB467" s="369"/>
      <c r="AC467" s="369"/>
      <c r="AD467" s="369"/>
      <c r="AE467" s="369"/>
    </row>
    <row r="468" spans="1:31" ht="15.75" customHeight="1">
      <c r="A468" s="369"/>
      <c r="B468" s="369"/>
      <c r="C468" s="369"/>
      <c r="D468" s="369"/>
      <c r="F468" s="369"/>
      <c r="G468" s="369"/>
      <c r="H468" s="369"/>
      <c r="I468" s="369"/>
      <c r="J468" s="369"/>
      <c r="K468" s="369"/>
      <c r="L468" s="369"/>
      <c r="M468" s="369"/>
      <c r="N468" s="369"/>
      <c r="O468" s="369"/>
      <c r="P468" s="369"/>
      <c r="Q468" s="369"/>
      <c r="R468" s="369"/>
      <c r="S468" s="369"/>
      <c r="T468" s="369"/>
      <c r="U468" s="369"/>
      <c r="V468" s="369"/>
      <c r="W468" s="369"/>
      <c r="X468" s="369"/>
      <c r="Y468" s="369"/>
      <c r="Z468" s="369"/>
      <c r="AA468" s="369"/>
      <c r="AB468" s="369"/>
      <c r="AC468" s="369"/>
      <c r="AD468" s="369"/>
      <c r="AE468" s="369"/>
    </row>
    <row r="469" spans="1:31" ht="15.75" customHeight="1">
      <c r="A469" s="369"/>
      <c r="B469" s="369"/>
      <c r="C469" s="369"/>
      <c r="D469" s="369"/>
      <c r="F469" s="369"/>
      <c r="G469" s="369"/>
      <c r="H469" s="369"/>
      <c r="I469" s="369"/>
      <c r="J469" s="369"/>
      <c r="K469" s="369"/>
      <c r="L469" s="369"/>
      <c r="M469" s="369"/>
      <c r="N469" s="369"/>
      <c r="O469" s="369"/>
      <c r="P469" s="369"/>
      <c r="Q469" s="369"/>
      <c r="R469" s="369"/>
      <c r="S469" s="369"/>
      <c r="T469" s="369"/>
      <c r="U469" s="369"/>
      <c r="V469" s="369"/>
      <c r="W469" s="369"/>
      <c r="X469" s="369"/>
      <c r="Y469" s="369"/>
      <c r="Z469" s="369"/>
      <c r="AA469" s="369"/>
      <c r="AB469" s="369"/>
      <c r="AC469" s="369"/>
      <c r="AD469" s="369"/>
      <c r="AE469" s="369"/>
    </row>
    <row r="470" spans="1:31" ht="15.75" customHeight="1">
      <c r="A470" s="369"/>
      <c r="B470" s="369"/>
      <c r="C470" s="369"/>
      <c r="D470" s="369"/>
      <c r="F470" s="369"/>
      <c r="G470" s="369"/>
      <c r="H470" s="369"/>
      <c r="I470" s="369"/>
      <c r="J470" s="369"/>
      <c r="K470" s="369"/>
      <c r="L470" s="369"/>
      <c r="M470" s="369"/>
      <c r="N470" s="369"/>
      <c r="O470" s="369"/>
      <c r="P470" s="369"/>
      <c r="Q470" s="369"/>
      <c r="R470" s="369"/>
      <c r="S470" s="369"/>
      <c r="T470" s="369"/>
      <c r="U470" s="369"/>
      <c r="V470" s="369"/>
      <c r="W470" s="369"/>
      <c r="X470" s="369"/>
      <c r="Y470" s="369"/>
      <c r="Z470" s="369"/>
      <c r="AA470" s="369"/>
      <c r="AB470" s="369"/>
      <c r="AC470" s="369"/>
      <c r="AD470" s="369"/>
      <c r="AE470" s="369"/>
    </row>
    <row r="471" spans="1:31" ht="15.75" customHeight="1">
      <c r="A471" s="369"/>
      <c r="B471" s="369"/>
      <c r="C471" s="369"/>
      <c r="D471" s="369"/>
      <c r="F471" s="369"/>
      <c r="G471" s="369"/>
      <c r="H471" s="369"/>
      <c r="I471" s="369"/>
      <c r="J471" s="369"/>
      <c r="K471" s="369"/>
      <c r="L471" s="369"/>
      <c r="M471" s="369"/>
      <c r="N471" s="369"/>
      <c r="O471" s="369"/>
      <c r="P471" s="369"/>
      <c r="Q471" s="369"/>
      <c r="R471" s="369"/>
      <c r="S471" s="369"/>
      <c r="T471" s="369"/>
      <c r="U471" s="369"/>
      <c r="V471" s="369"/>
      <c r="W471" s="369"/>
      <c r="X471" s="369"/>
      <c r="Y471" s="369"/>
      <c r="Z471" s="369"/>
      <c r="AA471" s="369"/>
      <c r="AB471" s="369"/>
      <c r="AC471" s="369"/>
      <c r="AD471" s="369"/>
      <c r="AE471" s="369"/>
    </row>
    <row r="472" spans="1:31" ht="15.75" customHeight="1">
      <c r="A472" s="369"/>
      <c r="B472" s="369"/>
      <c r="C472" s="369"/>
      <c r="D472" s="369"/>
      <c r="F472" s="369"/>
      <c r="G472" s="369"/>
      <c r="H472" s="369"/>
      <c r="I472" s="369"/>
      <c r="J472" s="369"/>
      <c r="K472" s="369"/>
      <c r="L472" s="369"/>
      <c r="M472" s="369"/>
      <c r="N472" s="369"/>
      <c r="O472" s="369"/>
      <c r="P472" s="369"/>
      <c r="Q472" s="369"/>
      <c r="R472" s="369"/>
      <c r="S472" s="369"/>
      <c r="T472" s="369"/>
      <c r="U472" s="369"/>
      <c r="V472" s="369"/>
      <c r="W472" s="369"/>
      <c r="X472" s="369"/>
      <c r="Y472" s="369"/>
      <c r="Z472" s="369"/>
      <c r="AA472" s="369"/>
      <c r="AB472" s="369"/>
      <c r="AC472" s="369"/>
      <c r="AD472" s="369"/>
      <c r="AE472" s="369"/>
    </row>
    <row r="473" spans="1:31" ht="15.75" customHeight="1">
      <c r="A473" s="369"/>
      <c r="B473" s="369"/>
      <c r="C473" s="369"/>
      <c r="D473" s="369"/>
      <c r="F473" s="369"/>
      <c r="G473" s="369"/>
      <c r="H473" s="369"/>
      <c r="I473" s="369"/>
      <c r="J473" s="369"/>
      <c r="K473" s="369"/>
      <c r="L473" s="369"/>
      <c r="M473" s="369"/>
      <c r="N473" s="369"/>
      <c r="O473" s="369"/>
      <c r="P473" s="369"/>
      <c r="Q473" s="369"/>
      <c r="R473" s="369"/>
      <c r="S473" s="369"/>
      <c r="T473" s="369"/>
      <c r="U473" s="369"/>
      <c r="V473" s="369"/>
      <c r="W473" s="369"/>
      <c r="X473" s="369"/>
      <c r="Y473" s="369"/>
      <c r="Z473" s="369"/>
      <c r="AA473" s="369"/>
      <c r="AB473" s="369"/>
      <c r="AC473" s="369"/>
      <c r="AD473" s="369"/>
      <c r="AE473" s="369"/>
    </row>
    <row r="474" spans="1:31" ht="15.75" customHeight="1">
      <c r="A474" s="369"/>
      <c r="B474" s="369"/>
      <c r="C474" s="369"/>
      <c r="D474" s="369"/>
      <c r="F474" s="369"/>
      <c r="G474" s="369"/>
      <c r="H474" s="369"/>
      <c r="I474" s="369"/>
      <c r="J474" s="369"/>
      <c r="K474" s="369"/>
      <c r="L474" s="369"/>
      <c r="M474" s="369"/>
      <c r="N474" s="369"/>
      <c r="O474" s="369"/>
      <c r="P474" s="369"/>
      <c r="Q474" s="369"/>
      <c r="R474" s="369"/>
      <c r="S474" s="369"/>
      <c r="T474" s="369"/>
      <c r="U474" s="369"/>
      <c r="V474" s="369"/>
      <c r="W474" s="369"/>
      <c r="X474" s="369"/>
      <c r="Y474" s="369"/>
      <c r="Z474" s="369"/>
      <c r="AA474" s="369"/>
      <c r="AB474" s="369"/>
      <c r="AC474" s="369"/>
      <c r="AD474" s="369"/>
      <c r="AE474" s="369"/>
    </row>
    <row r="475" spans="1:31" ht="15.75" customHeight="1">
      <c r="A475" s="369"/>
      <c r="B475" s="369"/>
      <c r="C475" s="369"/>
      <c r="D475" s="369"/>
      <c r="F475" s="369"/>
      <c r="G475" s="369"/>
      <c r="H475" s="369"/>
      <c r="I475" s="369"/>
      <c r="J475" s="369"/>
      <c r="K475" s="369"/>
      <c r="L475" s="369"/>
      <c r="M475" s="369"/>
      <c r="N475" s="369"/>
      <c r="O475" s="369"/>
      <c r="P475" s="369"/>
      <c r="Q475" s="369"/>
      <c r="R475" s="369"/>
      <c r="S475" s="369"/>
      <c r="T475" s="369"/>
      <c r="U475" s="369"/>
      <c r="V475" s="369"/>
      <c r="W475" s="369"/>
      <c r="X475" s="369"/>
      <c r="Y475" s="369"/>
      <c r="Z475" s="369"/>
      <c r="AA475" s="369"/>
      <c r="AB475" s="369"/>
      <c r="AC475" s="369"/>
      <c r="AD475" s="369"/>
      <c r="AE475" s="369"/>
    </row>
    <row r="476" spans="1:31" ht="15.75" customHeight="1">
      <c r="A476" s="369"/>
      <c r="B476" s="369"/>
      <c r="C476" s="369"/>
      <c r="D476" s="369"/>
      <c r="F476" s="369"/>
      <c r="G476" s="369"/>
      <c r="H476" s="369"/>
      <c r="I476" s="369"/>
      <c r="J476" s="369"/>
      <c r="K476" s="369"/>
      <c r="L476" s="369"/>
      <c r="M476" s="369"/>
      <c r="N476" s="369"/>
      <c r="O476" s="369"/>
      <c r="P476" s="369"/>
      <c r="Q476" s="369"/>
      <c r="R476" s="369"/>
      <c r="S476" s="369"/>
      <c r="T476" s="369"/>
      <c r="U476" s="369"/>
      <c r="V476" s="369"/>
      <c r="W476" s="369"/>
      <c r="X476" s="369"/>
      <c r="Y476" s="369"/>
      <c r="Z476" s="369"/>
      <c r="AA476" s="369"/>
      <c r="AB476" s="369"/>
      <c r="AC476" s="369"/>
      <c r="AD476" s="369"/>
      <c r="AE476" s="369"/>
    </row>
    <row r="477" spans="1:31" ht="15.75" customHeight="1">
      <c r="A477" s="369"/>
      <c r="B477" s="369"/>
      <c r="C477" s="369"/>
      <c r="D477" s="369"/>
      <c r="F477" s="369"/>
      <c r="G477" s="369"/>
      <c r="H477" s="369"/>
      <c r="I477" s="369"/>
      <c r="J477" s="369"/>
      <c r="K477" s="369"/>
      <c r="L477" s="369"/>
      <c r="M477" s="369"/>
      <c r="N477" s="369"/>
      <c r="O477" s="369"/>
      <c r="P477" s="369"/>
      <c r="Q477" s="369"/>
      <c r="R477" s="369"/>
      <c r="S477" s="369"/>
      <c r="T477" s="369"/>
      <c r="U477" s="369"/>
      <c r="V477" s="369"/>
      <c r="W477" s="369"/>
      <c r="X477" s="369"/>
      <c r="Y477" s="369"/>
      <c r="Z477" s="369"/>
      <c r="AA477" s="369"/>
      <c r="AB477" s="369"/>
      <c r="AC477" s="369"/>
      <c r="AD477" s="369"/>
      <c r="AE477" s="369"/>
    </row>
    <row r="478" spans="1:31" ht="15.75" customHeight="1">
      <c r="A478" s="369"/>
      <c r="B478" s="369"/>
      <c r="C478" s="369"/>
      <c r="D478" s="369"/>
      <c r="F478" s="369"/>
      <c r="G478" s="369"/>
      <c r="H478" s="369"/>
      <c r="I478" s="369"/>
      <c r="J478" s="369"/>
      <c r="K478" s="369"/>
      <c r="L478" s="369"/>
      <c r="M478" s="369"/>
      <c r="N478" s="369"/>
      <c r="O478" s="369"/>
      <c r="P478" s="369"/>
      <c r="Q478" s="369"/>
      <c r="R478" s="369"/>
      <c r="S478" s="369"/>
      <c r="T478" s="369"/>
      <c r="U478" s="369"/>
      <c r="V478" s="369"/>
      <c r="W478" s="369"/>
      <c r="X478" s="369"/>
      <c r="Y478" s="369"/>
      <c r="Z478" s="369"/>
      <c r="AA478" s="369"/>
      <c r="AB478" s="369"/>
      <c r="AC478" s="369"/>
      <c r="AD478" s="369"/>
      <c r="AE478" s="369"/>
    </row>
    <row r="479" spans="1:31" ht="15.75" customHeight="1">
      <c r="A479" s="369"/>
      <c r="B479" s="369"/>
      <c r="C479" s="369"/>
      <c r="D479" s="369"/>
      <c r="F479" s="369"/>
      <c r="G479" s="369"/>
      <c r="H479" s="369"/>
      <c r="I479" s="369"/>
      <c r="J479" s="369"/>
      <c r="K479" s="369"/>
      <c r="L479" s="369"/>
      <c r="M479" s="369"/>
      <c r="N479" s="369"/>
      <c r="O479" s="369"/>
      <c r="P479" s="369"/>
      <c r="Q479" s="369"/>
      <c r="R479" s="369"/>
      <c r="S479" s="369"/>
      <c r="T479" s="369"/>
      <c r="U479" s="369"/>
      <c r="V479" s="369"/>
      <c r="W479" s="369"/>
      <c r="X479" s="369"/>
      <c r="Y479" s="369"/>
      <c r="Z479" s="369"/>
      <c r="AA479" s="369"/>
      <c r="AB479" s="369"/>
      <c r="AC479" s="369"/>
      <c r="AD479" s="369"/>
      <c r="AE479" s="369"/>
    </row>
    <row r="480" spans="1:31" ht="15.75" customHeight="1">
      <c r="A480" s="369"/>
      <c r="B480" s="369"/>
      <c r="C480" s="369"/>
      <c r="D480" s="369"/>
      <c r="F480" s="369"/>
      <c r="G480" s="369"/>
      <c r="H480" s="369"/>
      <c r="I480" s="369"/>
      <c r="J480" s="369"/>
      <c r="K480" s="369"/>
      <c r="L480" s="369"/>
      <c r="M480" s="369"/>
      <c r="N480" s="369"/>
      <c r="O480" s="369"/>
      <c r="P480" s="369"/>
      <c r="Q480" s="369"/>
      <c r="R480" s="369"/>
      <c r="S480" s="369"/>
      <c r="T480" s="369"/>
      <c r="U480" s="369"/>
      <c r="V480" s="369"/>
      <c r="W480" s="369"/>
      <c r="X480" s="369"/>
      <c r="Y480" s="369"/>
      <c r="Z480" s="369"/>
      <c r="AA480" s="369"/>
      <c r="AB480" s="369"/>
      <c r="AC480" s="369"/>
      <c r="AD480" s="369"/>
      <c r="AE480" s="369"/>
    </row>
    <row r="481" spans="1:31" ht="15.75" customHeight="1">
      <c r="A481" s="369"/>
      <c r="B481" s="369"/>
      <c r="C481" s="369"/>
      <c r="D481" s="369"/>
      <c r="F481" s="369"/>
      <c r="G481" s="369"/>
      <c r="H481" s="369"/>
      <c r="I481" s="369"/>
      <c r="J481" s="369"/>
      <c r="K481" s="369"/>
      <c r="L481" s="369"/>
      <c r="M481" s="369"/>
      <c r="N481" s="369"/>
      <c r="O481" s="369"/>
      <c r="P481" s="369"/>
      <c r="Q481" s="369"/>
      <c r="R481" s="369"/>
      <c r="S481" s="369"/>
      <c r="T481" s="369"/>
      <c r="U481" s="369"/>
      <c r="V481" s="369"/>
      <c r="W481" s="369"/>
      <c r="X481" s="369"/>
      <c r="Y481" s="369"/>
      <c r="Z481" s="369"/>
      <c r="AA481" s="369"/>
      <c r="AB481" s="369"/>
      <c r="AC481" s="369"/>
      <c r="AD481" s="369"/>
      <c r="AE481" s="369"/>
    </row>
    <row r="482" spans="1:31" ht="15.75" customHeight="1">
      <c r="A482" s="369"/>
      <c r="B482" s="369"/>
      <c r="C482" s="369"/>
      <c r="D482" s="369"/>
      <c r="F482" s="369"/>
      <c r="G482" s="369"/>
      <c r="H482" s="369"/>
      <c r="I482" s="369"/>
      <c r="J482" s="369"/>
      <c r="K482" s="369"/>
      <c r="L482" s="369"/>
      <c r="M482" s="369"/>
      <c r="N482" s="369"/>
      <c r="O482" s="369"/>
      <c r="P482" s="369"/>
      <c r="Q482" s="369"/>
      <c r="R482" s="369"/>
      <c r="S482" s="369"/>
      <c r="T482" s="369"/>
      <c r="U482" s="369"/>
      <c r="V482" s="369"/>
      <c r="W482" s="369"/>
      <c r="X482" s="369"/>
      <c r="Y482" s="369"/>
      <c r="Z482" s="369"/>
      <c r="AA482" s="369"/>
      <c r="AB482" s="369"/>
      <c r="AC482" s="369"/>
      <c r="AD482" s="369"/>
      <c r="AE482" s="369"/>
    </row>
    <row r="483" spans="1:31" ht="15.75" customHeight="1">
      <c r="A483" s="369"/>
      <c r="B483" s="369"/>
      <c r="C483" s="369"/>
      <c r="D483" s="369"/>
      <c r="F483" s="369"/>
      <c r="G483" s="369"/>
      <c r="H483" s="369"/>
      <c r="I483" s="369"/>
      <c r="J483" s="369"/>
      <c r="K483" s="369"/>
      <c r="L483" s="369"/>
      <c r="M483" s="369"/>
      <c r="N483" s="369"/>
      <c r="O483" s="369"/>
      <c r="P483" s="369"/>
      <c r="Q483" s="369"/>
      <c r="R483" s="369"/>
      <c r="S483" s="369"/>
      <c r="T483" s="369"/>
      <c r="U483" s="369"/>
      <c r="V483" s="369"/>
      <c r="W483" s="369"/>
      <c r="X483" s="369"/>
      <c r="Y483" s="369"/>
      <c r="Z483" s="369"/>
      <c r="AA483" s="369"/>
      <c r="AB483" s="369"/>
      <c r="AC483" s="369"/>
      <c r="AD483" s="369"/>
      <c r="AE483" s="369"/>
    </row>
    <row r="484" spans="1:31" ht="15.75" customHeight="1">
      <c r="A484" s="369"/>
      <c r="B484" s="369"/>
      <c r="C484" s="369"/>
      <c r="D484" s="369"/>
      <c r="F484" s="369"/>
      <c r="G484" s="369"/>
      <c r="H484" s="369"/>
      <c r="I484" s="369"/>
      <c r="J484" s="369"/>
      <c r="K484" s="369"/>
      <c r="L484" s="369"/>
      <c r="M484" s="369"/>
      <c r="N484" s="369"/>
      <c r="O484" s="369"/>
      <c r="P484" s="369"/>
      <c r="Q484" s="369"/>
      <c r="R484" s="369"/>
      <c r="S484" s="369"/>
      <c r="T484" s="369"/>
      <c r="U484" s="369"/>
      <c r="V484" s="369"/>
      <c r="W484" s="369"/>
      <c r="X484" s="369"/>
      <c r="Y484" s="369"/>
      <c r="Z484" s="369"/>
      <c r="AA484" s="369"/>
      <c r="AB484" s="369"/>
      <c r="AC484" s="369"/>
      <c r="AD484" s="369"/>
      <c r="AE484" s="369"/>
    </row>
    <row r="485" spans="1:31" ht="15.75" customHeight="1">
      <c r="A485" s="369"/>
      <c r="B485" s="369"/>
      <c r="C485" s="369"/>
      <c r="D485" s="369"/>
      <c r="F485" s="369"/>
      <c r="G485" s="369"/>
      <c r="H485" s="369"/>
      <c r="I485" s="369"/>
      <c r="J485" s="369"/>
      <c r="K485" s="369"/>
      <c r="L485" s="369"/>
      <c r="M485" s="369"/>
      <c r="N485" s="369"/>
      <c r="O485" s="369"/>
      <c r="P485" s="369"/>
      <c r="Q485" s="369"/>
      <c r="R485" s="369"/>
      <c r="S485" s="369"/>
      <c r="T485" s="369"/>
      <c r="U485" s="369"/>
      <c r="V485" s="369"/>
      <c r="W485" s="369"/>
      <c r="X485" s="369"/>
      <c r="Y485" s="369"/>
      <c r="Z485" s="369"/>
      <c r="AA485" s="369"/>
      <c r="AB485" s="369"/>
      <c r="AC485" s="369"/>
      <c r="AD485" s="369"/>
      <c r="AE485" s="369"/>
    </row>
    <row r="486" spans="1:31" ht="15.75" customHeight="1">
      <c r="A486" s="369"/>
      <c r="B486" s="369"/>
      <c r="C486" s="369"/>
      <c r="D486" s="369"/>
      <c r="F486" s="369"/>
      <c r="G486" s="369"/>
      <c r="H486" s="369"/>
      <c r="I486" s="369"/>
      <c r="J486" s="369"/>
      <c r="K486" s="369"/>
      <c r="L486" s="369"/>
      <c r="M486" s="369"/>
      <c r="N486" s="369"/>
      <c r="O486" s="369"/>
      <c r="P486" s="369"/>
      <c r="Q486" s="369"/>
      <c r="R486" s="369"/>
      <c r="S486" s="369"/>
      <c r="T486" s="369"/>
      <c r="U486" s="369"/>
      <c r="V486" s="369"/>
      <c r="W486" s="369"/>
      <c r="X486" s="369"/>
      <c r="Y486" s="369"/>
      <c r="Z486" s="369"/>
      <c r="AA486" s="369"/>
      <c r="AB486" s="369"/>
      <c r="AC486" s="369"/>
      <c r="AD486" s="369"/>
      <c r="AE486" s="369"/>
    </row>
    <row r="487" spans="1:31" ht="15.75" customHeight="1">
      <c r="A487" s="369"/>
      <c r="B487" s="369"/>
      <c r="C487" s="369"/>
      <c r="D487" s="369"/>
      <c r="F487" s="369"/>
      <c r="G487" s="369"/>
      <c r="H487" s="369"/>
      <c r="I487" s="369"/>
      <c r="J487" s="369"/>
      <c r="K487" s="369"/>
      <c r="L487" s="369"/>
      <c r="M487" s="369"/>
      <c r="N487" s="369"/>
      <c r="O487" s="369"/>
      <c r="P487" s="369"/>
      <c r="Q487" s="369"/>
      <c r="R487" s="369"/>
      <c r="S487" s="369"/>
      <c r="T487" s="369"/>
      <c r="U487" s="369"/>
      <c r="V487" s="369"/>
      <c r="W487" s="369"/>
      <c r="X487" s="369"/>
      <c r="Y487" s="369"/>
      <c r="Z487" s="369"/>
      <c r="AA487" s="369"/>
      <c r="AB487" s="369"/>
      <c r="AC487" s="369"/>
      <c r="AD487" s="369"/>
      <c r="AE487" s="369"/>
    </row>
    <row r="488" spans="1:31" ht="15.75" customHeight="1">
      <c r="A488" s="369"/>
      <c r="B488" s="369"/>
      <c r="C488" s="369"/>
      <c r="D488" s="369"/>
      <c r="F488" s="369"/>
      <c r="G488" s="369"/>
      <c r="H488" s="369"/>
      <c r="I488" s="369"/>
      <c r="J488" s="369"/>
      <c r="K488" s="369"/>
      <c r="L488" s="369"/>
      <c r="M488" s="369"/>
      <c r="N488" s="369"/>
      <c r="O488" s="369"/>
      <c r="P488" s="369"/>
      <c r="Q488" s="369"/>
      <c r="R488" s="369"/>
      <c r="S488" s="369"/>
      <c r="T488" s="369"/>
      <c r="U488" s="369"/>
      <c r="V488" s="369"/>
      <c r="W488" s="369"/>
      <c r="X488" s="369"/>
      <c r="Y488" s="369"/>
      <c r="Z488" s="369"/>
      <c r="AA488" s="369"/>
      <c r="AB488" s="369"/>
      <c r="AC488" s="369"/>
      <c r="AD488" s="369"/>
      <c r="AE488" s="369"/>
    </row>
    <row r="489" spans="1:31" ht="15.75" customHeight="1">
      <c r="A489" s="369"/>
      <c r="B489" s="369"/>
      <c r="C489" s="369"/>
      <c r="D489" s="369"/>
      <c r="F489" s="369"/>
      <c r="G489" s="369"/>
      <c r="H489" s="369"/>
      <c r="I489" s="369"/>
      <c r="J489" s="369"/>
      <c r="K489" s="369"/>
      <c r="L489" s="369"/>
      <c r="M489" s="369"/>
      <c r="N489" s="369"/>
      <c r="O489" s="369"/>
      <c r="P489" s="369"/>
      <c r="Q489" s="369"/>
      <c r="R489" s="369"/>
      <c r="S489" s="369"/>
      <c r="T489" s="369"/>
      <c r="U489" s="369"/>
      <c r="V489" s="369"/>
      <c r="W489" s="369"/>
      <c r="X489" s="369"/>
      <c r="Y489" s="369"/>
      <c r="Z489" s="369"/>
      <c r="AA489" s="369"/>
      <c r="AB489" s="369"/>
      <c r="AC489" s="369"/>
      <c r="AD489" s="369"/>
      <c r="AE489" s="369"/>
    </row>
    <row r="490" spans="1:31" ht="15.75" customHeight="1">
      <c r="A490" s="369"/>
      <c r="B490" s="369"/>
      <c r="C490" s="369"/>
      <c r="D490" s="369"/>
      <c r="F490" s="369"/>
      <c r="G490" s="369"/>
      <c r="H490" s="369"/>
      <c r="I490" s="369"/>
      <c r="J490" s="369"/>
      <c r="K490" s="369"/>
      <c r="L490" s="369"/>
      <c r="M490" s="369"/>
      <c r="N490" s="369"/>
      <c r="O490" s="369"/>
      <c r="P490" s="369"/>
      <c r="Q490" s="369"/>
      <c r="R490" s="369"/>
      <c r="S490" s="369"/>
      <c r="T490" s="369"/>
      <c r="U490" s="369"/>
      <c r="V490" s="369"/>
      <c r="W490" s="369"/>
      <c r="X490" s="369"/>
      <c r="Y490" s="369"/>
      <c r="Z490" s="369"/>
      <c r="AA490" s="369"/>
      <c r="AB490" s="369"/>
      <c r="AC490" s="369"/>
      <c r="AD490" s="369"/>
      <c r="AE490" s="369"/>
    </row>
    <row r="491" spans="1:31" ht="15.75" customHeight="1">
      <c r="A491" s="369"/>
      <c r="B491" s="369"/>
      <c r="C491" s="369"/>
      <c r="D491" s="369"/>
      <c r="F491" s="369"/>
      <c r="G491" s="369"/>
      <c r="H491" s="369"/>
      <c r="I491" s="369"/>
      <c r="J491" s="369"/>
      <c r="K491" s="369"/>
      <c r="L491" s="369"/>
      <c r="M491" s="369"/>
      <c r="N491" s="369"/>
      <c r="O491" s="369"/>
      <c r="P491" s="369"/>
      <c r="Q491" s="369"/>
      <c r="R491" s="369"/>
      <c r="S491" s="369"/>
      <c r="T491" s="369"/>
      <c r="U491" s="369"/>
      <c r="V491" s="369"/>
      <c r="W491" s="369"/>
      <c r="X491" s="369"/>
      <c r="Y491" s="369"/>
      <c r="Z491" s="369"/>
      <c r="AA491" s="369"/>
      <c r="AB491" s="369"/>
      <c r="AC491" s="369"/>
      <c r="AD491" s="369"/>
      <c r="AE491" s="369"/>
    </row>
    <row r="492" spans="1:31" ht="15.75" customHeight="1">
      <c r="A492" s="369"/>
      <c r="B492" s="369"/>
      <c r="C492" s="369"/>
      <c r="D492" s="369"/>
      <c r="F492" s="369"/>
      <c r="G492" s="369"/>
      <c r="H492" s="369"/>
      <c r="I492" s="369"/>
      <c r="J492" s="369"/>
      <c r="K492" s="369"/>
      <c r="L492" s="369"/>
      <c r="M492" s="369"/>
      <c r="N492" s="369"/>
      <c r="O492" s="369"/>
      <c r="P492" s="369"/>
      <c r="Q492" s="369"/>
      <c r="R492" s="369"/>
      <c r="S492" s="369"/>
      <c r="T492" s="369"/>
      <c r="U492" s="369"/>
      <c r="V492" s="369"/>
      <c r="W492" s="369"/>
      <c r="X492" s="369"/>
      <c r="Y492" s="369"/>
      <c r="Z492" s="369"/>
      <c r="AA492" s="369"/>
      <c r="AB492" s="369"/>
      <c r="AC492" s="369"/>
      <c r="AD492" s="369"/>
      <c r="AE492" s="369"/>
    </row>
    <row r="493" spans="1:31" ht="15.75" customHeight="1">
      <c r="A493" s="369"/>
      <c r="B493" s="369"/>
      <c r="C493" s="369"/>
      <c r="D493" s="369"/>
      <c r="F493" s="369"/>
      <c r="G493" s="369"/>
      <c r="H493" s="369"/>
      <c r="I493" s="369"/>
      <c r="J493" s="369"/>
      <c r="K493" s="369"/>
      <c r="L493" s="369"/>
      <c r="M493" s="369"/>
      <c r="N493" s="369"/>
      <c r="O493" s="369"/>
      <c r="P493" s="369"/>
      <c r="Q493" s="369"/>
      <c r="R493" s="369"/>
      <c r="S493" s="369"/>
      <c r="T493" s="369"/>
      <c r="U493" s="369"/>
      <c r="V493" s="369"/>
      <c r="W493" s="369"/>
      <c r="X493" s="369"/>
      <c r="Y493" s="369"/>
      <c r="Z493" s="369"/>
      <c r="AA493" s="369"/>
      <c r="AB493" s="369"/>
      <c r="AC493" s="369"/>
      <c r="AD493" s="369"/>
      <c r="AE493" s="369"/>
    </row>
    <row r="494" spans="1:31" ht="15.75" customHeight="1">
      <c r="A494" s="369"/>
      <c r="B494" s="369"/>
      <c r="C494" s="369"/>
      <c r="D494" s="369"/>
      <c r="F494" s="369"/>
      <c r="G494" s="369"/>
      <c r="H494" s="369"/>
      <c r="I494" s="369"/>
      <c r="J494" s="369"/>
      <c r="K494" s="369"/>
      <c r="L494" s="369"/>
      <c r="M494" s="369"/>
      <c r="N494" s="369"/>
      <c r="O494" s="369"/>
      <c r="P494" s="369"/>
      <c r="Q494" s="369"/>
      <c r="R494" s="369"/>
      <c r="S494" s="369"/>
      <c r="T494" s="369"/>
      <c r="U494" s="369"/>
      <c r="V494" s="369"/>
      <c r="W494" s="369"/>
      <c r="X494" s="369"/>
      <c r="Y494" s="369"/>
      <c r="Z494" s="369"/>
      <c r="AA494" s="369"/>
      <c r="AB494" s="369"/>
      <c r="AC494" s="369"/>
      <c r="AD494" s="369"/>
      <c r="AE494" s="369"/>
    </row>
    <row r="495" spans="1:31" ht="15.75" customHeight="1">
      <c r="A495" s="369"/>
      <c r="B495" s="369"/>
      <c r="C495" s="369"/>
      <c r="D495" s="369"/>
      <c r="F495" s="369"/>
      <c r="G495" s="369"/>
      <c r="H495" s="369"/>
      <c r="I495" s="369"/>
      <c r="J495" s="369"/>
      <c r="K495" s="369"/>
      <c r="L495" s="369"/>
      <c r="M495" s="369"/>
      <c r="N495" s="369"/>
      <c r="O495" s="369"/>
      <c r="P495" s="369"/>
      <c r="Q495" s="369"/>
      <c r="R495" s="369"/>
      <c r="S495" s="369"/>
      <c r="T495" s="369"/>
      <c r="U495" s="369"/>
      <c r="V495" s="369"/>
      <c r="W495" s="369"/>
      <c r="X495" s="369"/>
      <c r="Y495" s="369"/>
      <c r="Z495" s="369"/>
      <c r="AA495" s="369"/>
      <c r="AB495" s="369"/>
      <c r="AC495" s="369"/>
      <c r="AD495" s="369"/>
      <c r="AE495" s="369"/>
    </row>
    <row r="496" spans="1:31" ht="15.75" customHeight="1">
      <c r="A496" s="369"/>
      <c r="B496" s="369"/>
      <c r="C496" s="369"/>
      <c r="D496" s="369"/>
      <c r="F496" s="369"/>
      <c r="G496" s="369"/>
      <c r="H496" s="369"/>
      <c r="I496" s="369"/>
      <c r="J496" s="369"/>
      <c r="K496" s="369"/>
      <c r="L496" s="369"/>
      <c r="M496" s="369"/>
      <c r="N496" s="369"/>
      <c r="O496" s="369"/>
      <c r="P496" s="369"/>
      <c r="Q496" s="369"/>
      <c r="R496" s="369"/>
      <c r="S496" s="369"/>
      <c r="T496" s="369"/>
      <c r="U496" s="369"/>
      <c r="V496" s="369"/>
      <c r="W496" s="369"/>
      <c r="X496" s="369"/>
      <c r="Y496" s="369"/>
      <c r="Z496" s="369"/>
      <c r="AA496" s="369"/>
      <c r="AB496" s="369"/>
      <c r="AC496" s="369"/>
      <c r="AD496" s="369"/>
      <c r="AE496" s="369"/>
    </row>
    <row r="497" spans="1:31" ht="15.75" customHeight="1">
      <c r="A497" s="369"/>
      <c r="B497" s="369"/>
      <c r="C497" s="369"/>
      <c r="D497" s="369"/>
      <c r="F497" s="369"/>
      <c r="G497" s="369"/>
      <c r="H497" s="369"/>
      <c r="I497" s="369"/>
      <c r="J497" s="369"/>
      <c r="K497" s="369"/>
      <c r="L497" s="369"/>
      <c r="M497" s="369"/>
      <c r="N497" s="369"/>
      <c r="O497" s="369"/>
      <c r="P497" s="369"/>
      <c r="Q497" s="369"/>
      <c r="R497" s="369"/>
      <c r="S497" s="369"/>
      <c r="T497" s="369"/>
      <c r="U497" s="369"/>
      <c r="V497" s="369"/>
      <c r="W497" s="369"/>
      <c r="X497" s="369"/>
      <c r="Y497" s="369"/>
      <c r="Z497" s="369"/>
      <c r="AA497" s="369"/>
      <c r="AB497" s="369"/>
      <c r="AC497" s="369"/>
      <c r="AD497" s="369"/>
      <c r="AE497" s="369"/>
    </row>
    <row r="498" spans="1:31" ht="15.75" customHeight="1">
      <c r="A498" s="369"/>
      <c r="B498" s="369"/>
      <c r="C498" s="369"/>
      <c r="D498" s="369"/>
      <c r="F498" s="369"/>
      <c r="G498" s="369"/>
      <c r="H498" s="369"/>
      <c r="I498" s="369"/>
      <c r="J498" s="369"/>
      <c r="K498" s="369"/>
      <c r="L498" s="369"/>
      <c r="M498" s="369"/>
      <c r="N498" s="369"/>
      <c r="O498" s="369"/>
      <c r="P498" s="369"/>
      <c r="Q498" s="369"/>
      <c r="R498" s="369"/>
      <c r="S498" s="369"/>
      <c r="T498" s="369"/>
      <c r="U498" s="369"/>
      <c r="V498" s="369"/>
      <c r="W498" s="369"/>
      <c r="X498" s="369"/>
      <c r="Y498" s="369"/>
      <c r="Z498" s="369"/>
      <c r="AA498" s="369"/>
      <c r="AB498" s="369"/>
      <c r="AC498" s="369"/>
      <c r="AD498" s="369"/>
      <c r="AE498" s="369"/>
    </row>
    <row r="499" spans="1:31" ht="15.75" customHeight="1">
      <c r="A499" s="369"/>
      <c r="B499" s="369"/>
      <c r="C499" s="369"/>
      <c r="D499" s="369"/>
      <c r="F499" s="369"/>
      <c r="G499" s="369"/>
      <c r="H499" s="369"/>
      <c r="I499" s="369"/>
      <c r="J499" s="369"/>
      <c r="K499" s="369"/>
      <c r="L499" s="369"/>
      <c r="M499" s="369"/>
      <c r="N499" s="369"/>
      <c r="O499" s="369"/>
      <c r="P499" s="369"/>
      <c r="Q499" s="369"/>
      <c r="R499" s="369"/>
      <c r="S499" s="369"/>
      <c r="T499" s="369"/>
      <c r="U499" s="369"/>
      <c r="V499" s="369"/>
      <c r="W499" s="369"/>
      <c r="X499" s="369"/>
      <c r="Y499" s="369"/>
      <c r="Z499" s="369"/>
      <c r="AA499" s="369"/>
      <c r="AB499" s="369"/>
      <c r="AC499" s="369"/>
      <c r="AD499" s="369"/>
      <c r="AE499" s="369"/>
    </row>
    <row r="500" spans="1:31" ht="15.75" customHeight="1">
      <c r="A500" s="369"/>
      <c r="B500" s="369"/>
      <c r="C500" s="369"/>
      <c r="D500" s="369"/>
      <c r="F500" s="369"/>
      <c r="G500" s="369"/>
      <c r="H500" s="369"/>
      <c r="I500" s="369"/>
      <c r="J500" s="369"/>
      <c r="K500" s="369"/>
      <c r="L500" s="369"/>
      <c r="M500" s="369"/>
      <c r="N500" s="369"/>
      <c r="O500" s="369"/>
      <c r="P500" s="369"/>
      <c r="Q500" s="369"/>
      <c r="R500" s="369"/>
      <c r="S500" s="369"/>
      <c r="T500" s="369"/>
      <c r="U500" s="369"/>
      <c r="V500" s="369"/>
      <c r="W500" s="369"/>
      <c r="X500" s="369"/>
      <c r="Y500" s="369"/>
      <c r="Z500" s="369"/>
      <c r="AA500" s="369"/>
      <c r="AB500" s="369"/>
      <c r="AC500" s="369"/>
      <c r="AD500" s="369"/>
      <c r="AE500" s="369"/>
    </row>
    <row r="501" spans="1:31" ht="15.75" customHeight="1">
      <c r="A501" s="369"/>
      <c r="B501" s="369"/>
      <c r="C501" s="369"/>
      <c r="D501" s="369"/>
      <c r="F501" s="369"/>
      <c r="G501" s="369"/>
      <c r="H501" s="369"/>
      <c r="I501" s="369"/>
      <c r="J501" s="369"/>
      <c r="K501" s="369"/>
      <c r="L501" s="369"/>
      <c r="M501" s="369"/>
      <c r="N501" s="369"/>
      <c r="O501" s="369"/>
      <c r="P501" s="369"/>
      <c r="Q501" s="369"/>
      <c r="R501" s="369"/>
      <c r="S501" s="369"/>
      <c r="T501" s="369"/>
      <c r="U501" s="369"/>
      <c r="V501" s="369"/>
      <c r="W501" s="369"/>
      <c r="X501" s="369"/>
      <c r="Y501" s="369"/>
      <c r="Z501" s="369"/>
      <c r="AA501" s="369"/>
      <c r="AB501" s="369"/>
      <c r="AC501" s="369"/>
      <c r="AD501" s="369"/>
      <c r="AE501" s="369"/>
    </row>
    <row r="502" spans="1:31" ht="15.75" customHeight="1">
      <c r="A502" s="369"/>
      <c r="B502" s="369"/>
      <c r="C502" s="369"/>
      <c r="D502" s="369"/>
      <c r="F502" s="369"/>
      <c r="G502" s="369"/>
      <c r="H502" s="369"/>
      <c r="I502" s="369"/>
      <c r="J502" s="369"/>
      <c r="K502" s="369"/>
      <c r="L502" s="369"/>
      <c r="M502" s="369"/>
      <c r="N502" s="369"/>
      <c r="O502" s="369"/>
      <c r="P502" s="369"/>
      <c r="Q502" s="369"/>
      <c r="R502" s="369"/>
      <c r="S502" s="369"/>
      <c r="T502" s="369"/>
      <c r="U502" s="369"/>
      <c r="V502" s="369"/>
      <c r="W502" s="369"/>
      <c r="X502" s="369"/>
      <c r="Y502" s="369"/>
      <c r="Z502" s="369"/>
      <c r="AA502" s="369"/>
      <c r="AB502" s="369"/>
      <c r="AC502" s="369"/>
      <c r="AD502" s="369"/>
      <c r="AE502" s="369"/>
    </row>
    <row r="503" spans="1:31" ht="15.75" customHeight="1">
      <c r="A503" s="369"/>
      <c r="B503" s="369"/>
      <c r="C503" s="369"/>
      <c r="D503" s="369"/>
      <c r="F503" s="369"/>
      <c r="G503" s="369"/>
      <c r="H503" s="369"/>
      <c r="I503" s="369"/>
      <c r="J503" s="369"/>
      <c r="K503" s="369"/>
      <c r="L503" s="369"/>
      <c r="M503" s="369"/>
      <c r="N503" s="369"/>
      <c r="O503" s="369"/>
      <c r="P503" s="369"/>
      <c r="Q503" s="369"/>
      <c r="R503" s="369"/>
      <c r="S503" s="369"/>
      <c r="T503" s="369"/>
      <c r="U503" s="369"/>
      <c r="V503" s="369"/>
      <c r="W503" s="369"/>
      <c r="X503" s="369"/>
      <c r="Y503" s="369"/>
      <c r="Z503" s="369"/>
      <c r="AA503" s="369"/>
      <c r="AB503" s="369"/>
      <c r="AC503" s="369"/>
      <c r="AD503" s="369"/>
      <c r="AE503" s="369"/>
    </row>
    <row r="504" spans="1:31" ht="15.75" customHeight="1">
      <c r="A504" s="369"/>
      <c r="B504" s="369"/>
      <c r="C504" s="369"/>
      <c r="D504" s="369"/>
      <c r="F504" s="369"/>
      <c r="G504" s="369"/>
      <c r="H504" s="369"/>
      <c r="I504" s="369"/>
      <c r="J504" s="369"/>
      <c r="K504" s="369"/>
      <c r="L504" s="369"/>
      <c r="M504" s="369"/>
      <c r="N504" s="369"/>
      <c r="O504" s="369"/>
      <c r="P504" s="369"/>
      <c r="Q504" s="369"/>
      <c r="R504" s="369"/>
      <c r="S504" s="369"/>
      <c r="T504" s="369"/>
      <c r="U504" s="369"/>
      <c r="V504" s="369"/>
      <c r="W504" s="369"/>
      <c r="X504" s="369"/>
      <c r="Y504" s="369"/>
      <c r="Z504" s="369"/>
      <c r="AA504" s="369"/>
      <c r="AB504" s="369"/>
      <c r="AC504" s="369"/>
      <c r="AD504" s="369"/>
      <c r="AE504" s="369"/>
    </row>
    <row r="505" spans="1:31" ht="15.75" customHeight="1">
      <c r="A505" s="369"/>
      <c r="B505" s="369"/>
      <c r="C505" s="369"/>
      <c r="D505" s="369"/>
      <c r="F505" s="369"/>
      <c r="G505" s="369"/>
      <c r="H505" s="369"/>
      <c r="I505" s="369"/>
      <c r="J505" s="369"/>
      <c r="K505" s="369"/>
      <c r="L505" s="369"/>
      <c r="M505" s="369"/>
      <c r="N505" s="369"/>
      <c r="O505" s="369"/>
      <c r="P505" s="369"/>
      <c r="Q505" s="369"/>
      <c r="R505" s="369"/>
      <c r="S505" s="369"/>
      <c r="T505" s="369"/>
      <c r="U505" s="369"/>
      <c r="V505" s="369"/>
      <c r="W505" s="369"/>
      <c r="X505" s="369"/>
      <c r="Y505" s="369"/>
      <c r="Z505" s="369"/>
      <c r="AA505" s="369"/>
      <c r="AB505" s="369"/>
      <c r="AC505" s="369"/>
      <c r="AD505" s="369"/>
      <c r="AE505" s="369"/>
    </row>
    <row r="506" spans="1:31" ht="15.75" customHeight="1">
      <c r="A506" s="369"/>
      <c r="B506" s="369"/>
      <c r="C506" s="369"/>
      <c r="D506" s="369"/>
      <c r="F506" s="369"/>
      <c r="G506" s="369"/>
      <c r="H506" s="369"/>
      <c r="I506" s="369"/>
      <c r="J506" s="369"/>
      <c r="K506" s="369"/>
      <c r="L506" s="369"/>
      <c r="M506" s="369"/>
      <c r="N506" s="369"/>
      <c r="O506" s="369"/>
      <c r="P506" s="369"/>
      <c r="Q506" s="369"/>
      <c r="R506" s="369"/>
      <c r="S506" s="369"/>
      <c r="T506" s="369"/>
      <c r="U506" s="369"/>
      <c r="V506" s="369"/>
      <c r="W506" s="369"/>
      <c r="X506" s="369"/>
      <c r="Y506" s="369"/>
      <c r="Z506" s="369"/>
      <c r="AA506" s="369"/>
      <c r="AB506" s="369"/>
      <c r="AC506" s="369"/>
      <c r="AD506" s="369"/>
      <c r="AE506" s="369"/>
    </row>
    <row r="507" spans="1:31" ht="15.75" customHeight="1">
      <c r="A507" s="369"/>
      <c r="B507" s="369"/>
      <c r="C507" s="369"/>
      <c r="D507" s="369"/>
      <c r="F507" s="369"/>
      <c r="G507" s="369"/>
      <c r="H507" s="369"/>
      <c r="I507" s="369"/>
      <c r="J507" s="369"/>
      <c r="K507" s="369"/>
      <c r="L507" s="369"/>
      <c r="M507" s="369"/>
      <c r="N507" s="369"/>
      <c r="O507" s="369"/>
      <c r="P507" s="369"/>
      <c r="Q507" s="369"/>
      <c r="R507" s="369"/>
      <c r="S507" s="369"/>
      <c r="T507" s="369"/>
      <c r="U507" s="369"/>
      <c r="V507" s="369"/>
      <c r="W507" s="369"/>
      <c r="X507" s="369"/>
      <c r="Y507" s="369"/>
      <c r="Z507" s="369"/>
      <c r="AA507" s="369"/>
      <c r="AB507" s="369"/>
      <c r="AC507" s="369"/>
      <c r="AD507" s="369"/>
      <c r="AE507" s="369"/>
    </row>
    <row r="508" spans="1:31" ht="15.75" customHeight="1">
      <c r="A508" s="369"/>
      <c r="B508" s="369"/>
      <c r="C508" s="369"/>
      <c r="D508" s="369"/>
      <c r="F508" s="369"/>
      <c r="G508" s="369"/>
      <c r="H508" s="369"/>
      <c r="I508" s="369"/>
      <c r="J508" s="369"/>
      <c r="K508" s="369"/>
      <c r="L508" s="369"/>
      <c r="M508" s="369"/>
      <c r="N508" s="369"/>
      <c r="O508" s="369"/>
      <c r="P508" s="369"/>
      <c r="Q508" s="369"/>
      <c r="R508" s="369"/>
      <c r="S508" s="369"/>
      <c r="T508" s="369"/>
      <c r="U508" s="369"/>
      <c r="V508" s="369"/>
      <c r="W508" s="369"/>
      <c r="X508" s="369"/>
      <c r="Y508" s="369"/>
      <c r="Z508" s="369"/>
      <c r="AA508" s="369"/>
      <c r="AB508" s="369"/>
      <c r="AC508" s="369"/>
      <c r="AD508" s="369"/>
      <c r="AE508" s="369"/>
    </row>
    <row r="509" spans="1:31" ht="15.75" customHeight="1">
      <c r="A509" s="369"/>
      <c r="B509" s="369"/>
      <c r="C509" s="369"/>
      <c r="D509" s="369"/>
      <c r="F509" s="369"/>
      <c r="G509" s="369"/>
      <c r="H509" s="369"/>
      <c r="I509" s="369"/>
      <c r="J509" s="369"/>
      <c r="K509" s="369"/>
      <c r="L509" s="369"/>
      <c r="M509" s="369"/>
      <c r="N509" s="369"/>
      <c r="O509" s="369"/>
      <c r="P509" s="369"/>
      <c r="Q509" s="369"/>
      <c r="R509" s="369"/>
      <c r="S509" s="369"/>
      <c r="T509" s="369"/>
      <c r="U509" s="369"/>
      <c r="V509" s="369"/>
      <c r="W509" s="369"/>
      <c r="X509" s="369"/>
      <c r="Y509" s="369"/>
      <c r="Z509" s="369"/>
      <c r="AA509" s="369"/>
      <c r="AB509" s="369"/>
      <c r="AC509" s="369"/>
      <c r="AD509" s="369"/>
      <c r="AE509" s="369"/>
    </row>
    <row r="510" spans="1:31" ht="15.75" customHeight="1">
      <c r="A510" s="369"/>
      <c r="B510" s="369"/>
      <c r="C510" s="369"/>
      <c r="D510" s="369"/>
      <c r="F510" s="369"/>
      <c r="G510" s="369"/>
      <c r="H510" s="369"/>
      <c r="I510" s="369"/>
      <c r="J510" s="369"/>
      <c r="K510" s="369"/>
      <c r="L510" s="369"/>
      <c r="M510" s="369"/>
      <c r="N510" s="369"/>
      <c r="O510" s="369"/>
      <c r="P510" s="369"/>
      <c r="Q510" s="369"/>
      <c r="R510" s="369"/>
      <c r="S510" s="369"/>
      <c r="T510" s="369"/>
      <c r="U510" s="369"/>
      <c r="V510" s="369"/>
      <c r="W510" s="369"/>
      <c r="X510" s="369"/>
      <c r="Y510" s="369"/>
      <c r="Z510" s="369"/>
      <c r="AA510" s="369"/>
      <c r="AB510" s="369"/>
      <c r="AC510" s="369"/>
      <c r="AD510" s="369"/>
      <c r="AE510" s="369"/>
    </row>
    <row r="511" spans="1:31" ht="15.75" customHeight="1">
      <c r="A511" s="369"/>
      <c r="B511" s="369"/>
      <c r="C511" s="369"/>
      <c r="D511" s="369"/>
      <c r="F511" s="369"/>
      <c r="G511" s="369"/>
      <c r="H511" s="369"/>
      <c r="I511" s="369"/>
      <c r="J511" s="369"/>
      <c r="K511" s="369"/>
      <c r="L511" s="369"/>
      <c r="M511" s="369"/>
      <c r="N511" s="369"/>
      <c r="O511" s="369"/>
      <c r="P511" s="369"/>
      <c r="Q511" s="369"/>
      <c r="R511" s="369"/>
      <c r="S511" s="369"/>
      <c r="T511" s="369"/>
      <c r="U511" s="369"/>
      <c r="V511" s="369"/>
      <c r="W511" s="369"/>
      <c r="X511" s="369"/>
      <c r="Y511" s="369"/>
      <c r="Z511" s="369"/>
      <c r="AA511" s="369"/>
      <c r="AB511" s="369"/>
      <c r="AC511" s="369"/>
      <c r="AD511" s="369"/>
      <c r="AE511" s="369"/>
    </row>
    <row r="512" spans="1:31" ht="15.75" customHeight="1">
      <c r="A512" s="369"/>
      <c r="B512" s="369"/>
      <c r="C512" s="369"/>
      <c r="D512" s="369"/>
      <c r="F512" s="369"/>
      <c r="G512" s="369"/>
      <c r="H512" s="369"/>
      <c r="I512" s="369"/>
      <c r="J512" s="369"/>
      <c r="K512" s="369"/>
      <c r="L512" s="369"/>
      <c r="M512" s="369"/>
      <c r="N512" s="369"/>
      <c r="O512" s="369"/>
      <c r="P512" s="369"/>
      <c r="Q512" s="369"/>
      <c r="R512" s="369"/>
      <c r="S512" s="369"/>
      <c r="T512" s="369"/>
      <c r="U512" s="369"/>
      <c r="V512" s="369"/>
      <c r="W512" s="369"/>
      <c r="X512" s="369"/>
      <c r="Y512" s="369"/>
      <c r="Z512" s="369"/>
      <c r="AA512" s="369"/>
      <c r="AB512" s="369"/>
      <c r="AC512" s="369"/>
      <c r="AD512" s="369"/>
      <c r="AE512" s="369"/>
    </row>
    <row r="513" spans="1:31" ht="15.75" customHeight="1">
      <c r="A513" s="369"/>
      <c r="B513" s="369"/>
      <c r="C513" s="369"/>
      <c r="D513" s="369"/>
      <c r="F513" s="369"/>
      <c r="G513" s="369"/>
      <c r="H513" s="369"/>
      <c r="I513" s="369"/>
      <c r="J513" s="369"/>
      <c r="K513" s="369"/>
      <c r="L513" s="369"/>
      <c r="M513" s="369"/>
      <c r="N513" s="369"/>
      <c r="O513" s="369"/>
      <c r="P513" s="369"/>
      <c r="Q513" s="369"/>
      <c r="R513" s="369"/>
      <c r="S513" s="369"/>
      <c r="T513" s="369"/>
      <c r="U513" s="369"/>
      <c r="V513" s="369"/>
      <c r="W513" s="369"/>
      <c r="X513" s="369"/>
      <c r="Y513" s="369"/>
      <c r="Z513" s="369"/>
      <c r="AA513" s="369"/>
      <c r="AB513" s="369"/>
      <c r="AC513" s="369"/>
      <c r="AD513" s="369"/>
      <c r="AE513" s="369"/>
    </row>
    <row r="514" spans="1:31" ht="15.75" customHeight="1">
      <c r="A514" s="369"/>
      <c r="B514" s="369"/>
      <c r="C514" s="369"/>
      <c r="D514" s="369"/>
      <c r="F514" s="369"/>
      <c r="G514" s="369"/>
      <c r="H514" s="369"/>
      <c r="I514" s="369"/>
      <c r="J514" s="369"/>
      <c r="K514" s="369"/>
      <c r="L514" s="369"/>
      <c r="M514" s="369"/>
      <c r="N514" s="369"/>
      <c r="O514" s="369"/>
      <c r="P514" s="369"/>
      <c r="Q514" s="369"/>
      <c r="R514" s="369"/>
      <c r="S514" s="369"/>
      <c r="T514" s="369"/>
      <c r="U514" s="369"/>
      <c r="V514" s="369"/>
      <c r="W514" s="369"/>
      <c r="X514" s="369"/>
      <c r="Y514" s="369"/>
      <c r="Z514" s="369"/>
      <c r="AA514" s="369"/>
      <c r="AB514" s="369"/>
      <c r="AC514" s="369"/>
      <c r="AD514" s="369"/>
      <c r="AE514" s="369"/>
    </row>
    <row r="515" spans="1:31" ht="15.75" customHeight="1">
      <c r="A515" s="369"/>
      <c r="B515" s="369"/>
      <c r="C515" s="369"/>
      <c r="D515" s="369"/>
      <c r="F515" s="369"/>
      <c r="G515" s="369"/>
      <c r="H515" s="369"/>
      <c r="I515" s="369"/>
      <c r="J515" s="369"/>
      <c r="K515" s="369"/>
      <c r="L515" s="369"/>
      <c r="M515" s="369"/>
      <c r="N515" s="369"/>
      <c r="O515" s="369"/>
      <c r="P515" s="369"/>
      <c r="Q515" s="369"/>
      <c r="R515" s="369"/>
      <c r="S515" s="369"/>
      <c r="T515" s="369"/>
      <c r="U515" s="369"/>
      <c r="V515" s="369"/>
      <c r="W515" s="369"/>
      <c r="X515" s="369"/>
      <c r="Y515" s="369"/>
      <c r="Z515" s="369"/>
      <c r="AA515" s="369"/>
      <c r="AB515" s="369"/>
      <c r="AC515" s="369"/>
      <c r="AD515" s="369"/>
      <c r="AE515" s="369"/>
    </row>
    <row r="516" spans="1:31" ht="15.75" customHeight="1">
      <c r="A516" s="369"/>
      <c r="B516" s="369"/>
      <c r="C516" s="369"/>
      <c r="D516" s="369"/>
      <c r="F516" s="369"/>
      <c r="G516" s="369"/>
      <c r="H516" s="369"/>
      <c r="I516" s="369"/>
      <c r="J516" s="369"/>
      <c r="K516" s="369"/>
      <c r="L516" s="369"/>
      <c r="M516" s="369"/>
      <c r="N516" s="369"/>
      <c r="O516" s="369"/>
      <c r="P516" s="369"/>
      <c r="Q516" s="369"/>
      <c r="R516" s="369"/>
      <c r="S516" s="369"/>
      <c r="T516" s="369"/>
      <c r="U516" s="369"/>
      <c r="V516" s="369"/>
      <c r="W516" s="369"/>
      <c r="X516" s="369"/>
      <c r="Y516" s="369"/>
      <c r="Z516" s="369"/>
      <c r="AA516" s="369"/>
      <c r="AB516" s="369"/>
      <c r="AC516" s="369"/>
      <c r="AD516" s="369"/>
      <c r="AE516" s="369"/>
    </row>
    <row r="517" spans="1:31" ht="15.75" customHeight="1">
      <c r="A517" s="369"/>
      <c r="B517" s="369"/>
      <c r="C517" s="369"/>
      <c r="D517" s="369"/>
      <c r="F517" s="369"/>
      <c r="G517" s="369"/>
      <c r="H517" s="369"/>
      <c r="I517" s="369"/>
      <c r="J517" s="369"/>
      <c r="K517" s="369"/>
      <c r="L517" s="369"/>
      <c r="M517" s="369"/>
      <c r="N517" s="369"/>
      <c r="O517" s="369"/>
      <c r="P517" s="369"/>
      <c r="Q517" s="369"/>
      <c r="R517" s="369"/>
      <c r="S517" s="369"/>
      <c r="T517" s="369"/>
      <c r="U517" s="369"/>
      <c r="V517" s="369"/>
      <c r="W517" s="369"/>
      <c r="X517" s="369"/>
      <c r="Y517" s="369"/>
      <c r="Z517" s="369"/>
      <c r="AA517" s="369"/>
      <c r="AB517" s="369"/>
      <c r="AC517" s="369"/>
      <c r="AD517" s="369"/>
      <c r="AE517" s="369"/>
    </row>
    <row r="518" spans="1:31" ht="15.75" customHeight="1">
      <c r="A518" s="369"/>
      <c r="B518" s="369"/>
      <c r="C518" s="369"/>
      <c r="D518" s="369"/>
      <c r="F518" s="369"/>
      <c r="G518" s="369"/>
      <c r="H518" s="369"/>
      <c r="I518" s="369"/>
      <c r="J518" s="369"/>
      <c r="K518" s="369"/>
      <c r="L518" s="369"/>
      <c r="M518" s="369"/>
      <c r="N518" s="369"/>
      <c r="O518" s="369"/>
      <c r="P518" s="369"/>
      <c r="Q518" s="369"/>
      <c r="R518" s="369"/>
      <c r="S518" s="369"/>
      <c r="T518" s="369"/>
      <c r="U518" s="369"/>
      <c r="V518" s="369"/>
      <c r="W518" s="369"/>
      <c r="X518" s="369"/>
      <c r="Y518" s="369"/>
      <c r="Z518" s="369"/>
      <c r="AA518" s="369"/>
      <c r="AB518" s="369"/>
      <c r="AC518" s="369"/>
      <c r="AD518" s="369"/>
      <c r="AE518" s="369"/>
    </row>
    <row r="519" spans="1:31" ht="15.75" customHeight="1">
      <c r="A519" s="369"/>
      <c r="B519" s="369"/>
      <c r="C519" s="369"/>
      <c r="D519" s="369"/>
      <c r="F519" s="369"/>
      <c r="G519" s="369"/>
      <c r="H519" s="369"/>
      <c r="I519" s="369"/>
      <c r="J519" s="369"/>
      <c r="K519" s="369"/>
      <c r="L519" s="369"/>
      <c r="M519" s="369"/>
      <c r="N519" s="369"/>
      <c r="O519" s="369"/>
      <c r="P519" s="369"/>
      <c r="Q519" s="369"/>
      <c r="R519" s="369"/>
      <c r="S519" s="369"/>
      <c r="T519" s="369"/>
      <c r="U519" s="369"/>
      <c r="V519" s="369"/>
      <c r="W519" s="369"/>
      <c r="X519" s="369"/>
      <c r="Y519" s="369"/>
      <c r="Z519" s="369"/>
      <c r="AA519" s="369"/>
      <c r="AB519" s="369"/>
      <c r="AC519" s="369"/>
      <c r="AD519" s="369"/>
      <c r="AE519" s="369"/>
    </row>
    <row r="520" spans="1:31" ht="15.75" customHeight="1">
      <c r="A520" s="369"/>
      <c r="B520" s="369"/>
      <c r="C520" s="369"/>
      <c r="D520" s="369"/>
      <c r="F520" s="369"/>
      <c r="G520" s="369"/>
      <c r="H520" s="369"/>
      <c r="I520" s="369"/>
      <c r="J520" s="369"/>
      <c r="K520" s="369"/>
      <c r="L520" s="369"/>
      <c r="M520" s="369"/>
      <c r="N520" s="369"/>
      <c r="O520" s="369"/>
      <c r="P520" s="369"/>
      <c r="Q520" s="369"/>
      <c r="R520" s="369"/>
      <c r="S520" s="369"/>
      <c r="T520" s="369"/>
      <c r="U520" s="369"/>
      <c r="V520" s="369"/>
      <c r="W520" s="369"/>
      <c r="X520" s="369"/>
      <c r="Y520" s="369"/>
      <c r="Z520" s="369"/>
      <c r="AA520" s="369"/>
      <c r="AB520" s="369"/>
      <c r="AC520" s="369"/>
      <c r="AD520" s="369"/>
      <c r="AE520" s="369"/>
    </row>
    <row r="521" spans="1:31" ht="15.75" customHeight="1">
      <c r="A521" s="369"/>
      <c r="B521" s="369"/>
      <c r="C521" s="369"/>
      <c r="D521" s="369"/>
      <c r="F521" s="369"/>
      <c r="G521" s="369"/>
      <c r="H521" s="369"/>
      <c r="I521" s="369"/>
      <c r="J521" s="369"/>
      <c r="K521" s="369"/>
      <c r="L521" s="369"/>
      <c r="M521" s="369"/>
      <c r="N521" s="369"/>
      <c r="O521" s="369"/>
      <c r="P521" s="369"/>
      <c r="Q521" s="369"/>
      <c r="R521" s="369"/>
      <c r="S521" s="369"/>
      <c r="T521" s="369"/>
      <c r="U521" s="369"/>
      <c r="V521" s="369"/>
      <c r="W521" s="369"/>
      <c r="X521" s="369"/>
      <c r="Y521" s="369"/>
      <c r="Z521" s="369"/>
      <c r="AA521" s="369"/>
      <c r="AB521" s="369"/>
      <c r="AC521" s="369"/>
      <c r="AD521" s="369"/>
      <c r="AE521" s="369"/>
    </row>
    <row r="522" spans="1:31" ht="15.75" customHeight="1">
      <c r="A522" s="369"/>
      <c r="B522" s="369"/>
      <c r="C522" s="369"/>
      <c r="D522" s="369"/>
      <c r="F522" s="369"/>
      <c r="G522" s="369"/>
      <c r="H522" s="369"/>
      <c r="I522" s="369"/>
      <c r="J522" s="369"/>
      <c r="K522" s="369"/>
      <c r="L522" s="369"/>
      <c r="M522" s="369"/>
      <c r="N522" s="369"/>
      <c r="O522" s="369"/>
      <c r="P522" s="369"/>
      <c r="Q522" s="369"/>
      <c r="R522" s="369"/>
      <c r="S522" s="369"/>
      <c r="T522" s="369"/>
      <c r="U522" s="369"/>
      <c r="V522" s="369"/>
      <c r="W522" s="369"/>
      <c r="X522" s="369"/>
      <c r="Y522" s="369"/>
      <c r="Z522" s="369"/>
      <c r="AA522" s="369"/>
      <c r="AB522" s="369"/>
      <c r="AC522" s="369"/>
      <c r="AD522" s="369"/>
      <c r="AE522" s="369"/>
    </row>
    <row r="523" spans="1:31" ht="15.75" customHeight="1">
      <c r="A523" s="369"/>
      <c r="B523" s="369"/>
      <c r="C523" s="369"/>
      <c r="D523" s="369"/>
      <c r="F523" s="369"/>
      <c r="G523" s="369"/>
      <c r="H523" s="369"/>
      <c r="I523" s="369"/>
      <c r="J523" s="369"/>
      <c r="K523" s="369"/>
      <c r="L523" s="369"/>
      <c r="M523" s="369"/>
      <c r="N523" s="369"/>
      <c r="O523" s="369"/>
      <c r="P523" s="369"/>
      <c r="Q523" s="369"/>
      <c r="R523" s="369"/>
      <c r="S523" s="369"/>
      <c r="T523" s="369"/>
      <c r="U523" s="369"/>
      <c r="V523" s="369"/>
      <c r="W523" s="369"/>
      <c r="X523" s="369"/>
      <c r="Y523" s="369"/>
      <c r="Z523" s="369"/>
      <c r="AA523" s="369"/>
      <c r="AB523" s="369"/>
      <c r="AC523" s="369"/>
      <c r="AD523" s="369"/>
      <c r="AE523" s="369"/>
    </row>
    <row r="524" spans="1:31" ht="15.75" customHeight="1">
      <c r="A524" s="369"/>
      <c r="B524" s="369"/>
      <c r="C524" s="369"/>
      <c r="D524" s="369"/>
      <c r="F524" s="369"/>
      <c r="G524" s="369"/>
      <c r="H524" s="369"/>
      <c r="I524" s="369"/>
      <c r="J524" s="369"/>
      <c r="K524" s="369"/>
      <c r="L524" s="369"/>
      <c r="M524" s="369"/>
      <c r="N524" s="369"/>
      <c r="O524" s="369"/>
      <c r="P524" s="369"/>
      <c r="Q524" s="369"/>
      <c r="R524" s="369"/>
      <c r="S524" s="369"/>
      <c r="T524" s="369"/>
      <c r="U524" s="369"/>
      <c r="V524" s="369"/>
      <c r="W524" s="369"/>
      <c r="X524" s="369"/>
      <c r="Y524" s="369"/>
      <c r="Z524" s="369"/>
      <c r="AA524" s="369"/>
      <c r="AB524" s="369"/>
      <c r="AC524" s="369"/>
      <c r="AD524" s="369"/>
      <c r="AE524" s="369"/>
    </row>
    <row r="525" spans="1:31" ht="15.75" customHeight="1">
      <c r="A525" s="369"/>
      <c r="B525" s="369"/>
      <c r="C525" s="369"/>
      <c r="D525" s="369"/>
      <c r="F525" s="369"/>
      <c r="G525" s="369"/>
      <c r="H525" s="369"/>
      <c r="I525" s="369"/>
      <c r="J525" s="369"/>
      <c r="K525" s="369"/>
      <c r="L525" s="369"/>
      <c r="M525" s="369"/>
      <c r="N525" s="369"/>
      <c r="O525" s="369"/>
      <c r="P525" s="369"/>
      <c r="Q525" s="369"/>
      <c r="R525" s="369"/>
      <c r="S525" s="369"/>
      <c r="T525" s="369"/>
      <c r="U525" s="369"/>
      <c r="V525" s="369"/>
      <c r="W525" s="369"/>
      <c r="X525" s="369"/>
      <c r="Y525" s="369"/>
      <c r="Z525" s="369"/>
      <c r="AA525" s="369"/>
      <c r="AB525" s="369"/>
      <c r="AC525" s="369"/>
      <c r="AD525" s="369"/>
      <c r="AE525" s="369"/>
    </row>
    <row r="526" spans="1:31" ht="15.75" customHeight="1">
      <c r="A526" s="369"/>
      <c r="B526" s="369"/>
      <c r="C526" s="369"/>
      <c r="D526" s="369"/>
      <c r="F526" s="369"/>
      <c r="G526" s="369"/>
      <c r="H526" s="369"/>
      <c r="I526" s="369"/>
      <c r="J526" s="369"/>
      <c r="K526" s="369"/>
      <c r="L526" s="369"/>
      <c r="M526" s="369"/>
      <c r="N526" s="369"/>
      <c r="O526" s="369"/>
      <c r="P526" s="369"/>
      <c r="Q526" s="369"/>
      <c r="R526" s="369"/>
      <c r="S526" s="369"/>
      <c r="T526" s="369"/>
      <c r="U526" s="369"/>
      <c r="V526" s="369"/>
      <c r="W526" s="369"/>
      <c r="X526" s="369"/>
      <c r="Y526" s="369"/>
      <c r="Z526" s="369"/>
      <c r="AA526" s="369"/>
      <c r="AB526" s="369"/>
      <c r="AC526" s="369"/>
      <c r="AD526" s="369"/>
      <c r="AE526" s="369"/>
    </row>
    <row r="527" spans="1:31" ht="15.75" customHeight="1">
      <c r="A527" s="369"/>
      <c r="B527" s="369"/>
      <c r="C527" s="369"/>
      <c r="D527" s="369"/>
      <c r="F527" s="369"/>
      <c r="G527" s="369"/>
      <c r="H527" s="369"/>
      <c r="I527" s="369"/>
      <c r="J527" s="369"/>
      <c r="K527" s="369"/>
      <c r="L527" s="369"/>
      <c r="M527" s="369"/>
      <c r="N527" s="369"/>
      <c r="O527" s="369"/>
      <c r="P527" s="369"/>
      <c r="Q527" s="369"/>
      <c r="R527" s="369"/>
      <c r="S527" s="369"/>
      <c r="T527" s="369"/>
      <c r="U527" s="369"/>
      <c r="V527" s="369"/>
      <c r="W527" s="369"/>
      <c r="X527" s="369"/>
      <c r="Y527" s="369"/>
      <c r="Z527" s="369"/>
      <c r="AA527" s="369"/>
      <c r="AB527" s="369"/>
      <c r="AC527" s="369"/>
      <c r="AD527" s="369"/>
      <c r="AE527" s="369"/>
    </row>
    <row r="528" spans="1:31" ht="15.75" customHeight="1">
      <c r="A528" s="369"/>
      <c r="B528" s="369"/>
      <c r="C528" s="369"/>
      <c r="D528" s="369"/>
      <c r="F528" s="369"/>
      <c r="G528" s="369"/>
      <c r="H528" s="369"/>
      <c r="I528" s="369"/>
      <c r="J528" s="369"/>
      <c r="K528" s="369"/>
      <c r="L528" s="369"/>
      <c r="M528" s="369"/>
      <c r="N528" s="369"/>
      <c r="O528" s="369"/>
      <c r="P528" s="369"/>
      <c r="Q528" s="369"/>
      <c r="R528" s="369"/>
      <c r="S528" s="369"/>
      <c r="T528" s="369"/>
      <c r="U528" s="369"/>
      <c r="V528" s="369"/>
      <c r="W528" s="369"/>
      <c r="X528" s="369"/>
      <c r="Y528" s="369"/>
      <c r="Z528" s="369"/>
      <c r="AA528" s="369"/>
      <c r="AB528" s="369"/>
      <c r="AC528" s="369"/>
      <c r="AD528" s="369"/>
      <c r="AE528" s="369"/>
    </row>
    <row r="529" spans="1:31" ht="15.75" customHeight="1">
      <c r="A529" s="369"/>
      <c r="B529" s="369"/>
      <c r="C529" s="369"/>
      <c r="D529" s="369"/>
      <c r="F529" s="369"/>
      <c r="G529" s="369"/>
      <c r="H529" s="369"/>
      <c r="I529" s="369"/>
      <c r="J529" s="369"/>
      <c r="K529" s="369"/>
      <c r="L529" s="369"/>
      <c r="M529" s="369"/>
      <c r="N529" s="369"/>
      <c r="O529" s="369"/>
      <c r="P529" s="369"/>
      <c r="Q529" s="369"/>
      <c r="R529" s="369"/>
      <c r="S529" s="369"/>
      <c r="T529" s="369"/>
      <c r="U529" s="369"/>
      <c r="V529" s="369"/>
      <c r="W529" s="369"/>
      <c r="X529" s="369"/>
      <c r="Y529" s="369"/>
      <c r="Z529" s="369"/>
      <c r="AA529" s="369"/>
      <c r="AB529" s="369"/>
      <c r="AC529" s="369"/>
      <c r="AD529" s="369"/>
      <c r="AE529" s="369"/>
    </row>
    <row r="530" spans="1:31" ht="15.75" customHeight="1">
      <c r="A530" s="369"/>
      <c r="B530" s="369"/>
      <c r="C530" s="369"/>
      <c r="D530" s="369"/>
      <c r="F530" s="369"/>
      <c r="G530" s="369"/>
      <c r="H530" s="369"/>
      <c r="I530" s="369"/>
      <c r="J530" s="369"/>
      <c r="K530" s="369"/>
      <c r="L530" s="369"/>
      <c r="M530" s="369"/>
      <c r="N530" s="369"/>
      <c r="O530" s="369"/>
      <c r="P530" s="369"/>
      <c r="Q530" s="369"/>
      <c r="R530" s="369"/>
      <c r="S530" s="369"/>
      <c r="T530" s="369"/>
      <c r="U530" s="369"/>
      <c r="V530" s="369"/>
      <c r="W530" s="369"/>
      <c r="X530" s="369"/>
      <c r="Y530" s="369"/>
      <c r="Z530" s="369"/>
      <c r="AA530" s="369"/>
      <c r="AB530" s="369"/>
      <c r="AC530" s="369"/>
      <c r="AD530" s="369"/>
      <c r="AE530" s="369"/>
    </row>
    <row r="531" spans="1:31" ht="15.75" customHeight="1">
      <c r="A531" s="369"/>
      <c r="B531" s="369"/>
      <c r="C531" s="369"/>
      <c r="D531" s="369"/>
      <c r="F531" s="369"/>
      <c r="G531" s="369"/>
      <c r="H531" s="369"/>
      <c r="I531" s="369"/>
      <c r="J531" s="369"/>
      <c r="K531" s="369"/>
      <c r="L531" s="369"/>
      <c r="M531" s="369"/>
      <c r="N531" s="369"/>
      <c r="O531" s="369"/>
      <c r="P531" s="369"/>
      <c r="Q531" s="369"/>
      <c r="R531" s="369"/>
      <c r="S531" s="369"/>
      <c r="T531" s="369"/>
      <c r="U531" s="369"/>
      <c r="V531" s="369"/>
      <c r="W531" s="369"/>
      <c r="X531" s="369"/>
      <c r="Y531" s="369"/>
      <c r="Z531" s="369"/>
      <c r="AA531" s="369"/>
      <c r="AB531" s="369"/>
      <c r="AC531" s="369"/>
      <c r="AD531" s="369"/>
      <c r="AE531" s="369"/>
    </row>
    <row r="532" spans="1:31" ht="15.75" customHeight="1">
      <c r="A532" s="369"/>
      <c r="B532" s="369"/>
      <c r="C532" s="369"/>
      <c r="D532" s="369"/>
      <c r="F532" s="369"/>
      <c r="G532" s="369"/>
      <c r="H532" s="369"/>
      <c r="I532" s="369"/>
      <c r="J532" s="369"/>
      <c r="K532" s="369"/>
      <c r="L532" s="369"/>
      <c r="M532" s="369"/>
      <c r="N532" s="369"/>
      <c r="O532" s="369"/>
      <c r="P532" s="369"/>
      <c r="Q532" s="369"/>
      <c r="R532" s="369"/>
      <c r="S532" s="369"/>
      <c r="T532" s="369"/>
      <c r="U532" s="369"/>
      <c r="V532" s="369"/>
      <c r="W532" s="369"/>
      <c r="X532" s="369"/>
      <c r="Y532" s="369"/>
      <c r="Z532" s="369"/>
      <c r="AA532" s="369"/>
      <c r="AB532" s="369"/>
      <c r="AC532" s="369"/>
      <c r="AD532" s="369"/>
      <c r="AE532" s="369"/>
    </row>
    <row r="533" spans="1:31" ht="15.75" customHeight="1">
      <c r="A533" s="369"/>
      <c r="B533" s="369"/>
      <c r="C533" s="369"/>
      <c r="D533" s="369"/>
      <c r="F533" s="369"/>
      <c r="G533" s="369"/>
      <c r="H533" s="369"/>
      <c r="I533" s="369"/>
      <c r="J533" s="369"/>
      <c r="K533" s="369"/>
      <c r="L533" s="369"/>
      <c r="M533" s="369"/>
      <c r="N533" s="369"/>
      <c r="O533" s="369"/>
      <c r="P533" s="369"/>
      <c r="Q533" s="369"/>
      <c r="R533" s="369"/>
      <c r="S533" s="369"/>
      <c r="T533" s="369"/>
      <c r="U533" s="369"/>
      <c r="V533" s="369"/>
      <c r="W533" s="369"/>
      <c r="X533" s="369"/>
      <c r="Y533" s="369"/>
      <c r="Z533" s="369"/>
      <c r="AA533" s="369"/>
      <c r="AB533" s="369"/>
      <c r="AC533" s="369"/>
      <c r="AD533" s="369"/>
      <c r="AE533" s="369"/>
    </row>
    <row r="534" spans="1:31" ht="15.75" customHeight="1">
      <c r="A534" s="369"/>
      <c r="B534" s="369"/>
      <c r="C534" s="369"/>
      <c r="D534" s="369"/>
      <c r="F534" s="369"/>
      <c r="G534" s="369"/>
      <c r="H534" s="369"/>
      <c r="I534" s="369"/>
      <c r="J534" s="369"/>
      <c r="K534" s="369"/>
      <c r="L534" s="369"/>
      <c r="M534" s="369"/>
      <c r="N534" s="369"/>
      <c r="O534" s="369"/>
      <c r="P534" s="369"/>
      <c r="Q534" s="369"/>
      <c r="R534" s="369"/>
      <c r="S534" s="369"/>
      <c r="T534" s="369"/>
      <c r="U534" s="369"/>
      <c r="V534" s="369"/>
      <c r="W534" s="369"/>
      <c r="X534" s="369"/>
      <c r="Y534" s="369"/>
      <c r="Z534" s="369"/>
      <c r="AA534" s="369"/>
      <c r="AB534" s="369"/>
      <c r="AC534" s="369"/>
      <c r="AD534" s="369"/>
      <c r="AE534" s="369"/>
    </row>
    <row r="535" spans="1:31" ht="15.75" customHeight="1">
      <c r="A535" s="369"/>
      <c r="B535" s="369"/>
      <c r="C535" s="369"/>
      <c r="D535" s="369"/>
      <c r="F535" s="369"/>
      <c r="G535" s="369"/>
      <c r="H535" s="369"/>
      <c r="I535" s="369"/>
      <c r="J535" s="369"/>
      <c r="K535" s="369"/>
      <c r="L535" s="369"/>
      <c r="M535" s="369"/>
      <c r="N535" s="369"/>
      <c r="O535" s="369"/>
      <c r="P535" s="369"/>
      <c r="Q535" s="369"/>
      <c r="R535" s="369"/>
      <c r="S535" s="369"/>
      <c r="T535" s="369"/>
      <c r="U535" s="369"/>
      <c r="V535" s="369"/>
      <c r="W535" s="369"/>
      <c r="X535" s="369"/>
      <c r="Y535" s="369"/>
      <c r="Z535" s="369"/>
      <c r="AA535" s="369"/>
      <c r="AB535" s="369"/>
      <c r="AC535" s="369"/>
      <c r="AD535" s="369"/>
      <c r="AE535" s="369"/>
    </row>
    <row r="536" spans="1:31" ht="15.75" customHeight="1">
      <c r="A536" s="369"/>
      <c r="B536" s="369"/>
      <c r="C536" s="369"/>
      <c r="D536" s="369"/>
      <c r="F536" s="369"/>
      <c r="G536" s="369"/>
      <c r="H536" s="369"/>
      <c r="I536" s="369"/>
      <c r="J536" s="369"/>
      <c r="K536" s="369"/>
      <c r="L536" s="369"/>
      <c r="M536" s="369"/>
      <c r="N536" s="369"/>
      <c r="O536" s="369"/>
      <c r="P536" s="369"/>
      <c r="Q536" s="369"/>
      <c r="R536" s="369"/>
      <c r="S536" s="369"/>
      <c r="T536" s="369"/>
      <c r="U536" s="369"/>
      <c r="V536" s="369"/>
      <c r="W536" s="369"/>
      <c r="X536" s="369"/>
      <c r="Y536" s="369"/>
      <c r="Z536" s="369"/>
      <c r="AA536" s="369"/>
      <c r="AB536" s="369"/>
      <c r="AC536" s="369"/>
      <c r="AD536" s="369"/>
      <c r="AE536" s="369"/>
    </row>
    <row r="537" spans="1:31" ht="15.75" customHeight="1">
      <c r="A537" s="369"/>
      <c r="B537" s="369"/>
      <c r="C537" s="369"/>
      <c r="D537" s="369"/>
      <c r="F537" s="369"/>
      <c r="G537" s="369"/>
      <c r="H537" s="369"/>
      <c r="I537" s="369"/>
      <c r="J537" s="369"/>
      <c r="K537" s="369"/>
      <c r="L537" s="369"/>
      <c r="M537" s="369"/>
      <c r="N537" s="369"/>
      <c r="O537" s="369"/>
      <c r="P537" s="369"/>
      <c r="Q537" s="369"/>
      <c r="R537" s="369"/>
      <c r="S537" s="369"/>
      <c r="T537" s="369"/>
      <c r="U537" s="369"/>
      <c r="V537" s="369"/>
      <c r="W537" s="369"/>
      <c r="X537" s="369"/>
      <c r="Y537" s="369"/>
      <c r="Z537" s="369"/>
      <c r="AA537" s="369"/>
      <c r="AB537" s="369"/>
      <c r="AC537" s="369"/>
      <c r="AD537" s="369"/>
      <c r="AE537" s="369"/>
    </row>
    <row r="538" spans="1:31" ht="15.75" customHeight="1">
      <c r="A538" s="369"/>
      <c r="B538" s="369"/>
      <c r="C538" s="369"/>
      <c r="D538" s="369"/>
      <c r="F538" s="369"/>
      <c r="G538" s="369"/>
      <c r="H538" s="369"/>
      <c r="I538" s="369"/>
      <c r="J538" s="369"/>
      <c r="K538" s="369"/>
      <c r="L538" s="369"/>
      <c r="M538" s="369"/>
      <c r="N538" s="369"/>
      <c r="O538" s="369"/>
      <c r="P538" s="369"/>
      <c r="Q538" s="369"/>
      <c r="R538" s="369"/>
      <c r="S538" s="369"/>
      <c r="T538" s="369"/>
      <c r="U538" s="369"/>
      <c r="V538" s="369"/>
      <c r="W538" s="369"/>
      <c r="X538" s="369"/>
      <c r="Y538" s="369"/>
      <c r="Z538" s="369"/>
      <c r="AA538" s="369"/>
      <c r="AB538" s="369"/>
      <c r="AC538" s="369"/>
      <c r="AD538" s="369"/>
      <c r="AE538" s="369"/>
    </row>
    <row r="539" spans="1:31" ht="15.75" customHeight="1">
      <c r="A539" s="369"/>
      <c r="B539" s="369"/>
      <c r="C539" s="369"/>
      <c r="D539" s="369"/>
      <c r="F539" s="369"/>
      <c r="G539" s="369"/>
      <c r="H539" s="369"/>
      <c r="I539" s="369"/>
      <c r="J539" s="369"/>
      <c r="K539" s="369"/>
      <c r="L539" s="369"/>
      <c r="M539" s="369"/>
      <c r="N539" s="369"/>
      <c r="O539" s="369"/>
      <c r="P539" s="369"/>
      <c r="Q539" s="369"/>
      <c r="R539" s="369"/>
      <c r="S539" s="369"/>
      <c r="T539" s="369"/>
      <c r="U539" s="369"/>
      <c r="V539" s="369"/>
      <c r="W539" s="369"/>
      <c r="X539" s="369"/>
      <c r="Y539" s="369"/>
      <c r="Z539" s="369"/>
      <c r="AA539" s="369"/>
      <c r="AB539" s="369"/>
      <c r="AC539" s="369"/>
      <c r="AD539" s="369"/>
      <c r="AE539" s="369"/>
    </row>
    <row r="540" spans="1:31" ht="15.75" customHeight="1">
      <c r="A540" s="369"/>
      <c r="B540" s="369"/>
      <c r="C540" s="369"/>
      <c r="D540" s="369"/>
      <c r="F540" s="369"/>
      <c r="G540" s="369"/>
      <c r="H540" s="369"/>
      <c r="I540" s="369"/>
      <c r="J540" s="369"/>
      <c r="K540" s="369"/>
      <c r="L540" s="369"/>
      <c r="M540" s="369"/>
      <c r="N540" s="369"/>
      <c r="O540" s="369"/>
      <c r="P540" s="369"/>
      <c r="Q540" s="369"/>
      <c r="R540" s="369"/>
      <c r="S540" s="369"/>
      <c r="T540" s="369"/>
      <c r="U540" s="369"/>
      <c r="V540" s="369"/>
      <c r="W540" s="369"/>
      <c r="X540" s="369"/>
      <c r="Y540" s="369"/>
      <c r="Z540" s="369"/>
      <c r="AA540" s="369"/>
      <c r="AB540" s="369"/>
      <c r="AC540" s="369"/>
      <c r="AD540" s="369"/>
      <c r="AE540" s="369"/>
    </row>
    <row r="541" spans="1:31" ht="15.75" customHeight="1">
      <c r="A541" s="369"/>
      <c r="B541" s="369"/>
      <c r="C541" s="369"/>
      <c r="D541" s="369"/>
      <c r="F541" s="369"/>
      <c r="G541" s="369"/>
      <c r="H541" s="369"/>
      <c r="I541" s="369"/>
      <c r="J541" s="369"/>
      <c r="K541" s="369"/>
      <c r="L541" s="369"/>
      <c r="M541" s="369"/>
      <c r="N541" s="369"/>
      <c r="O541" s="369"/>
      <c r="P541" s="369"/>
      <c r="Q541" s="369"/>
      <c r="R541" s="369"/>
      <c r="S541" s="369"/>
      <c r="T541" s="369"/>
      <c r="U541" s="369"/>
      <c r="V541" s="369"/>
      <c r="W541" s="369"/>
      <c r="X541" s="369"/>
      <c r="Y541" s="369"/>
      <c r="Z541" s="369"/>
      <c r="AA541" s="369"/>
      <c r="AB541" s="369"/>
      <c r="AC541" s="369"/>
      <c r="AD541" s="369"/>
      <c r="AE541" s="369"/>
    </row>
    <row r="542" spans="1:31" ht="15.75" customHeight="1">
      <c r="A542" s="369"/>
      <c r="B542" s="369"/>
      <c r="C542" s="369"/>
      <c r="D542" s="369"/>
      <c r="F542" s="369"/>
      <c r="G542" s="369"/>
      <c r="H542" s="369"/>
      <c r="I542" s="369"/>
      <c r="J542" s="369"/>
      <c r="K542" s="369"/>
      <c r="L542" s="369"/>
      <c r="M542" s="369"/>
      <c r="N542" s="369"/>
      <c r="O542" s="369"/>
      <c r="P542" s="369"/>
      <c r="Q542" s="369"/>
      <c r="R542" s="369"/>
      <c r="S542" s="369"/>
      <c r="T542" s="369"/>
      <c r="U542" s="369"/>
      <c r="V542" s="369"/>
      <c r="W542" s="369"/>
      <c r="X542" s="369"/>
      <c r="Y542" s="369"/>
      <c r="Z542" s="369"/>
      <c r="AA542" s="369"/>
      <c r="AB542" s="369"/>
      <c r="AC542" s="369"/>
      <c r="AD542" s="369"/>
      <c r="AE542" s="369"/>
    </row>
    <row r="543" spans="1:31" ht="15.75" customHeight="1">
      <c r="A543" s="369"/>
      <c r="B543" s="369"/>
      <c r="C543" s="369"/>
      <c r="D543" s="369"/>
      <c r="F543" s="369"/>
      <c r="G543" s="369"/>
      <c r="H543" s="369"/>
      <c r="I543" s="369"/>
      <c r="J543" s="369"/>
      <c r="K543" s="369"/>
      <c r="L543" s="369"/>
      <c r="M543" s="369"/>
      <c r="N543" s="369"/>
      <c r="O543" s="369"/>
      <c r="P543" s="369"/>
      <c r="Q543" s="369"/>
      <c r="R543" s="369"/>
      <c r="S543" s="369"/>
      <c r="T543" s="369"/>
      <c r="U543" s="369"/>
      <c r="V543" s="369"/>
      <c r="W543" s="369"/>
      <c r="X543" s="369"/>
      <c r="Y543" s="369"/>
      <c r="Z543" s="369"/>
      <c r="AA543" s="369"/>
      <c r="AB543" s="369"/>
      <c r="AC543" s="369"/>
      <c r="AD543" s="369"/>
      <c r="AE543" s="369"/>
    </row>
    <row r="544" spans="1:31" ht="15.75" customHeight="1">
      <c r="A544" s="369"/>
      <c r="B544" s="369"/>
      <c r="C544" s="369"/>
      <c r="D544" s="369"/>
      <c r="F544" s="369"/>
      <c r="G544" s="369"/>
      <c r="H544" s="369"/>
      <c r="I544" s="369"/>
      <c r="J544" s="369"/>
      <c r="K544" s="369"/>
      <c r="L544" s="369"/>
      <c r="M544" s="369"/>
      <c r="N544" s="369"/>
      <c r="O544" s="369"/>
      <c r="P544" s="369"/>
      <c r="Q544" s="369"/>
      <c r="R544" s="369"/>
      <c r="S544" s="369"/>
      <c r="T544" s="369"/>
      <c r="U544" s="369"/>
      <c r="V544" s="369"/>
      <c r="W544" s="369"/>
      <c r="X544" s="369"/>
      <c r="Y544" s="369"/>
      <c r="Z544" s="369"/>
      <c r="AA544" s="369"/>
      <c r="AB544" s="369"/>
      <c r="AC544" s="369"/>
      <c r="AD544" s="369"/>
      <c r="AE544" s="369"/>
    </row>
    <row r="545" spans="1:31" ht="15.75" customHeight="1">
      <c r="A545" s="369"/>
      <c r="B545" s="369"/>
      <c r="C545" s="369"/>
      <c r="D545" s="369"/>
      <c r="F545" s="369"/>
      <c r="G545" s="369"/>
      <c r="H545" s="369"/>
      <c r="I545" s="369"/>
      <c r="J545" s="369"/>
      <c r="K545" s="369"/>
      <c r="L545" s="369"/>
      <c r="M545" s="369"/>
      <c r="N545" s="369"/>
      <c r="O545" s="369"/>
      <c r="P545" s="369"/>
      <c r="Q545" s="369"/>
      <c r="R545" s="369"/>
      <c r="S545" s="369"/>
      <c r="T545" s="369"/>
      <c r="U545" s="369"/>
      <c r="V545" s="369"/>
      <c r="W545" s="369"/>
      <c r="X545" s="369"/>
      <c r="Y545" s="369"/>
      <c r="Z545" s="369"/>
      <c r="AA545" s="369"/>
      <c r="AB545" s="369"/>
      <c r="AC545" s="369"/>
      <c r="AD545" s="369"/>
      <c r="AE545" s="369"/>
    </row>
    <row r="546" spans="1:31" ht="15.75" customHeight="1">
      <c r="A546" s="369"/>
      <c r="B546" s="369"/>
      <c r="C546" s="369"/>
      <c r="D546" s="369"/>
      <c r="F546" s="369"/>
      <c r="G546" s="369"/>
      <c r="H546" s="369"/>
      <c r="I546" s="369"/>
      <c r="J546" s="369"/>
      <c r="K546" s="369"/>
      <c r="L546" s="369"/>
      <c r="M546" s="369"/>
      <c r="N546" s="369"/>
      <c r="O546" s="369"/>
      <c r="P546" s="369"/>
      <c r="Q546" s="369"/>
      <c r="R546" s="369"/>
      <c r="S546" s="369"/>
      <c r="T546" s="369"/>
      <c r="U546" s="369"/>
      <c r="V546" s="369"/>
      <c r="W546" s="369"/>
      <c r="X546" s="369"/>
      <c r="Y546" s="369"/>
      <c r="Z546" s="369"/>
      <c r="AA546" s="369"/>
      <c r="AB546" s="369"/>
      <c r="AC546" s="369"/>
      <c r="AD546" s="369"/>
      <c r="AE546" s="369"/>
    </row>
    <row r="547" spans="1:31" ht="15.75" customHeight="1">
      <c r="A547" s="369"/>
      <c r="B547" s="369"/>
      <c r="C547" s="369"/>
      <c r="D547" s="369"/>
      <c r="F547" s="369"/>
      <c r="G547" s="369"/>
      <c r="H547" s="369"/>
      <c r="I547" s="369"/>
      <c r="J547" s="369"/>
      <c r="K547" s="369"/>
      <c r="L547" s="369"/>
      <c r="M547" s="369"/>
      <c r="N547" s="369"/>
      <c r="O547" s="369"/>
      <c r="P547" s="369"/>
      <c r="Q547" s="369"/>
      <c r="R547" s="369"/>
      <c r="S547" s="369"/>
      <c r="T547" s="369"/>
      <c r="U547" s="369"/>
      <c r="V547" s="369"/>
      <c r="W547" s="369"/>
      <c r="X547" s="369"/>
      <c r="Y547" s="369"/>
      <c r="Z547" s="369"/>
      <c r="AA547" s="369"/>
      <c r="AB547" s="369"/>
      <c r="AC547" s="369"/>
      <c r="AD547" s="369"/>
      <c r="AE547" s="369"/>
    </row>
    <row r="548" spans="1:31" ht="15.75" customHeight="1">
      <c r="A548" s="369"/>
      <c r="B548" s="369"/>
      <c r="C548" s="369"/>
      <c r="D548" s="369"/>
      <c r="F548" s="369"/>
      <c r="G548" s="369"/>
      <c r="H548" s="369"/>
      <c r="I548" s="369"/>
      <c r="J548" s="369"/>
      <c r="K548" s="369"/>
      <c r="L548" s="369"/>
      <c r="M548" s="369"/>
      <c r="N548" s="369"/>
      <c r="O548" s="369"/>
      <c r="P548" s="369"/>
      <c r="Q548" s="369"/>
      <c r="R548" s="369"/>
      <c r="S548" s="369"/>
      <c r="T548" s="369"/>
      <c r="U548" s="369"/>
      <c r="V548" s="369"/>
      <c r="W548" s="369"/>
      <c r="X548" s="369"/>
      <c r="Y548" s="369"/>
      <c r="Z548" s="369"/>
      <c r="AA548" s="369"/>
      <c r="AB548" s="369"/>
      <c r="AC548" s="369"/>
      <c r="AD548" s="369"/>
      <c r="AE548" s="369"/>
    </row>
    <row r="549" spans="1:31" ht="15.75" customHeight="1">
      <c r="A549" s="369"/>
      <c r="B549" s="369"/>
      <c r="C549" s="369"/>
      <c r="D549" s="369"/>
      <c r="F549" s="369"/>
      <c r="G549" s="369"/>
      <c r="H549" s="369"/>
      <c r="I549" s="369"/>
      <c r="J549" s="369"/>
      <c r="K549" s="369"/>
      <c r="L549" s="369"/>
      <c r="M549" s="369"/>
      <c r="N549" s="369"/>
      <c r="O549" s="369"/>
      <c r="P549" s="369"/>
      <c r="Q549" s="369"/>
      <c r="R549" s="369"/>
      <c r="S549" s="369"/>
      <c r="T549" s="369"/>
      <c r="U549" s="369"/>
      <c r="V549" s="369"/>
      <c r="W549" s="369"/>
      <c r="X549" s="369"/>
      <c r="Y549" s="369"/>
      <c r="Z549" s="369"/>
      <c r="AA549" s="369"/>
      <c r="AB549" s="369"/>
      <c r="AC549" s="369"/>
      <c r="AD549" s="369"/>
      <c r="AE549" s="369"/>
    </row>
    <row r="550" spans="1:31" ht="15.75" customHeight="1">
      <c r="A550" s="369"/>
      <c r="B550" s="369"/>
      <c r="C550" s="369"/>
      <c r="D550" s="369"/>
      <c r="F550" s="369"/>
      <c r="G550" s="369"/>
      <c r="H550" s="369"/>
      <c r="I550" s="369"/>
      <c r="J550" s="369"/>
      <c r="K550" s="369"/>
      <c r="L550" s="369"/>
      <c r="M550" s="369"/>
      <c r="N550" s="369"/>
      <c r="O550" s="369"/>
      <c r="P550" s="369"/>
      <c r="Q550" s="369"/>
      <c r="R550" s="369"/>
      <c r="S550" s="369"/>
      <c r="T550" s="369"/>
      <c r="U550" s="369"/>
      <c r="V550" s="369"/>
      <c r="W550" s="369"/>
      <c r="X550" s="369"/>
      <c r="Y550" s="369"/>
      <c r="Z550" s="369"/>
      <c r="AA550" s="369"/>
      <c r="AB550" s="369"/>
      <c r="AC550" s="369"/>
      <c r="AD550" s="369"/>
      <c r="AE550" s="369"/>
    </row>
    <row r="551" spans="1:31" ht="15.75" customHeight="1">
      <c r="A551" s="369"/>
      <c r="B551" s="369"/>
      <c r="C551" s="369"/>
      <c r="D551" s="369"/>
      <c r="F551" s="369"/>
      <c r="G551" s="369"/>
      <c r="H551" s="369"/>
      <c r="I551" s="369"/>
      <c r="J551" s="369"/>
      <c r="K551" s="369"/>
      <c r="L551" s="369"/>
      <c r="M551" s="369"/>
      <c r="N551" s="369"/>
      <c r="O551" s="369"/>
      <c r="P551" s="369"/>
      <c r="Q551" s="369"/>
      <c r="R551" s="369"/>
      <c r="S551" s="369"/>
      <c r="T551" s="369"/>
      <c r="U551" s="369"/>
      <c r="V551" s="369"/>
      <c r="W551" s="369"/>
      <c r="X551" s="369"/>
      <c r="Y551" s="369"/>
      <c r="Z551" s="369"/>
      <c r="AA551" s="369"/>
      <c r="AB551" s="369"/>
      <c r="AC551" s="369"/>
      <c r="AD551" s="369"/>
      <c r="AE551" s="369"/>
    </row>
    <row r="552" spans="1:31" ht="15.75" customHeight="1">
      <c r="A552" s="369"/>
      <c r="B552" s="369"/>
      <c r="C552" s="369"/>
      <c r="D552" s="369"/>
      <c r="F552" s="369"/>
      <c r="G552" s="369"/>
      <c r="H552" s="369"/>
      <c r="I552" s="369"/>
      <c r="J552" s="369"/>
      <c r="K552" s="369"/>
      <c r="L552" s="369"/>
      <c r="M552" s="369"/>
      <c r="N552" s="369"/>
      <c r="O552" s="369"/>
      <c r="P552" s="369"/>
      <c r="Q552" s="369"/>
      <c r="R552" s="369"/>
      <c r="S552" s="369"/>
      <c r="T552" s="369"/>
      <c r="U552" s="369"/>
      <c r="V552" s="369"/>
      <c r="W552" s="369"/>
      <c r="X552" s="369"/>
      <c r="Y552" s="369"/>
      <c r="Z552" s="369"/>
      <c r="AA552" s="369"/>
      <c r="AB552" s="369"/>
      <c r="AC552" s="369"/>
      <c r="AD552" s="369"/>
      <c r="AE552" s="369"/>
    </row>
    <row r="553" spans="1:31" ht="15.75" customHeight="1">
      <c r="A553" s="369"/>
      <c r="B553" s="369"/>
      <c r="C553" s="369"/>
      <c r="D553" s="369"/>
      <c r="F553" s="369"/>
      <c r="G553" s="369"/>
      <c r="H553" s="369"/>
      <c r="I553" s="369"/>
      <c r="J553" s="369"/>
      <c r="K553" s="369"/>
      <c r="L553" s="369"/>
      <c r="M553" s="369"/>
      <c r="N553" s="369"/>
      <c r="O553" s="369"/>
      <c r="P553" s="369"/>
      <c r="Q553" s="369"/>
      <c r="R553" s="369"/>
      <c r="S553" s="369"/>
      <c r="T553" s="369"/>
      <c r="U553" s="369"/>
      <c r="V553" s="369"/>
      <c r="W553" s="369"/>
      <c r="X553" s="369"/>
      <c r="Y553" s="369"/>
      <c r="Z553" s="369"/>
      <c r="AA553" s="369"/>
      <c r="AB553" s="369"/>
      <c r="AC553" s="369"/>
      <c r="AD553" s="369"/>
      <c r="AE553" s="369"/>
    </row>
    <row r="554" spans="1:31" ht="15.75" customHeight="1">
      <c r="A554" s="369"/>
      <c r="B554" s="369"/>
      <c r="C554" s="369"/>
      <c r="D554" s="369"/>
      <c r="F554" s="369"/>
      <c r="G554" s="369"/>
      <c r="H554" s="369"/>
      <c r="I554" s="369"/>
      <c r="J554" s="369"/>
      <c r="K554" s="369"/>
      <c r="L554" s="369"/>
      <c r="M554" s="369"/>
      <c r="N554" s="369"/>
      <c r="O554" s="369"/>
      <c r="P554" s="369"/>
      <c r="Q554" s="369"/>
      <c r="R554" s="369"/>
      <c r="S554" s="369"/>
      <c r="T554" s="369"/>
      <c r="U554" s="369"/>
      <c r="V554" s="369"/>
      <c r="W554" s="369"/>
      <c r="X554" s="369"/>
      <c r="Y554" s="369"/>
      <c r="Z554" s="369"/>
      <c r="AA554" s="369"/>
      <c r="AB554" s="369"/>
      <c r="AC554" s="369"/>
      <c r="AD554" s="369"/>
      <c r="AE554" s="369"/>
    </row>
    <row r="555" spans="1:31" ht="15.75" customHeight="1">
      <c r="A555" s="369"/>
      <c r="B555" s="369"/>
      <c r="C555" s="369"/>
      <c r="D555" s="369"/>
      <c r="F555" s="369"/>
      <c r="G555" s="369"/>
      <c r="H555" s="369"/>
      <c r="I555" s="369"/>
      <c r="J555" s="369"/>
      <c r="K555" s="369"/>
      <c r="L555" s="369"/>
      <c r="M555" s="369"/>
      <c r="N555" s="369"/>
      <c r="O555" s="369"/>
      <c r="P555" s="369"/>
      <c r="Q555" s="369"/>
      <c r="R555" s="369"/>
      <c r="S555" s="369"/>
      <c r="T555" s="369"/>
      <c r="U555" s="369"/>
      <c r="V555" s="369"/>
      <c r="W555" s="369"/>
      <c r="X555" s="369"/>
      <c r="Y555" s="369"/>
      <c r="Z555" s="369"/>
      <c r="AA555" s="369"/>
      <c r="AB555" s="369"/>
      <c r="AC555" s="369"/>
      <c r="AD555" s="369"/>
      <c r="AE555" s="369"/>
    </row>
    <row r="556" spans="1:31" ht="15.75" customHeight="1">
      <c r="A556" s="369"/>
      <c r="B556" s="369"/>
      <c r="C556" s="369"/>
      <c r="D556" s="369"/>
      <c r="F556" s="369"/>
      <c r="G556" s="369"/>
      <c r="H556" s="369"/>
      <c r="I556" s="369"/>
      <c r="J556" s="369"/>
      <c r="K556" s="369"/>
      <c r="L556" s="369"/>
      <c r="M556" s="369"/>
      <c r="N556" s="369"/>
      <c r="O556" s="369"/>
      <c r="P556" s="369"/>
      <c r="Q556" s="369"/>
      <c r="R556" s="369"/>
      <c r="S556" s="369"/>
      <c r="T556" s="369"/>
      <c r="U556" s="369"/>
      <c r="V556" s="369"/>
      <c r="W556" s="369"/>
      <c r="X556" s="369"/>
      <c r="Y556" s="369"/>
      <c r="Z556" s="369"/>
      <c r="AA556" s="369"/>
      <c r="AB556" s="369"/>
      <c r="AC556" s="369"/>
      <c r="AD556" s="369"/>
      <c r="AE556" s="369"/>
    </row>
    <row r="557" spans="1:31" ht="15.75" customHeight="1">
      <c r="A557" s="369"/>
      <c r="B557" s="369"/>
      <c r="C557" s="369"/>
      <c r="D557" s="369"/>
      <c r="F557" s="369"/>
      <c r="G557" s="369"/>
      <c r="H557" s="369"/>
      <c r="I557" s="369"/>
      <c r="J557" s="369"/>
      <c r="K557" s="369"/>
      <c r="L557" s="369"/>
      <c r="M557" s="369"/>
      <c r="N557" s="369"/>
      <c r="O557" s="369"/>
      <c r="P557" s="369"/>
      <c r="Q557" s="369"/>
      <c r="R557" s="369"/>
      <c r="S557" s="369"/>
      <c r="T557" s="369"/>
      <c r="U557" s="369"/>
      <c r="V557" s="369"/>
      <c r="W557" s="369"/>
      <c r="X557" s="369"/>
      <c r="Y557" s="369"/>
      <c r="Z557" s="369"/>
      <c r="AA557" s="369"/>
      <c r="AB557" s="369"/>
      <c r="AC557" s="369"/>
      <c r="AD557" s="369"/>
      <c r="AE557" s="369"/>
    </row>
    <row r="558" spans="1:31" ht="15.75" customHeight="1">
      <c r="A558" s="369"/>
      <c r="B558" s="369"/>
      <c r="C558" s="369"/>
      <c r="D558" s="369"/>
      <c r="F558" s="369"/>
      <c r="G558" s="369"/>
      <c r="H558" s="369"/>
      <c r="I558" s="369"/>
      <c r="J558" s="369"/>
      <c r="K558" s="369"/>
      <c r="L558" s="369"/>
      <c r="M558" s="369"/>
      <c r="N558" s="369"/>
      <c r="O558" s="369"/>
      <c r="P558" s="369"/>
      <c r="Q558" s="369"/>
      <c r="R558" s="369"/>
      <c r="S558" s="369"/>
      <c r="T558" s="369"/>
      <c r="U558" s="369"/>
      <c r="V558" s="369"/>
      <c r="W558" s="369"/>
      <c r="X558" s="369"/>
      <c r="Y558" s="369"/>
      <c r="Z558" s="369"/>
      <c r="AA558" s="369"/>
      <c r="AB558" s="369"/>
      <c r="AC558" s="369"/>
      <c r="AD558" s="369"/>
      <c r="AE558" s="369"/>
    </row>
    <row r="559" spans="1:31" ht="15.75" customHeight="1">
      <c r="A559" s="369"/>
      <c r="B559" s="369"/>
      <c r="C559" s="369"/>
      <c r="D559" s="369"/>
      <c r="F559" s="369"/>
      <c r="G559" s="369"/>
      <c r="H559" s="369"/>
      <c r="I559" s="369"/>
      <c r="J559" s="369"/>
      <c r="K559" s="369"/>
      <c r="L559" s="369"/>
      <c r="M559" s="369"/>
      <c r="N559" s="369"/>
      <c r="O559" s="369"/>
      <c r="P559" s="369"/>
      <c r="Q559" s="369"/>
      <c r="R559" s="369"/>
      <c r="S559" s="369"/>
      <c r="T559" s="369"/>
      <c r="U559" s="369"/>
      <c r="V559" s="369"/>
      <c r="W559" s="369"/>
      <c r="X559" s="369"/>
      <c r="Y559" s="369"/>
      <c r="Z559" s="369"/>
      <c r="AA559" s="369"/>
      <c r="AB559" s="369"/>
      <c r="AC559" s="369"/>
      <c r="AD559" s="369"/>
      <c r="AE559" s="369"/>
    </row>
    <row r="560" spans="1:31" ht="15.75" customHeight="1">
      <c r="A560" s="369"/>
      <c r="B560" s="369"/>
      <c r="C560" s="369"/>
      <c r="D560" s="369"/>
      <c r="F560" s="369"/>
      <c r="G560" s="369"/>
      <c r="H560" s="369"/>
      <c r="I560" s="369"/>
      <c r="J560" s="369"/>
      <c r="K560" s="369"/>
      <c r="L560" s="369"/>
      <c r="M560" s="369"/>
      <c r="N560" s="369"/>
      <c r="O560" s="369"/>
      <c r="P560" s="369"/>
      <c r="Q560" s="369"/>
      <c r="R560" s="369"/>
      <c r="S560" s="369"/>
      <c r="T560" s="369"/>
      <c r="U560" s="369"/>
      <c r="V560" s="369"/>
      <c r="W560" s="369"/>
      <c r="X560" s="369"/>
      <c r="Y560" s="369"/>
      <c r="Z560" s="369"/>
      <c r="AA560" s="369"/>
      <c r="AB560" s="369"/>
      <c r="AC560" s="369"/>
      <c r="AD560" s="369"/>
      <c r="AE560" s="369"/>
    </row>
    <row r="561" spans="1:31" ht="15.75" customHeight="1">
      <c r="A561" s="369"/>
      <c r="B561" s="369"/>
      <c r="C561" s="369"/>
      <c r="D561" s="369"/>
      <c r="F561" s="369"/>
      <c r="G561" s="369"/>
      <c r="H561" s="369"/>
      <c r="I561" s="369"/>
      <c r="J561" s="369"/>
      <c r="K561" s="369"/>
      <c r="L561" s="369"/>
      <c r="M561" s="369"/>
      <c r="N561" s="369"/>
      <c r="O561" s="369"/>
      <c r="P561" s="369"/>
      <c r="Q561" s="369"/>
      <c r="R561" s="369"/>
      <c r="S561" s="369"/>
      <c r="T561" s="369"/>
      <c r="U561" s="369"/>
      <c r="V561" s="369"/>
      <c r="W561" s="369"/>
      <c r="X561" s="369"/>
      <c r="Y561" s="369"/>
      <c r="Z561" s="369"/>
      <c r="AA561" s="369"/>
      <c r="AB561" s="369"/>
      <c r="AC561" s="369"/>
      <c r="AD561" s="369"/>
      <c r="AE561" s="369"/>
    </row>
    <row r="562" spans="1:31" ht="15.75" customHeight="1">
      <c r="A562" s="369"/>
      <c r="B562" s="369"/>
      <c r="C562" s="369"/>
      <c r="D562" s="369"/>
      <c r="F562" s="369"/>
      <c r="G562" s="369"/>
      <c r="H562" s="369"/>
      <c r="I562" s="369"/>
      <c r="J562" s="369"/>
      <c r="K562" s="369"/>
      <c r="L562" s="369"/>
      <c r="M562" s="369"/>
      <c r="N562" s="369"/>
      <c r="O562" s="369"/>
      <c r="P562" s="369"/>
      <c r="Q562" s="369"/>
      <c r="R562" s="369"/>
      <c r="S562" s="369"/>
      <c r="T562" s="369"/>
      <c r="U562" s="369"/>
      <c r="V562" s="369"/>
      <c r="W562" s="369"/>
      <c r="X562" s="369"/>
      <c r="Y562" s="369"/>
      <c r="Z562" s="369"/>
      <c r="AA562" s="369"/>
      <c r="AB562" s="369"/>
      <c r="AC562" s="369"/>
      <c r="AD562" s="369"/>
      <c r="AE562" s="369"/>
    </row>
    <row r="563" spans="1:31" ht="15.75" customHeight="1">
      <c r="A563" s="369"/>
      <c r="B563" s="369"/>
      <c r="C563" s="369"/>
      <c r="D563" s="369"/>
      <c r="F563" s="369"/>
      <c r="G563" s="369"/>
      <c r="H563" s="369"/>
      <c r="I563" s="369"/>
      <c r="J563" s="369"/>
      <c r="K563" s="369"/>
      <c r="L563" s="369"/>
      <c r="M563" s="369"/>
      <c r="N563" s="369"/>
      <c r="O563" s="369"/>
      <c r="P563" s="369"/>
      <c r="Q563" s="369"/>
      <c r="R563" s="369"/>
      <c r="S563" s="369"/>
      <c r="T563" s="369"/>
      <c r="U563" s="369"/>
      <c r="V563" s="369"/>
      <c r="W563" s="369"/>
      <c r="X563" s="369"/>
      <c r="Y563" s="369"/>
      <c r="Z563" s="369"/>
      <c r="AA563" s="369"/>
      <c r="AB563" s="369"/>
      <c r="AC563" s="369"/>
      <c r="AD563" s="369"/>
      <c r="AE563" s="369"/>
    </row>
    <row r="564" spans="1:31" ht="15.75" customHeight="1">
      <c r="A564" s="369"/>
      <c r="B564" s="369"/>
      <c r="C564" s="369"/>
      <c r="D564" s="369"/>
      <c r="F564" s="369"/>
      <c r="G564" s="369"/>
      <c r="H564" s="369"/>
      <c r="I564" s="369"/>
      <c r="J564" s="369"/>
      <c r="K564" s="369"/>
      <c r="L564" s="369"/>
      <c r="M564" s="369"/>
      <c r="N564" s="369"/>
      <c r="O564" s="369"/>
      <c r="P564" s="369"/>
      <c r="Q564" s="369"/>
      <c r="R564" s="369"/>
      <c r="S564" s="369"/>
      <c r="T564" s="369"/>
      <c r="U564" s="369"/>
      <c r="V564" s="369"/>
      <c r="W564" s="369"/>
      <c r="X564" s="369"/>
      <c r="Y564" s="369"/>
      <c r="Z564" s="369"/>
      <c r="AA564" s="369"/>
      <c r="AB564" s="369"/>
      <c r="AC564" s="369"/>
      <c r="AD564" s="369"/>
      <c r="AE564" s="369"/>
    </row>
    <row r="565" spans="1:31" ht="15.75" customHeight="1">
      <c r="A565" s="369"/>
      <c r="B565" s="369"/>
      <c r="C565" s="369"/>
      <c r="D565" s="369"/>
      <c r="F565" s="369"/>
      <c r="G565" s="369"/>
      <c r="H565" s="369"/>
      <c r="I565" s="369"/>
      <c r="J565" s="369"/>
      <c r="K565" s="369"/>
      <c r="L565" s="369"/>
      <c r="M565" s="369"/>
      <c r="N565" s="369"/>
      <c r="O565" s="369"/>
      <c r="P565" s="369"/>
      <c r="Q565" s="369"/>
      <c r="R565" s="369"/>
      <c r="S565" s="369"/>
      <c r="T565" s="369"/>
      <c r="U565" s="369"/>
      <c r="V565" s="369"/>
      <c r="W565" s="369"/>
      <c r="X565" s="369"/>
      <c r="Y565" s="369"/>
      <c r="Z565" s="369"/>
      <c r="AA565" s="369"/>
      <c r="AB565" s="369"/>
      <c r="AC565" s="369"/>
      <c r="AD565" s="369"/>
      <c r="AE565" s="369"/>
    </row>
    <row r="566" spans="1:31" ht="15.75" customHeight="1">
      <c r="A566" s="369"/>
      <c r="B566" s="369"/>
      <c r="C566" s="369"/>
      <c r="D566" s="369"/>
      <c r="F566" s="369"/>
      <c r="G566" s="369"/>
      <c r="H566" s="369"/>
      <c r="I566" s="369"/>
      <c r="J566" s="369"/>
      <c r="K566" s="369"/>
      <c r="L566" s="369"/>
      <c r="M566" s="369"/>
      <c r="N566" s="369"/>
      <c r="O566" s="369"/>
      <c r="P566" s="369"/>
      <c r="Q566" s="369"/>
      <c r="R566" s="369"/>
      <c r="S566" s="369"/>
      <c r="T566" s="369"/>
      <c r="U566" s="369"/>
      <c r="V566" s="369"/>
      <c r="W566" s="369"/>
      <c r="X566" s="369"/>
      <c r="Y566" s="369"/>
      <c r="Z566" s="369"/>
      <c r="AA566" s="369"/>
      <c r="AB566" s="369"/>
      <c r="AC566" s="369"/>
      <c r="AD566" s="369"/>
      <c r="AE566" s="369"/>
    </row>
    <row r="567" spans="1:31" ht="15.75" customHeight="1">
      <c r="A567" s="369"/>
      <c r="B567" s="369"/>
      <c r="C567" s="369"/>
      <c r="D567" s="369"/>
      <c r="F567" s="369"/>
      <c r="G567" s="369"/>
      <c r="H567" s="369"/>
      <c r="I567" s="369"/>
      <c r="J567" s="369"/>
      <c r="K567" s="369"/>
      <c r="L567" s="369"/>
      <c r="M567" s="369"/>
      <c r="N567" s="369"/>
      <c r="O567" s="369"/>
      <c r="P567" s="369"/>
      <c r="Q567" s="369"/>
      <c r="R567" s="369"/>
      <c r="S567" s="369"/>
      <c r="T567" s="369"/>
      <c r="U567" s="369"/>
      <c r="V567" s="369"/>
      <c r="W567" s="369"/>
      <c r="X567" s="369"/>
      <c r="Y567" s="369"/>
      <c r="Z567" s="369"/>
      <c r="AA567" s="369"/>
      <c r="AB567" s="369"/>
      <c r="AC567" s="369"/>
      <c r="AD567" s="369"/>
      <c r="AE567" s="369"/>
    </row>
    <row r="568" spans="1:31" ht="15.75" customHeight="1">
      <c r="A568" s="369"/>
      <c r="B568" s="369"/>
      <c r="C568" s="369"/>
      <c r="D568" s="369"/>
      <c r="F568" s="369"/>
      <c r="G568" s="369"/>
      <c r="H568" s="369"/>
      <c r="I568" s="369"/>
      <c r="J568" s="369"/>
      <c r="K568" s="369"/>
      <c r="L568" s="369"/>
      <c r="M568" s="369"/>
      <c r="N568" s="369"/>
      <c r="O568" s="369"/>
      <c r="P568" s="369"/>
      <c r="Q568" s="369"/>
      <c r="R568" s="369"/>
      <c r="S568" s="369"/>
      <c r="T568" s="369"/>
      <c r="U568" s="369"/>
      <c r="V568" s="369"/>
      <c r="W568" s="369"/>
      <c r="X568" s="369"/>
      <c r="Y568" s="369"/>
      <c r="Z568" s="369"/>
      <c r="AA568" s="369"/>
      <c r="AB568" s="369"/>
      <c r="AC568" s="369"/>
      <c r="AD568" s="369"/>
      <c r="AE568" s="369"/>
    </row>
    <row r="569" spans="1:31" ht="15.75" customHeight="1">
      <c r="A569" s="369"/>
      <c r="B569" s="369"/>
      <c r="C569" s="369"/>
      <c r="D569" s="369"/>
      <c r="F569" s="369"/>
      <c r="G569" s="369"/>
      <c r="H569" s="369"/>
      <c r="I569" s="369"/>
      <c r="J569" s="369"/>
      <c r="K569" s="369"/>
      <c r="L569" s="369"/>
      <c r="M569" s="369"/>
      <c r="N569" s="369"/>
      <c r="O569" s="369"/>
      <c r="P569" s="369"/>
      <c r="Q569" s="369"/>
      <c r="R569" s="369"/>
      <c r="S569" s="369"/>
      <c r="T569" s="369"/>
      <c r="U569" s="369"/>
      <c r="V569" s="369"/>
      <c r="W569" s="369"/>
      <c r="X569" s="369"/>
      <c r="Y569" s="369"/>
      <c r="Z569" s="369"/>
      <c r="AA569" s="369"/>
      <c r="AB569" s="369"/>
      <c r="AC569" s="369"/>
      <c r="AD569" s="369"/>
      <c r="AE569" s="369"/>
    </row>
    <row r="570" spans="1:31" ht="15.75" customHeight="1">
      <c r="A570" s="369"/>
      <c r="B570" s="369"/>
      <c r="C570" s="369"/>
      <c r="D570" s="369"/>
      <c r="F570" s="369"/>
      <c r="G570" s="369"/>
      <c r="H570" s="369"/>
      <c r="I570" s="369"/>
      <c r="J570" s="369"/>
      <c r="K570" s="369"/>
      <c r="L570" s="369"/>
      <c r="M570" s="369"/>
      <c r="N570" s="369"/>
      <c r="O570" s="369"/>
      <c r="P570" s="369"/>
      <c r="Q570" s="369"/>
      <c r="R570" s="369"/>
      <c r="S570" s="369"/>
      <c r="T570" s="369"/>
      <c r="U570" s="369"/>
      <c r="V570" s="369"/>
      <c r="W570" s="369"/>
      <c r="X570" s="369"/>
      <c r="Y570" s="369"/>
      <c r="Z570" s="369"/>
      <c r="AA570" s="369"/>
      <c r="AB570" s="369"/>
      <c r="AC570" s="369"/>
      <c r="AD570" s="369"/>
      <c r="AE570" s="369"/>
    </row>
    <row r="571" spans="1:31" ht="15.75" customHeight="1">
      <c r="A571" s="369"/>
      <c r="B571" s="369"/>
      <c r="C571" s="369"/>
      <c r="D571" s="369"/>
      <c r="F571" s="369"/>
      <c r="G571" s="369"/>
      <c r="H571" s="369"/>
      <c r="I571" s="369"/>
      <c r="J571" s="369"/>
      <c r="K571" s="369"/>
      <c r="L571" s="369"/>
      <c r="M571" s="369"/>
      <c r="N571" s="369"/>
      <c r="O571" s="369"/>
      <c r="P571" s="369"/>
      <c r="Q571" s="369"/>
      <c r="R571" s="369"/>
      <c r="S571" s="369"/>
      <c r="T571" s="369"/>
      <c r="U571" s="369"/>
      <c r="V571" s="369"/>
      <c r="W571" s="369"/>
      <c r="X571" s="369"/>
      <c r="Y571" s="369"/>
      <c r="Z571" s="369"/>
      <c r="AA571" s="369"/>
      <c r="AB571" s="369"/>
      <c r="AC571" s="369"/>
      <c r="AD571" s="369"/>
      <c r="AE571" s="369"/>
    </row>
    <row r="572" spans="1:31" ht="15.75" customHeight="1">
      <c r="A572" s="369"/>
      <c r="B572" s="369"/>
      <c r="C572" s="369"/>
      <c r="D572" s="369"/>
      <c r="F572" s="369"/>
      <c r="G572" s="369"/>
      <c r="H572" s="369"/>
      <c r="I572" s="369"/>
      <c r="J572" s="369"/>
      <c r="K572" s="369"/>
      <c r="L572" s="369"/>
      <c r="M572" s="369"/>
      <c r="N572" s="369"/>
      <c r="O572" s="369"/>
      <c r="P572" s="369"/>
      <c r="Q572" s="369"/>
      <c r="R572" s="369"/>
      <c r="S572" s="369"/>
      <c r="T572" s="369"/>
      <c r="U572" s="369"/>
      <c r="V572" s="369"/>
      <c r="W572" s="369"/>
      <c r="X572" s="369"/>
      <c r="Y572" s="369"/>
      <c r="Z572" s="369"/>
      <c r="AA572" s="369"/>
      <c r="AB572" s="369"/>
      <c r="AC572" s="369"/>
      <c r="AD572" s="369"/>
      <c r="AE572" s="369"/>
    </row>
    <row r="573" spans="1:31" ht="15.75" customHeight="1">
      <c r="A573" s="369"/>
      <c r="B573" s="369"/>
      <c r="C573" s="369"/>
      <c r="D573" s="369"/>
      <c r="F573" s="369"/>
      <c r="G573" s="369"/>
      <c r="H573" s="369"/>
      <c r="I573" s="369"/>
      <c r="J573" s="369"/>
      <c r="K573" s="369"/>
      <c r="L573" s="369"/>
      <c r="M573" s="369"/>
      <c r="N573" s="369"/>
      <c r="O573" s="369"/>
      <c r="P573" s="369"/>
      <c r="Q573" s="369"/>
      <c r="R573" s="369"/>
      <c r="S573" s="369"/>
      <c r="T573" s="369"/>
      <c r="U573" s="369"/>
      <c r="V573" s="369"/>
      <c r="W573" s="369"/>
      <c r="X573" s="369"/>
      <c r="Y573" s="369"/>
      <c r="Z573" s="369"/>
      <c r="AA573" s="369"/>
      <c r="AB573" s="369"/>
      <c r="AC573" s="369"/>
      <c r="AD573" s="369"/>
      <c r="AE573" s="369"/>
    </row>
    <row r="574" spans="1:31" ht="15.75" customHeight="1">
      <c r="A574" s="369"/>
      <c r="B574" s="369"/>
      <c r="C574" s="369"/>
      <c r="D574" s="369"/>
      <c r="F574" s="369"/>
      <c r="G574" s="369"/>
      <c r="H574" s="369"/>
      <c r="I574" s="369"/>
      <c r="J574" s="369"/>
      <c r="K574" s="369"/>
      <c r="L574" s="369"/>
      <c r="M574" s="369"/>
      <c r="N574" s="369"/>
      <c r="O574" s="369"/>
      <c r="P574" s="369"/>
      <c r="Q574" s="369"/>
      <c r="R574" s="369"/>
      <c r="S574" s="369"/>
      <c r="T574" s="369"/>
      <c r="U574" s="369"/>
      <c r="V574" s="369"/>
      <c r="W574" s="369"/>
      <c r="X574" s="369"/>
      <c r="Y574" s="369"/>
      <c r="Z574" s="369"/>
      <c r="AA574" s="369"/>
      <c r="AB574" s="369"/>
      <c r="AC574" s="369"/>
      <c r="AD574" s="369"/>
      <c r="AE574" s="369"/>
    </row>
    <row r="575" spans="1:31" ht="15.75" customHeight="1">
      <c r="A575" s="369"/>
      <c r="B575" s="369"/>
      <c r="C575" s="369"/>
      <c r="D575" s="369"/>
      <c r="F575" s="369"/>
      <c r="G575" s="369"/>
      <c r="H575" s="369"/>
      <c r="I575" s="369"/>
      <c r="J575" s="369"/>
      <c r="K575" s="369"/>
      <c r="L575" s="369"/>
      <c r="M575" s="369"/>
      <c r="N575" s="369"/>
      <c r="O575" s="369"/>
      <c r="P575" s="369"/>
      <c r="Q575" s="369"/>
      <c r="R575" s="369"/>
      <c r="S575" s="369"/>
      <c r="T575" s="369"/>
      <c r="U575" s="369"/>
      <c r="V575" s="369"/>
      <c r="W575" s="369"/>
      <c r="X575" s="369"/>
      <c r="Y575" s="369"/>
      <c r="Z575" s="369"/>
      <c r="AA575" s="369"/>
      <c r="AB575" s="369"/>
      <c r="AC575" s="369"/>
      <c r="AD575" s="369"/>
      <c r="AE575" s="369"/>
    </row>
    <row r="576" spans="1:31" ht="15.75" customHeight="1">
      <c r="A576" s="369"/>
      <c r="B576" s="369"/>
      <c r="C576" s="369"/>
      <c r="D576" s="369"/>
      <c r="F576" s="369"/>
      <c r="G576" s="369"/>
      <c r="H576" s="369"/>
      <c r="I576" s="369"/>
      <c r="J576" s="369"/>
      <c r="K576" s="369"/>
      <c r="L576" s="369"/>
      <c r="M576" s="369"/>
      <c r="N576" s="369"/>
      <c r="O576" s="369"/>
      <c r="P576" s="369"/>
      <c r="Q576" s="369"/>
      <c r="R576" s="369"/>
      <c r="S576" s="369"/>
      <c r="T576" s="369"/>
      <c r="U576" s="369"/>
      <c r="V576" s="369"/>
      <c r="W576" s="369"/>
      <c r="X576" s="369"/>
      <c r="Y576" s="369"/>
      <c r="Z576" s="369"/>
      <c r="AA576" s="369"/>
      <c r="AB576" s="369"/>
      <c r="AC576" s="369"/>
      <c r="AD576" s="369"/>
      <c r="AE576" s="369"/>
    </row>
    <row r="577" spans="1:31" ht="15.75" customHeight="1">
      <c r="A577" s="369"/>
      <c r="B577" s="369"/>
      <c r="C577" s="369"/>
      <c r="D577" s="369"/>
      <c r="F577" s="369"/>
      <c r="G577" s="369"/>
      <c r="H577" s="369"/>
      <c r="I577" s="369"/>
      <c r="J577" s="369"/>
      <c r="K577" s="369"/>
      <c r="L577" s="369"/>
      <c r="M577" s="369"/>
      <c r="N577" s="369"/>
      <c r="O577" s="369"/>
      <c r="P577" s="369"/>
      <c r="Q577" s="369"/>
      <c r="R577" s="369"/>
      <c r="S577" s="369"/>
      <c r="T577" s="369"/>
      <c r="U577" s="369"/>
      <c r="V577" s="369"/>
      <c r="W577" s="369"/>
      <c r="X577" s="369"/>
      <c r="Y577" s="369"/>
      <c r="Z577" s="369"/>
      <c r="AA577" s="369"/>
      <c r="AB577" s="369"/>
      <c r="AC577" s="369"/>
      <c r="AD577" s="369"/>
      <c r="AE577" s="369"/>
    </row>
    <row r="578" spans="1:31" ht="15.75" customHeight="1">
      <c r="A578" s="369"/>
      <c r="B578" s="369"/>
      <c r="C578" s="369"/>
      <c r="D578" s="369"/>
      <c r="F578" s="369"/>
      <c r="G578" s="369"/>
      <c r="H578" s="369"/>
      <c r="I578" s="369"/>
      <c r="J578" s="369"/>
      <c r="K578" s="369"/>
      <c r="L578" s="369"/>
      <c r="M578" s="369"/>
      <c r="N578" s="369"/>
      <c r="O578" s="369"/>
      <c r="P578" s="369"/>
      <c r="Q578" s="369"/>
      <c r="R578" s="369"/>
      <c r="S578" s="369"/>
      <c r="T578" s="369"/>
      <c r="U578" s="369"/>
      <c r="V578" s="369"/>
      <c r="W578" s="369"/>
      <c r="X578" s="369"/>
      <c r="Y578" s="369"/>
      <c r="Z578" s="369"/>
      <c r="AA578" s="369"/>
      <c r="AB578" s="369"/>
      <c r="AC578" s="369"/>
      <c r="AD578" s="369"/>
      <c r="AE578" s="369"/>
    </row>
    <row r="579" spans="1:31" ht="15.75" customHeight="1">
      <c r="A579" s="369"/>
      <c r="B579" s="369"/>
      <c r="C579" s="369"/>
      <c r="D579" s="369"/>
      <c r="F579" s="369"/>
      <c r="G579" s="369"/>
      <c r="H579" s="369"/>
      <c r="I579" s="369"/>
      <c r="J579" s="369"/>
      <c r="K579" s="369"/>
      <c r="L579" s="369"/>
      <c r="M579" s="369"/>
      <c r="N579" s="369"/>
      <c r="O579" s="369"/>
      <c r="P579" s="369"/>
      <c r="Q579" s="369"/>
      <c r="R579" s="369"/>
      <c r="S579" s="369"/>
      <c r="T579" s="369"/>
      <c r="U579" s="369"/>
      <c r="V579" s="369"/>
      <c r="W579" s="369"/>
      <c r="X579" s="369"/>
      <c r="Y579" s="369"/>
      <c r="Z579" s="369"/>
      <c r="AA579" s="369"/>
      <c r="AB579" s="369"/>
      <c r="AC579" s="369"/>
      <c r="AD579" s="369"/>
      <c r="AE579" s="369"/>
    </row>
    <row r="580" spans="1:31" ht="15.75" customHeight="1">
      <c r="A580" s="369"/>
      <c r="B580" s="369"/>
      <c r="C580" s="369"/>
      <c r="D580" s="369"/>
      <c r="F580" s="369"/>
      <c r="G580" s="369"/>
      <c r="H580" s="369"/>
      <c r="I580" s="369"/>
      <c r="J580" s="369"/>
      <c r="K580" s="369"/>
      <c r="L580" s="369"/>
      <c r="M580" s="369"/>
      <c r="N580" s="369"/>
      <c r="O580" s="369"/>
      <c r="P580" s="369"/>
      <c r="Q580" s="369"/>
      <c r="R580" s="369"/>
      <c r="S580" s="369"/>
      <c r="T580" s="369"/>
      <c r="U580" s="369"/>
      <c r="V580" s="369"/>
      <c r="W580" s="369"/>
      <c r="X580" s="369"/>
      <c r="Y580" s="369"/>
      <c r="Z580" s="369"/>
      <c r="AA580" s="369"/>
      <c r="AB580" s="369"/>
      <c r="AC580" s="369"/>
      <c r="AD580" s="369"/>
      <c r="AE580" s="369"/>
    </row>
    <row r="581" spans="1:31" ht="15.75" customHeight="1">
      <c r="A581" s="369"/>
      <c r="B581" s="369"/>
      <c r="C581" s="369"/>
      <c r="D581" s="369"/>
      <c r="F581" s="369"/>
      <c r="G581" s="369"/>
      <c r="H581" s="369"/>
      <c r="I581" s="369"/>
      <c r="J581" s="369"/>
      <c r="K581" s="369"/>
      <c r="L581" s="369"/>
      <c r="M581" s="369"/>
      <c r="N581" s="369"/>
      <c r="O581" s="369"/>
      <c r="P581" s="369"/>
      <c r="Q581" s="369"/>
      <c r="R581" s="369"/>
      <c r="S581" s="369"/>
      <c r="T581" s="369"/>
      <c r="U581" s="369"/>
      <c r="V581" s="369"/>
      <c r="W581" s="369"/>
      <c r="X581" s="369"/>
      <c r="Y581" s="369"/>
      <c r="Z581" s="369"/>
      <c r="AA581" s="369"/>
      <c r="AB581" s="369"/>
      <c r="AC581" s="369"/>
      <c r="AD581" s="369"/>
      <c r="AE581" s="369"/>
    </row>
    <row r="582" spans="1:31" ht="15.75" customHeight="1">
      <c r="A582" s="369"/>
      <c r="B582" s="369"/>
      <c r="C582" s="369"/>
      <c r="D582" s="369"/>
      <c r="F582" s="369"/>
      <c r="G582" s="369"/>
      <c r="H582" s="369"/>
      <c r="I582" s="369"/>
      <c r="J582" s="369"/>
      <c r="K582" s="369"/>
      <c r="L582" s="369"/>
      <c r="M582" s="369"/>
      <c r="N582" s="369"/>
      <c r="O582" s="369"/>
      <c r="P582" s="369"/>
      <c r="Q582" s="369"/>
      <c r="R582" s="369"/>
      <c r="S582" s="369"/>
      <c r="T582" s="369"/>
      <c r="U582" s="369"/>
      <c r="V582" s="369"/>
      <c r="W582" s="369"/>
      <c r="X582" s="369"/>
      <c r="Y582" s="369"/>
      <c r="Z582" s="369"/>
      <c r="AA582" s="369"/>
      <c r="AB582" s="369"/>
      <c r="AC582" s="369"/>
      <c r="AD582" s="369"/>
      <c r="AE582" s="369"/>
    </row>
    <row r="583" spans="1:31" ht="15.75" customHeight="1">
      <c r="A583" s="369"/>
      <c r="B583" s="369"/>
      <c r="C583" s="369"/>
      <c r="D583" s="369"/>
      <c r="F583" s="369"/>
      <c r="G583" s="369"/>
      <c r="H583" s="369"/>
      <c r="I583" s="369"/>
      <c r="J583" s="369"/>
      <c r="K583" s="369"/>
      <c r="L583" s="369"/>
      <c r="M583" s="369"/>
      <c r="N583" s="369"/>
      <c r="O583" s="369"/>
      <c r="P583" s="369"/>
      <c r="Q583" s="369"/>
      <c r="R583" s="369"/>
      <c r="S583" s="369"/>
      <c r="T583" s="369"/>
      <c r="U583" s="369"/>
      <c r="V583" s="369"/>
      <c r="W583" s="369"/>
      <c r="X583" s="369"/>
      <c r="Y583" s="369"/>
      <c r="Z583" s="369"/>
      <c r="AA583" s="369"/>
      <c r="AB583" s="369"/>
      <c r="AC583" s="369"/>
      <c r="AD583" s="369"/>
      <c r="AE583" s="369"/>
    </row>
    <row r="584" spans="1:31" ht="15.75" customHeight="1">
      <c r="A584" s="369"/>
      <c r="B584" s="369"/>
      <c r="C584" s="369"/>
      <c r="D584" s="369"/>
      <c r="F584" s="369"/>
      <c r="G584" s="369"/>
      <c r="H584" s="369"/>
      <c r="I584" s="369"/>
      <c r="J584" s="369"/>
      <c r="K584" s="369"/>
      <c r="L584" s="369"/>
      <c r="M584" s="369"/>
      <c r="N584" s="369"/>
      <c r="O584" s="369"/>
      <c r="P584" s="369"/>
      <c r="Q584" s="369"/>
      <c r="R584" s="369"/>
      <c r="S584" s="369"/>
      <c r="T584" s="369"/>
      <c r="U584" s="369"/>
      <c r="V584" s="369"/>
      <c r="W584" s="369"/>
      <c r="X584" s="369"/>
      <c r="Y584" s="369"/>
      <c r="Z584" s="369"/>
      <c r="AA584" s="369"/>
      <c r="AB584" s="369"/>
      <c r="AC584" s="369"/>
      <c r="AD584" s="369"/>
      <c r="AE584" s="369"/>
    </row>
    <row r="585" spans="1:31" ht="15.75" customHeight="1">
      <c r="A585" s="369"/>
      <c r="B585" s="369"/>
      <c r="C585" s="369"/>
      <c r="D585" s="369"/>
      <c r="F585" s="369"/>
      <c r="G585" s="369"/>
      <c r="H585" s="369"/>
      <c r="I585" s="369"/>
      <c r="J585" s="369"/>
      <c r="K585" s="369"/>
      <c r="L585" s="369"/>
      <c r="M585" s="369"/>
      <c r="N585" s="369"/>
      <c r="O585" s="369"/>
      <c r="P585" s="369"/>
      <c r="Q585" s="369"/>
      <c r="R585" s="369"/>
      <c r="S585" s="369"/>
      <c r="T585" s="369"/>
      <c r="U585" s="369"/>
      <c r="V585" s="369"/>
      <c r="W585" s="369"/>
      <c r="X585" s="369"/>
      <c r="Y585" s="369"/>
      <c r="Z585" s="369"/>
      <c r="AA585" s="369"/>
      <c r="AB585" s="369"/>
      <c r="AC585" s="369"/>
      <c r="AD585" s="369"/>
      <c r="AE585" s="369"/>
    </row>
    <row r="586" spans="1:31" ht="15.75" customHeight="1">
      <c r="A586" s="369"/>
      <c r="B586" s="369"/>
      <c r="C586" s="369"/>
      <c r="D586" s="369"/>
      <c r="F586" s="369"/>
      <c r="G586" s="369"/>
      <c r="H586" s="369"/>
      <c r="I586" s="369"/>
      <c r="J586" s="369"/>
      <c r="K586" s="369"/>
      <c r="L586" s="369"/>
      <c r="M586" s="369"/>
      <c r="N586" s="369"/>
      <c r="O586" s="369"/>
      <c r="P586" s="369"/>
      <c r="Q586" s="369"/>
      <c r="R586" s="369"/>
      <c r="S586" s="369"/>
      <c r="T586" s="369"/>
      <c r="U586" s="369"/>
      <c r="V586" s="369"/>
      <c r="W586" s="369"/>
      <c r="X586" s="369"/>
      <c r="Y586" s="369"/>
      <c r="Z586" s="369"/>
      <c r="AA586" s="369"/>
      <c r="AB586" s="369"/>
      <c r="AC586" s="369"/>
      <c r="AD586" s="369"/>
      <c r="AE586" s="369"/>
    </row>
    <row r="587" spans="1:31" ht="15.75" customHeight="1">
      <c r="A587" s="369"/>
      <c r="B587" s="369"/>
      <c r="C587" s="369"/>
      <c r="D587" s="369"/>
      <c r="F587" s="369"/>
      <c r="G587" s="369"/>
      <c r="H587" s="369"/>
      <c r="I587" s="369"/>
      <c r="J587" s="369"/>
      <c r="K587" s="369"/>
      <c r="L587" s="369"/>
      <c r="M587" s="369"/>
      <c r="N587" s="369"/>
      <c r="O587" s="369"/>
      <c r="P587" s="369"/>
      <c r="Q587" s="369"/>
      <c r="R587" s="369"/>
      <c r="S587" s="369"/>
      <c r="T587" s="369"/>
      <c r="U587" s="369"/>
      <c r="V587" s="369"/>
      <c r="W587" s="369"/>
      <c r="X587" s="369"/>
      <c r="Y587" s="369"/>
      <c r="Z587" s="369"/>
      <c r="AA587" s="369"/>
      <c r="AB587" s="369"/>
      <c r="AC587" s="369"/>
      <c r="AD587" s="369"/>
      <c r="AE587" s="369"/>
    </row>
    <row r="588" spans="1:31" ht="15.75" customHeight="1">
      <c r="A588" s="369"/>
      <c r="B588" s="369"/>
      <c r="C588" s="369"/>
      <c r="D588" s="369"/>
      <c r="F588" s="369"/>
      <c r="G588" s="369"/>
      <c r="H588" s="369"/>
      <c r="I588" s="369"/>
      <c r="J588" s="369"/>
      <c r="K588" s="369"/>
      <c r="L588" s="369"/>
      <c r="M588" s="369"/>
      <c r="N588" s="369"/>
      <c r="O588" s="369"/>
      <c r="P588" s="369"/>
      <c r="Q588" s="369"/>
      <c r="R588" s="369"/>
      <c r="S588" s="369"/>
      <c r="T588" s="369"/>
      <c r="U588" s="369"/>
      <c r="V588" s="369"/>
      <c r="W588" s="369"/>
      <c r="X588" s="369"/>
      <c r="Y588" s="369"/>
      <c r="Z588" s="369"/>
      <c r="AA588" s="369"/>
      <c r="AB588" s="369"/>
      <c r="AC588" s="369"/>
      <c r="AD588" s="369"/>
      <c r="AE588" s="369"/>
    </row>
    <row r="589" spans="1:31" ht="15.75" customHeight="1">
      <c r="A589" s="369"/>
      <c r="B589" s="369"/>
      <c r="C589" s="369"/>
      <c r="D589" s="369"/>
      <c r="F589" s="369"/>
      <c r="G589" s="369"/>
      <c r="H589" s="369"/>
      <c r="I589" s="369"/>
      <c r="J589" s="369"/>
      <c r="K589" s="369"/>
      <c r="L589" s="369"/>
      <c r="M589" s="369"/>
      <c r="N589" s="369"/>
      <c r="O589" s="369"/>
      <c r="P589" s="369"/>
      <c r="Q589" s="369"/>
      <c r="R589" s="369"/>
      <c r="S589" s="369"/>
      <c r="T589" s="369"/>
      <c r="U589" s="369"/>
      <c r="V589" s="369"/>
      <c r="W589" s="369"/>
      <c r="X589" s="369"/>
      <c r="Y589" s="369"/>
      <c r="Z589" s="369"/>
      <c r="AA589" s="369"/>
      <c r="AB589" s="369"/>
      <c r="AC589" s="369"/>
      <c r="AD589" s="369"/>
      <c r="AE589" s="369"/>
    </row>
    <row r="590" spans="1:31" ht="15.75" customHeight="1">
      <c r="A590" s="369"/>
      <c r="B590" s="369"/>
      <c r="C590" s="369"/>
      <c r="D590" s="369"/>
      <c r="F590" s="369"/>
      <c r="G590" s="369"/>
      <c r="H590" s="369"/>
      <c r="I590" s="369"/>
      <c r="J590" s="369"/>
      <c r="K590" s="369"/>
      <c r="L590" s="369"/>
      <c r="M590" s="369"/>
      <c r="N590" s="369"/>
      <c r="O590" s="369"/>
      <c r="P590" s="369"/>
      <c r="Q590" s="369"/>
      <c r="R590" s="369"/>
      <c r="S590" s="369"/>
      <c r="T590" s="369"/>
      <c r="U590" s="369"/>
      <c r="V590" s="369"/>
      <c r="W590" s="369"/>
      <c r="X590" s="369"/>
      <c r="Y590" s="369"/>
      <c r="Z590" s="369"/>
      <c r="AA590" s="369"/>
      <c r="AB590" s="369"/>
      <c r="AC590" s="369"/>
      <c r="AD590" s="369"/>
      <c r="AE590" s="369"/>
    </row>
    <row r="591" spans="1:31" ht="15.75" customHeight="1">
      <c r="A591" s="369"/>
      <c r="B591" s="369"/>
      <c r="C591" s="369"/>
      <c r="D591" s="369"/>
      <c r="F591" s="369"/>
      <c r="G591" s="369"/>
      <c r="H591" s="369"/>
      <c r="I591" s="369"/>
      <c r="J591" s="369"/>
      <c r="K591" s="369"/>
      <c r="L591" s="369"/>
      <c r="M591" s="369"/>
      <c r="N591" s="369"/>
      <c r="O591" s="369"/>
      <c r="P591" s="369"/>
      <c r="Q591" s="369"/>
      <c r="R591" s="369"/>
      <c r="S591" s="369"/>
      <c r="T591" s="369"/>
      <c r="U591" s="369"/>
      <c r="V591" s="369"/>
      <c r="W591" s="369"/>
      <c r="X591" s="369"/>
      <c r="Y591" s="369"/>
      <c r="Z591" s="369"/>
      <c r="AA591" s="369"/>
      <c r="AB591" s="369"/>
      <c r="AC591" s="369"/>
      <c r="AD591" s="369"/>
      <c r="AE591" s="369"/>
    </row>
    <row r="592" spans="1:31" ht="15.75" customHeight="1">
      <c r="A592" s="369"/>
      <c r="B592" s="369"/>
      <c r="C592" s="369"/>
      <c r="D592" s="369"/>
      <c r="F592" s="369"/>
      <c r="G592" s="369"/>
      <c r="H592" s="369"/>
      <c r="I592" s="369"/>
      <c r="J592" s="369"/>
      <c r="K592" s="369"/>
      <c r="L592" s="369"/>
      <c r="M592" s="369"/>
      <c r="N592" s="369"/>
      <c r="O592" s="369"/>
      <c r="P592" s="369"/>
      <c r="Q592" s="369"/>
      <c r="R592" s="369"/>
      <c r="S592" s="369"/>
      <c r="T592" s="369"/>
      <c r="U592" s="369"/>
      <c r="V592" s="369"/>
      <c r="W592" s="369"/>
      <c r="X592" s="369"/>
      <c r="Y592" s="369"/>
      <c r="Z592" s="369"/>
      <c r="AA592" s="369"/>
      <c r="AB592" s="369"/>
      <c r="AC592" s="369"/>
      <c r="AD592" s="369"/>
      <c r="AE592" s="369"/>
    </row>
    <row r="593" spans="1:31" ht="15.75" customHeight="1">
      <c r="A593" s="369"/>
      <c r="B593" s="369"/>
      <c r="C593" s="369"/>
      <c r="D593" s="369"/>
      <c r="F593" s="369"/>
      <c r="G593" s="369"/>
      <c r="H593" s="369"/>
      <c r="I593" s="369"/>
      <c r="J593" s="369"/>
      <c r="K593" s="369"/>
      <c r="L593" s="369"/>
      <c r="M593" s="369"/>
      <c r="N593" s="369"/>
      <c r="O593" s="369"/>
      <c r="P593" s="369"/>
      <c r="Q593" s="369"/>
      <c r="R593" s="369"/>
      <c r="S593" s="369"/>
      <c r="T593" s="369"/>
      <c r="U593" s="369"/>
      <c r="V593" s="369"/>
      <c r="W593" s="369"/>
      <c r="X593" s="369"/>
      <c r="Y593" s="369"/>
      <c r="Z593" s="369"/>
      <c r="AA593" s="369"/>
      <c r="AB593" s="369"/>
      <c r="AC593" s="369"/>
      <c r="AD593" s="369"/>
      <c r="AE593" s="369"/>
    </row>
    <row r="594" spans="1:31" ht="15.75" customHeight="1">
      <c r="A594" s="369"/>
      <c r="B594" s="369"/>
      <c r="C594" s="369"/>
      <c r="D594" s="369"/>
      <c r="F594" s="369"/>
      <c r="G594" s="369"/>
      <c r="H594" s="369"/>
      <c r="I594" s="369"/>
      <c r="J594" s="369"/>
      <c r="K594" s="369"/>
      <c r="L594" s="369"/>
      <c r="M594" s="369"/>
      <c r="N594" s="369"/>
      <c r="O594" s="369"/>
      <c r="P594" s="369"/>
      <c r="Q594" s="369"/>
      <c r="R594" s="369"/>
      <c r="S594" s="369"/>
      <c r="T594" s="369"/>
      <c r="U594" s="369"/>
      <c r="V594" s="369"/>
      <c r="W594" s="369"/>
      <c r="X594" s="369"/>
      <c r="Y594" s="369"/>
      <c r="Z594" s="369"/>
      <c r="AA594" s="369"/>
      <c r="AB594" s="369"/>
      <c r="AC594" s="369"/>
      <c r="AD594" s="369"/>
      <c r="AE594" s="369"/>
    </row>
    <row r="595" spans="1:31" ht="15.75" customHeight="1">
      <c r="A595" s="369"/>
      <c r="B595" s="369"/>
      <c r="C595" s="369"/>
      <c r="D595" s="369"/>
      <c r="F595" s="369"/>
      <c r="G595" s="369"/>
      <c r="H595" s="369"/>
      <c r="I595" s="369"/>
      <c r="J595" s="369"/>
      <c r="K595" s="369"/>
      <c r="L595" s="369"/>
      <c r="M595" s="369"/>
      <c r="N595" s="369"/>
      <c r="O595" s="369"/>
      <c r="P595" s="369"/>
      <c r="Q595" s="369"/>
      <c r="R595" s="369"/>
      <c r="S595" s="369"/>
      <c r="T595" s="369"/>
      <c r="U595" s="369"/>
      <c r="V595" s="369"/>
      <c r="W595" s="369"/>
      <c r="X595" s="369"/>
      <c r="Y595" s="369"/>
      <c r="Z595" s="369"/>
      <c r="AA595" s="369"/>
      <c r="AB595" s="369"/>
      <c r="AC595" s="369"/>
      <c r="AD595" s="369"/>
      <c r="AE595" s="369"/>
    </row>
    <row r="596" spans="1:31" ht="15.75" customHeight="1">
      <c r="A596" s="369"/>
      <c r="B596" s="369"/>
      <c r="C596" s="369"/>
      <c r="D596" s="369"/>
      <c r="F596" s="369"/>
      <c r="G596" s="369"/>
      <c r="H596" s="369"/>
      <c r="I596" s="369"/>
      <c r="J596" s="369"/>
      <c r="K596" s="369"/>
      <c r="L596" s="369"/>
      <c r="M596" s="369"/>
      <c r="N596" s="369"/>
      <c r="O596" s="369"/>
      <c r="P596" s="369"/>
      <c r="Q596" s="369"/>
      <c r="R596" s="369"/>
      <c r="S596" s="369"/>
      <c r="T596" s="369"/>
      <c r="U596" s="369"/>
      <c r="V596" s="369"/>
      <c r="W596" s="369"/>
      <c r="X596" s="369"/>
      <c r="Y596" s="369"/>
      <c r="Z596" s="369"/>
      <c r="AA596" s="369"/>
      <c r="AB596" s="369"/>
      <c r="AC596" s="369"/>
      <c r="AD596" s="369"/>
      <c r="AE596" s="369"/>
    </row>
    <row r="597" spans="1:31" ht="15.75" customHeight="1">
      <c r="A597" s="369"/>
      <c r="B597" s="369"/>
      <c r="C597" s="369"/>
      <c r="D597" s="369"/>
      <c r="F597" s="369"/>
      <c r="G597" s="369"/>
      <c r="H597" s="369"/>
      <c r="I597" s="369"/>
      <c r="J597" s="369"/>
      <c r="K597" s="369"/>
      <c r="L597" s="369"/>
      <c r="M597" s="369"/>
      <c r="N597" s="369"/>
      <c r="O597" s="369"/>
      <c r="P597" s="369"/>
      <c r="Q597" s="369"/>
      <c r="R597" s="369"/>
      <c r="S597" s="369"/>
      <c r="T597" s="369"/>
      <c r="U597" s="369"/>
      <c r="V597" s="369"/>
      <c r="W597" s="369"/>
      <c r="X597" s="369"/>
      <c r="Y597" s="369"/>
      <c r="Z597" s="369"/>
      <c r="AA597" s="369"/>
      <c r="AB597" s="369"/>
      <c r="AC597" s="369"/>
      <c r="AD597" s="369"/>
      <c r="AE597" s="369"/>
    </row>
    <row r="598" spans="1:31" ht="15.75" customHeight="1">
      <c r="A598" s="369"/>
      <c r="B598" s="369"/>
      <c r="C598" s="369"/>
      <c r="D598" s="369"/>
      <c r="F598" s="369"/>
      <c r="G598" s="369"/>
      <c r="H598" s="369"/>
      <c r="I598" s="369"/>
      <c r="J598" s="369"/>
      <c r="K598" s="369"/>
      <c r="L598" s="369"/>
      <c r="M598" s="369"/>
      <c r="N598" s="369"/>
      <c r="O598" s="369"/>
      <c r="P598" s="369"/>
      <c r="Q598" s="369"/>
      <c r="R598" s="369"/>
      <c r="S598" s="369"/>
      <c r="T598" s="369"/>
      <c r="U598" s="369"/>
      <c r="V598" s="369"/>
      <c r="W598" s="369"/>
      <c r="X598" s="369"/>
      <c r="Y598" s="369"/>
      <c r="Z598" s="369"/>
      <c r="AA598" s="369"/>
      <c r="AB598" s="369"/>
      <c r="AC598" s="369"/>
      <c r="AD598" s="369"/>
      <c r="AE598" s="369"/>
    </row>
    <row r="599" spans="1:31" ht="15.75" customHeight="1">
      <c r="A599" s="369"/>
      <c r="B599" s="369"/>
      <c r="C599" s="369"/>
      <c r="D599" s="369"/>
      <c r="F599" s="369"/>
      <c r="G599" s="369"/>
      <c r="H599" s="369"/>
      <c r="I599" s="369"/>
      <c r="J599" s="369"/>
      <c r="K599" s="369"/>
      <c r="L599" s="369"/>
      <c r="M599" s="369"/>
      <c r="N599" s="369"/>
      <c r="O599" s="369"/>
      <c r="P599" s="369"/>
      <c r="Q599" s="369"/>
      <c r="R599" s="369"/>
      <c r="S599" s="369"/>
      <c r="T599" s="369"/>
      <c r="U599" s="369"/>
      <c r="V599" s="369"/>
      <c r="W599" s="369"/>
      <c r="X599" s="369"/>
      <c r="Y599" s="369"/>
      <c r="Z599" s="369"/>
      <c r="AA599" s="369"/>
      <c r="AB599" s="369"/>
      <c r="AC599" s="369"/>
      <c r="AD599" s="369"/>
      <c r="AE599" s="369"/>
    </row>
    <row r="600" spans="1:31" ht="15.75" customHeight="1">
      <c r="A600" s="369"/>
      <c r="B600" s="369"/>
      <c r="C600" s="369"/>
      <c r="D600" s="369"/>
      <c r="F600" s="369"/>
      <c r="G600" s="369"/>
      <c r="H600" s="369"/>
      <c r="I600" s="369"/>
      <c r="J600" s="369"/>
      <c r="K600" s="369"/>
      <c r="L600" s="369"/>
      <c r="M600" s="369"/>
      <c r="N600" s="369"/>
      <c r="O600" s="369"/>
      <c r="P600" s="369"/>
      <c r="Q600" s="369"/>
      <c r="R600" s="369"/>
      <c r="S600" s="369"/>
      <c r="T600" s="369"/>
      <c r="U600" s="369"/>
      <c r="V600" s="369"/>
      <c r="W600" s="369"/>
      <c r="X600" s="369"/>
      <c r="Y600" s="369"/>
      <c r="Z600" s="369"/>
      <c r="AA600" s="369"/>
      <c r="AB600" s="369"/>
      <c r="AC600" s="369"/>
      <c r="AD600" s="369"/>
      <c r="AE600" s="369"/>
    </row>
    <row r="601" spans="1:31" ht="15.75" customHeight="1">
      <c r="A601" s="369"/>
      <c r="B601" s="369"/>
      <c r="C601" s="369"/>
      <c r="D601" s="369"/>
      <c r="F601" s="369"/>
      <c r="G601" s="369"/>
      <c r="H601" s="369"/>
      <c r="I601" s="369"/>
      <c r="J601" s="369"/>
      <c r="K601" s="369"/>
      <c r="L601" s="369"/>
      <c r="M601" s="369"/>
      <c r="N601" s="369"/>
      <c r="O601" s="369"/>
      <c r="P601" s="369"/>
      <c r="Q601" s="369"/>
      <c r="R601" s="369"/>
      <c r="S601" s="369"/>
      <c r="T601" s="369"/>
      <c r="U601" s="369"/>
      <c r="V601" s="369"/>
      <c r="W601" s="369"/>
      <c r="X601" s="369"/>
      <c r="Y601" s="369"/>
      <c r="Z601" s="369"/>
      <c r="AA601" s="369"/>
      <c r="AB601" s="369"/>
      <c r="AC601" s="369"/>
      <c r="AD601" s="369"/>
      <c r="AE601" s="369"/>
    </row>
    <row r="602" spans="1:31" ht="15.75" customHeight="1">
      <c r="A602" s="369"/>
      <c r="B602" s="369"/>
      <c r="C602" s="369"/>
      <c r="D602" s="369"/>
      <c r="F602" s="369"/>
      <c r="G602" s="369"/>
      <c r="H602" s="369"/>
      <c r="I602" s="369"/>
      <c r="J602" s="369"/>
      <c r="K602" s="369"/>
      <c r="L602" s="369"/>
      <c r="M602" s="369"/>
      <c r="N602" s="369"/>
      <c r="O602" s="369"/>
      <c r="P602" s="369"/>
      <c r="Q602" s="369"/>
      <c r="R602" s="369"/>
      <c r="S602" s="369"/>
      <c r="T602" s="369"/>
      <c r="U602" s="369"/>
      <c r="V602" s="369"/>
      <c r="W602" s="369"/>
      <c r="X602" s="369"/>
      <c r="Y602" s="369"/>
      <c r="Z602" s="369"/>
      <c r="AA602" s="369"/>
      <c r="AB602" s="369"/>
      <c r="AC602" s="369"/>
      <c r="AD602" s="369"/>
      <c r="AE602" s="369"/>
    </row>
    <row r="603" spans="1:31" ht="15.75" customHeight="1">
      <c r="A603" s="369"/>
      <c r="B603" s="369"/>
      <c r="C603" s="369"/>
      <c r="D603" s="369"/>
      <c r="F603" s="369"/>
      <c r="G603" s="369"/>
      <c r="H603" s="369"/>
      <c r="I603" s="369"/>
      <c r="J603" s="369"/>
      <c r="K603" s="369"/>
      <c r="L603" s="369"/>
      <c r="M603" s="369"/>
      <c r="N603" s="369"/>
      <c r="O603" s="369"/>
      <c r="P603" s="369"/>
      <c r="Q603" s="369"/>
      <c r="R603" s="369"/>
      <c r="S603" s="369"/>
      <c r="T603" s="369"/>
      <c r="U603" s="369"/>
      <c r="V603" s="369"/>
      <c r="W603" s="369"/>
      <c r="X603" s="369"/>
      <c r="Y603" s="369"/>
      <c r="Z603" s="369"/>
      <c r="AA603" s="369"/>
      <c r="AB603" s="369"/>
      <c r="AC603" s="369"/>
      <c r="AD603" s="369"/>
      <c r="AE603" s="369"/>
    </row>
    <row r="604" spans="1:31" ht="15.75" customHeight="1">
      <c r="A604" s="369"/>
      <c r="B604" s="369"/>
      <c r="C604" s="369"/>
      <c r="D604" s="369"/>
      <c r="F604" s="369"/>
      <c r="G604" s="369"/>
      <c r="H604" s="369"/>
      <c r="I604" s="369"/>
      <c r="J604" s="369"/>
      <c r="K604" s="369"/>
      <c r="L604" s="369"/>
      <c r="M604" s="369"/>
      <c r="N604" s="369"/>
      <c r="O604" s="369"/>
      <c r="P604" s="369"/>
      <c r="Q604" s="369"/>
      <c r="R604" s="369"/>
      <c r="S604" s="369"/>
      <c r="T604" s="369"/>
      <c r="U604" s="369"/>
      <c r="V604" s="369"/>
      <c r="W604" s="369"/>
      <c r="X604" s="369"/>
      <c r="Y604" s="369"/>
      <c r="Z604" s="369"/>
      <c r="AA604" s="369"/>
      <c r="AB604" s="369"/>
      <c r="AC604" s="369"/>
      <c r="AD604" s="369"/>
      <c r="AE604" s="369"/>
    </row>
    <row r="605" spans="1:31" ht="15.75" customHeight="1">
      <c r="A605" s="369"/>
      <c r="B605" s="369"/>
      <c r="C605" s="369"/>
      <c r="D605" s="369"/>
      <c r="F605" s="369"/>
      <c r="G605" s="369"/>
      <c r="H605" s="369"/>
      <c r="I605" s="369"/>
      <c r="J605" s="369"/>
      <c r="K605" s="369"/>
      <c r="L605" s="369"/>
      <c r="M605" s="369"/>
      <c r="N605" s="369"/>
      <c r="O605" s="369"/>
      <c r="P605" s="369"/>
      <c r="Q605" s="369"/>
      <c r="R605" s="369"/>
      <c r="S605" s="369"/>
      <c r="T605" s="369"/>
      <c r="U605" s="369"/>
      <c r="V605" s="369"/>
      <c r="W605" s="369"/>
      <c r="X605" s="369"/>
      <c r="Y605" s="369"/>
      <c r="Z605" s="369"/>
      <c r="AA605" s="369"/>
      <c r="AB605" s="369"/>
      <c r="AC605" s="369"/>
      <c r="AD605" s="369"/>
      <c r="AE605" s="369"/>
    </row>
    <row r="606" spans="1:31" ht="15.75" customHeight="1">
      <c r="A606" s="369"/>
      <c r="B606" s="369"/>
      <c r="C606" s="369"/>
      <c r="D606" s="369"/>
      <c r="F606" s="369"/>
      <c r="G606" s="369"/>
      <c r="H606" s="369"/>
      <c r="I606" s="369"/>
      <c r="J606" s="369"/>
      <c r="K606" s="369"/>
      <c r="L606" s="369"/>
      <c r="M606" s="369"/>
      <c r="N606" s="369"/>
      <c r="O606" s="369"/>
      <c r="P606" s="369"/>
      <c r="Q606" s="369"/>
      <c r="R606" s="369"/>
      <c r="S606" s="369"/>
      <c r="T606" s="369"/>
      <c r="U606" s="369"/>
      <c r="V606" s="369"/>
      <c r="W606" s="369"/>
      <c r="X606" s="369"/>
      <c r="Y606" s="369"/>
      <c r="Z606" s="369"/>
      <c r="AA606" s="369"/>
      <c r="AB606" s="369"/>
      <c r="AC606" s="369"/>
      <c r="AD606" s="369"/>
      <c r="AE606" s="369"/>
    </row>
    <row r="607" spans="1:31" ht="15.75" customHeight="1">
      <c r="A607" s="369"/>
      <c r="B607" s="369"/>
      <c r="C607" s="369"/>
      <c r="D607" s="369"/>
      <c r="F607" s="369"/>
      <c r="G607" s="369"/>
      <c r="H607" s="369"/>
      <c r="I607" s="369"/>
      <c r="J607" s="369"/>
      <c r="K607" s="369"/>
      <c r="L607" s="369"/>
      <c r="M607" s="369"/>
      <c r="N607" s="369"/>
      <c r="O607" s="369"/>
      <c r="P607" s="369"/>
      <c r="Q607" s="369"/>
      <c r="R607" s="369"/>
      <c r="S607" s="369"/>
      <c r="T607" s="369"/>
      <c r="U607" s="369"/>
      <c r="V607" s="369"/>
      <c r="W607" s="369"/>
      <c r="X607" s="369"/>
      <c r="Y607" s="369"/>
      <c r="Z607" s="369"/>
      <c r="AA607" s="369"/>
      <c r="AB607" s="369"/>
      <c r="AC607" s="369"/>
      <c r="AD607" s="369"/>
      <c r="AE607" s="369"/>
    </row>
    <row r="608" spans="1:31" ht="15.75" customHeight="1">
      <c r="A608" s="369"/>
      <c r="B608" s="369"/>
      <c r="C608" s="369"/>
      <c r="D608" s="369"/>
      <c r="F608" s="369"/>
      <c r="G608" s="369"/>
      <c r="H608" s="369"/>
      <c r="I608" s="369"/>
      <c r="J608" s="369"/>
      <c r="K608" s="369"/>
      <c r="L608" s="369"/>
      <c r="M608" s="369"/>
      <c r="N608" s="369"/>
      <c r="O608" s="369"/>
      <c r="P608" s="369"/>
      <c r="Q608" s="369"/>
      <c r="R608" s="369"/>
      <c r="S608" s="369"/>
      <c r="T608" s="369"/>
      <c r="U608" s="369"/>
      <c r="V608" s="369"/>
      <c r="W608" s="369"/>
      <c r="X608" s="369"/>
      <c r="Y608" s="369"/>
      <c r="Z608" s="369"/>
      <c r="AA608" s="369"/>
      <c r="AB608" s="369"/>
      <c r="AC608" s="369"/>
      <c r="AD608" s="369"/>
      <c r="AE608" s="369"/>
    </row>
    <row r="609" spans="1:31" ht="15.75" customHeight="1">
      <c r="A609" s="369"/>
      <c r="B609" s="369"/>
      <c r="C609" s="369"/>
      <c r="D609" s="369"/>
      <c r="F609" s="369"/>
      <c r="G609" s="369"/>
      <c r="H609" s="369"/>
      <c r="I609" s="369"/>
      <c r="J609" s="369"/>
      <c r="K609" s="369"/>
      <c r="L609" s="369"/>
      <c r="M609" s="369"/>
      <c r="N609" s="369"/>
      <c r="O609" s="369"/>
      <c r="P609" s="369"/>
      <c r="Q609" s="369"/>
      <c r="R609" s="369"/>
      <c r="S609" s="369"/>
      <c r="T609" s="369"/>
      <c r="U609" s="369"/>
      <c r="V609" s="369"/>
      <c r="W609" s="369"/>
      <c r="X609" s="369"/>
      <c r="Y609" s="369"/>
      <c r="Z609" s="369"/>
      <c r="AA609" s="369"/>
      <c r="AB609" s="369"/>
      <c r="AC609" s="369"/>
      <c r="AD609" s="369"/>
      <c r="AE609" s="369"/>
    </row>
    <row r="610" spans="1:31" ht="15.75" customHeight="1">
      <c r="A610" s="369"/>
      <c r="B610" s="369"/>
      <c r="C610" s="369"/>
      <c r="D610" s="369"/>
      <c r="F610" s="369"/>
      <c r="G610" s="369"/>
      <c r="H610" s="369"/>
      <c r="I610" s="369"/>
      <c r="J610" s="369"/>
      <c r="K610" s="369"/>
      <c r="L610" s="369"/>
      <c r="M610" s="369"/>
      <c r="N610" s="369"/>
      <c r="O610" s="369"/>
      <c r="P610" s="369"/>
      <c r="Q610" s="369"/>
      <c r="R610" s="369"/>
      <c r="S610" s="369"/>
      <c r="T610" s="369"/>
      <c r="U610" s="369"/>
      <c r="V610" s="369"/>
      <c r="W610" s="369"/>
      <c r="X610" s="369"/>
      <c r="Y610" s="369"/>
      <c r="Z610" s="369"/>
      <c r="AA610" s="369"/>
      <c r="AB610" s="369"/>
      <c r="AC610" s="369"/>
      <c r="AD610" s="369"/>
      <c r="AE610" s="369"/>
    </row>
    <row r="611" spans="1:31" ht="15.75" customHeight="1">
      <c r="A611" s="369"/>
      <c r="B611" s="369"/>
      <c r="C611" s="369"/>
      <c r="D611" s="369"/>
      <c r="F611" s="369"/>
      <c r="G611" s="369"/>
      <c r="H611" s="369"/>
      <c r="I611" s="369"/>
      <c r="J611" s="369"/>
      <c r="K611" s="369"/>
      <c r="L611" s="369"/>
      <c r="M611" s="369"/>
      <c r="N611" s="369"/>
      <c r="O611" s="369"/>
      <c r="P611" s="369"/>
      <c r="Q611" s="369"/>
      <c r="R611" s="369"/>
      <c r="S611" s="369"/>
      <c r="T611" s="369"/>
      <c r="U611" s="369"/>
      <c r="V611" s="369"/>
      <c r="W611" s="369"/>
      <c r="X611" s="369"/>
      <c r="Y611" s="369"/>
      <c r="Z611" s="369"/>
      <c r="AA611" s="369"/>
      <c r="AB611" s="369"/>
      <c r="AC611" s="369"/>
      <c r="AD611" s="369"/>
      <c r="AE611" s="369"/>
    </row>
    <row r="612" spans="1:31" ht="15.75" customHeight="1">
      <c r="A612" s="369"/>
      <c r="B612" s="369"/>
      <c r="C612" s="369"/>
      <c r="D612" s="369"/>
      <c r="F612" s="369"/>
      <c r="G612" s="369"/>
      <c r="H612" s="369"/>
      <c r="I612" s="369"/>
      <c r="J612" s="369"/>
      <c r="K612" s="369"/>
      <c r="L612" s="369"/>
      <c r="M612" s="369"/>
      <c r="N612" s="369"/>
      <c r="O612" s="369"/>
      <c r="P612" s="369"/>
      <c r="Q612" s="369"/>
      <c r="R612" s="369"/>
      <c r="S612" s="369"/>
      <c r="T612" s="369"/>
      <c r="U612" s="369"/>
      <c r="V612" s="369"/>
      <c r="W612" s="369"/>
      <c r="X612" s="369"/>
      <c r="Y612" s="369"/>
      <c r="Z612" s="369"/>
      <c r="AA612" s="369"/>
      <c r="AB612" s="369"/>
      <c r="AC612" s="369"/>
      <c r="AD612" s="369"/>
      <c r="AE612" s="369"/>
    </row>
    <row r="613" spans="1:31" ht="15.75" customHeight="1">
      <c r="A613" s="369"/>
      <c r="B613" s="369"/>
      <c r="C613" s="369"/>
      <c r="D613" s="369"/>
      <c r="F613" s="369"/>
      <c r="G613" s="369"/>
      <c r="H613" s="369"/>
      <c r="I613" s="369"/>
      <c r="J613" s="369"/>
      <c r="K613" s="369"/>
      <c r="L613" s="369"/>
      <c r="M613" s="369"/>
      <c r="N613" s="369"/>
      <c r="O613" s="369"/>
      <c r="P613" s="369"/>
      <c r="Q613" s="369"/>
      <c r="R613" s="369"/>
      <c r="S613" s="369"/>
      <c r="T613" s="369"/>
      <c r="U613" s="369"/>
      <c r="V613" s="369"/>
      <c r="W613" s="369"/>
      <c r="X613" s="369"/>
      <c r="Y613" s="369"/>
      <c r="Z613" s="369"/>
      <c r="AA613" s="369"/>
      <c r="AB613" s="369"/>
      <c r="AC613" s="369"/>
      <c r="AD613" s="369"/>
      <c r="AE613" s="369"/>
    </row>
    <row r="614" spans="1:31" ht="15.75" customHeight="1">
      <c r="A614" s="369"/>
      <c r="B614" s="369"/>
      <c r="C614" s="369"/>
      <c r="D614" s="369"/>
      <c r="F614" s="369"/>
      <c r="G614" s="369"/>
      <c r="H614" s="369"/>
      <c r="I614" s="369"/>
      <c r="J614" s="369"/>
      <c r="K614" s="369"/>
      <c r="L614" s="369"/>
      <c r="M614" s="369"/>
      <c r="N614" s="369"/>
      <c r="O614" s="369"/>
      <c r="P614" s="369"/>
      <c r="Q614" s="369"/>
      <c r="R614" s="369"/>
      <c r="S614" s="369"/>
      <c r="T614" s="369"/>
      <c r="U614" s="369"/>
      <c r="V614" s="369"/>
      <c r="W614" s="369"/>
      <c r="X614" s="369"/>
      <c r="Y614" s="369"/>
      <c r="Z614" s="369"/>
      <c r="AA614" s="369"/>
      <c r="AB614" s="369"/>
      <c r="AC614" s="369"/>
      <c r="AD614" s="369"/>
      <c r="AE614" s="369"/>
    </row>
    <row r="615" spans="1:31" ht="15.75" customHeight="1">
      <c r="A615" s="369"/>
      <c r="B615" s="369"/>
      <c r="C615" s="369"/>
      <c r="D615" s="369"/>
      <c r="F615" s="369"/>
      <c r="G615" s="369"/>
      <c r="H615" s="369"/>
      <c r="I615" s="369"/>
      <c r="J615" s="369"/>
      <c r="K615" s="369"/>
      <c r="L615" s="369"/>
      <c r="M615" s="369"/>
      <c r="N615" s="369"/>
      <c r="O615" s="369"/>
      <c r="P615" s="369"/>
      <c r="Q615" s="369"/>
      <c r="R615" s="369"/>
      <c r="S615" s="369"/>
      <c r="T615" s="369"/>
      <c r="U615" s="369"/>
      <c r="V615" s="369"/>
      <c r="W615" s="369"/>
      <c r="X615" s="369"/>
      <c r="Y615" s="369"/>
      <c r="Z615" s="369"/>
      <c r="AA615" s="369"/>
      <c r="AB615" s="369"/>
      <c r="AC615" s="369"/>
      <c r="AD615" s="369"/>
      <c r="AE615" s="369"/>
    </row>
    <row r="616" spans="1:31" ht="15.75" customHeight="1">
      <c r="A616" s="369"/>
      <c r="B616" s="369"/>
      <c r="C616" s="369"/>
      <c r="D616" s="369"/>
      <c r="F616" s="369"/>
      <c r="G616" s="369"/>
      <c r="H616" s="369"/>
      <c r="I616" s="369"/>
      <c r="J616" s="369"/>
      <c r="K616" s="369"/>
      <c r="L616" s="369"/>
      <c r="M616" s="369"/>
      <c r="N616" s="369"/>
      <c r="O616" s="369"/>
      <c r="P616" s="369"/>
      <c r="Q616" s="369"/>
      <c r="R616" s="369"/>
      <c r="S616" s="369"/>
      <c r="T616" s="369"/>
      <c r="U616" s="369"/>
      <c r="V616" s="369"/>
      <c r="W616" s="369"/>
      <c r="X616" s="369"/>
      <c r="Y616" s="369"/>
      <c r="Z616" s="369"/>
      <c r="AA616" s="369"/>
      <c r="AB616" s="369"/>
      <c r="AC616" s="369"/>
      <c r="AD616" s="369"/>
      <c r="AE616" s="369"/>
    </row>
    <row r="617" spans="1:31" ht="15.75" customHeight="1">
      <c r="A617" s="369"/>
      <c r="B617" s="369"/>
      <c r="C617" s="369"/>
      <c r="D617" s="369"/>
      <c r="F617" s="369"/>
      <c r="G617" s="369"/>
      <c r="H617" s="369"/>
      <c r="I617" s="369"/>
      <c r="J617" s="369"/>
      <c r="K617" s="369"/>
      <c r="L617" s="369"/>
      <c r="M617" s="369"/>
      <c r="N617" s="369"/>
      <c r="O617" s="369"/>
      <c r="P617" s="369"/>
      <c r="Q617" s="369"/>
      <c r="R617" s="369"/>
      <c r="S617" s="369"/>
      <c r="T617" s="369"/>
      <c r="U617" s="369"/>
      <c r="V617" s="369"/>
      <c r="W617" s="369"/>
      <c r="X617" s="369"/>
      <c r="Y617" s="369"/>
      <c r="Z617" s="369"/>
      <c r="AA617" s="369"/>
      <c r="AB617" s="369"/>
      <c r="AC617" s="369"/>
      <c r="AD617" s="369"/>
      <c r="AE617" s="369"/>
    </row>
    <row r="618" spans="1:31" ht="15.75" customHeight="1">
      <c r="A618" s="369"/>
      <c r="B618" s="369"/>
      <c r="C618" s="369"/>
      <c r="D618" s="369"/>
      <c r="F618" s="369"/>
      <c r="G618" s="369"/>
      <c r="H618" s="369"/>
      <c r="I618" s="369"/>
      <c r="J618" s="369"/>
      <c r="K618" s="369"/>
      <c r="L618" s="369"/>
      <c r="M618" s="369"/>
      <c r="N618" s="369"/>
      <c r="O618" s="369"/>
      <c r="P618" s="369"/>
      <c r="Q618" s="369"/>
      <c r="R618" s="369"/>
      <c r="S618" s="369"/>
      <c r="T618" s="369"/>
      <c r="U618" s="369"/>
      <c r="V618" s="369"/>
      <c r="W618" s="369"/>
      <c r="X618" s="369"/>
      <c r="Y618" s="369"/>
      <c r="Z618" s="369"/>
      <c r="AA618" s="369"/>
      <c r="AB618" s="369"/>
      <c r="AC618" s="369"/>
      <c r="AD618" s="369"/>
      <c r="AE618" s="369"/>
    </row>
    <row r="619" spans="1:31" ht="15.75" customHeight="1">
      <c r="A619" s="369"/>
      <c r="B619" s="369"/>
      <c r="C619" s="369"/>
      <c r="D619" s="369"/>
      <c r="F619" s="369"/>
      <c r="G619" s="369"/>
      <c r="H619" s="369"/>
      <c r="I619" s="369"/>
      <c r="J619" s="369"/>
      <c r="K619" s="369"/>
      <c r="L619" s="369"/>
      <c r="M619" s="369"/>
      <c r="N619" s="369"/>
      <c r="O619" s="369"/>
      <c r="P619" s="369"/>
      <c r="Q619" s="369"/>
      <c r="R619" s="369"/>
      <c r="S619" s="369"/>
      <c r="T619" s="369"/>
      <c r="U619" s="369"/>
      <c r="V619" s="369"/>
      <c r="W619" s="369"/>
      <c r="X619" s="369"/>
      <c r="Y619" s="369"/>
      <c r="Z619" s="369"/>
      <c r="AA619" s="369"/>
      <c r="AB619" s="369"/>
      <c r="AC619" s="369"/>
      <c r="AD619" s="369"/>
      <c r="AE619" s="369"/>
    </row>
    <row r="620" spans="1:31" ht="15.75" customHeight="1">
      <c r="A620" s="369"/>
      <c r="B620" s="369"/>
      <c r="C620" s="369"/>
      <c r="D620" s="369"/>
      <c r="F620" s="369"/>
      <c r="G620" s="369"/>
      <c r="H620" s="369"/>
      <c r="I620" s="369"/>
      <c r="J620" s="369"/>
      <c r="K620" s="369"/>
      <c r="L620" s="369"/>
      <c r="M620" s="369"/>
      <c r="N620" s="369"/>
      <c r="O620" s="369"/>
      <c r="P620" s="369"/>
      <c r="Q620" s="369"/>
      <c r="R620" s="369"/>
      <c r="S620" s="369"/>
      <c r="T620" s="369"/>
      <c r="U620" s="369"/>
      <c r="V620" s="369"/>
      <c r="W620" s="369"/>
      <c r="X620" s="369"/>
      <c r="Y620" s="369"/>
      <c r="Z620" s="369"/>
      <c r="AA620" s="369"/>
      <c r="AB620" s="369"/>
      <c r="AC620" s="369"/>
      <c r="AD620" s="369"/>
      <c r="AE620" s="369"/>
    </row>
    <row r="621" spans="1:31" ht="15.75" customHeight="1">
      <c r="A621" s="369"/>
      <c r="B621" s="369"/>
      <c r="C621" s="369"/>
      <c r="D621" s="369"/>
      <c r="F621" s="369"/>
      <c r="G621" s="369"/>
      <c r="H621" s="369"/>
      <c r="I621" s="369"/>
      <c r="J621" s="369"/>
      <c r="K621" s="369"/>
      <c r="L621" s="369"/>
      <c r="M621" s="369"/>
      <c r="N621" s="369"/>
      <c r="O621" s="369"/>
      <c r="P621" s="369"/>
      <c r="Q621" s="369"/>
      <c r="R621" s="369"/>
      <c r="S621" s="369"/>
      <c r="T621" s="369"/>
      <c r="U621" s="369"/>
      <c r="V621" s="369"/>
      <c r="W621" s="369"/>
      <c r="X621" s="369"/>
      <c r="Y621" s="369"/>
      <c r="Z621" s="369"/>
      <c r="AA621" s="369"/>
      <c r="AB621" s="369"/>
      <c r="AC621" s="369"/>
      <c r="AD621" s="369"/>
      <c r="AE621" s="369"/>
    </row>
    <row r="622" spans="1:31" ht="15.75" customHeight="1">
      <c r="A622" s="369"/>
      <c r="B622" s="369"/>
      <c r="C622" s="369"/>
      <c r="D622" s="369"/>
      <c r="F622" s="369"/>
      <c r="G622" s="369"/>
      <c r="H622" s="369"/>
      <c r="I622" s="369"/>
      <c r="J622" s="369"/>
      <c r="K622" s="369"/>
      <c r="L622" s="369"/>
      <c r="M622" s="369"/>
      <c r="N622" s="369"/>
      <c r="O622" s="369"/>
      <c r="P622" s="369"/>
      <c r="Q622" s="369"/>
      <c r="R622" s="369"/>
      <c r="S622" s="369"/>
      <c r="T622" s="369"/>
      <c r="U622" s="369"/>
      <c r="V622" s="369"/>
      <c r="W622" s="369"/>
      <c r="X622" s="369"/>
      <c r="Y622" s="369"/>
      <c r="Z622" s="369"/>
      <c r="AA622" s="369"/>
      <c r="AB622" s="369"/>
      <c r="AC622" s="369"/>
      <c r="AD622" s="369"/>
      <c r="AE622" s="369"/>
    </row>
    <row r="623" spans="1:31" ht="15.75" customHeight="1">
      <c r="A623" s="369"/>
      <c r="B623" s="369"/>
      <c r="C623" s="369"/>
      <c r="D623" s="369"/>
      <c r="F623" s="369"/>
      <c r="G623" s="369"/>
      <c r="H623" s="369"/>
      <c r="I623" s="369"/>
      <c r="J623" s="369"/>
      <c r="K623" s="369"/>
      <c r="L623" s="369"/>
      <c r="M623" s="369"/>
      <c r="N623" s="369"/>
      <c r="O623" s="369"/>
      <c r="P623" s="369"/>
      <c r="Q623" s="369"/>
      <c r="R623" s="369"/>
      <c r="S623" s="369"/>
      <c r="T623" s="369"/>
      <c r="U623" s="369"/>
      <c r="V623" s="369"/>
      <c r="W623" s="369"/>
      <c r="X623" s="369"/>
      <c r="Y623" s="369"/>
      <c r="Z623" s="369"/>
      <c r="AA623" s="369"/>
      <c r="AB623" s="369"/>
      <c r="AC623" s="369"/>
      <c r="AD623" s="369"/>
      <c r="AE623" s="369"/>
    </row>
    <row r="624" spans="1:31" ht="15.75" customHeight="1">
      <c r="A624" s="369"/>
      <c r="B624" s="369"/>
      <c r="C624" s="369"/>
      <c r="D624" s="369"/>
      <c r="F624" s="369"/>
      <c r="G624" s="369"/>
      <c r="H624" s="369"/>
      <c r="I624" s="369"/>
      <c r="J624" s="369"/>
      <c r="K624" s="369"/>
      <c r="L624" s="369"/>
      <c r="M624" s="369"/>
      <c r="N624" s="369"/>
      <c r="O624" s="369"/>
      <c r="P624" s="369"/>
      <c r="Q624" s="369"/>
      <c r="R624" s="369"/>
      <c r="S624" s="369"/>
      <c r="T624" s="369"/>
      <c r="U624" s="369"/>
      <c r="V624" s="369"/>
      <c r="W624" s="369"/>
      <c r="X624" s="369"/>
      <c r="Y624" s="369"/>
      <c r="Z624" s="369"/>
      <c r="AA624" s="369"/>
      <c r="AB624" s="369"/>
      <c r="AC624" s="369"/>
      <c r="AD624" s="369"/>
      <c r="AE624" s="369"/>
    </row>
    <row r="625" spans="1:31" ht="15.75" customHeight="1">
      <c r="A625" s="369"/>
      <c r="B625" s="369"/>
      <c r="C625" s="369"/>
      <c r="D625" s="369"/>
      <c r="F625" s="369"/>
      <c r="G625" s="369"/>
      <c r="H625" s="369"/>
      <c r="I625" s="369"/>
      <c r="J625" s="369"/>
      <c r="K625" s="369"/>
      <c r="L625" s="369"/>
      <c r="M625" s="369"/>
      <c r="N625" s="369"/>
      <c r="O625" s="369"/>
      <c r="P625" s="369"/>
      <c r="Q625" s="369"/>
      <c r="R625" s="369"/>
      <c r="S625" s="369"/>
      <c r="T625" s="369"/>
      <c r="U625" s="369"/>
      <c r="V625" s="369"/>
      <c r="W625" s="369"/>
      <c r="X625" s="369"/>
      <c r="Y625" s="369"/>
      <c r="Z625" s="369"/>
      <c r="AA625" s="369"/>
      <c r="AB625" s="369"/>
      <c r="AC625" s="369"/>
      <c r="AD625" s="369"/>
      <c r="AE625" s="369"/>
    </row>
    <row r="626" spans="1:31" ht="15.75" customHeight="1">
      <c r="A626" s="369"/>
      <c r="B626" s="369"/>
      <c r="C626" s="369"/>
      <c r="D626" s="369"/>
      <c r="F626" s="369"/>
      <c r="G626" s="369"/>
      <c r="H626" s="369"/>
      <c r="I626" s="369"/>
      <c r="J626" s="369"/>
      <c r="K626" s="369"/>
      <c r="L626" s="369"/>
      <c r="M626" s="369"/>
      <c r="N626" s="369"/>
      <c r="O626" s="369"/>
      <c r="P626" s="369"/>
      <c r="Q626" s="369"/>
      <c r="R626" s="369"/>
      <c r="S626" s="369"/>
      <c r="T626" s="369"/>
      <c r="U626" s="369"/>
      <c r="V626" s="369"/>
      <c r="W626" s="369"/>
      <c r="X626" s="369"/>
      <c r="Y626" s="369"/>
      <c r="Z626" s="369"/>
      <c r="AA626" s="369"/>
      <c r="AB626" s="369"/>
      <c r="AC626" s="369"/>
      <c r="AD626" s="369"/>
      <c r="AE626" s="369"/>
    </row>
    <row r="627" spans="1:31" ht="15.75" customHeight="1">
      <c r="A627" s="369"/>
      <c r="B627" s="369"/>
      <c r="C627" s="369"/>
      <c r="D627" s="369"/>
      <c r="F627" s="369"/>
      <c r="G627" s="369"/>
      <c r="H627" s="369"/>
      <c r="I627" s="369"/>
      <c r="J627" s="369"/>
      <c r="K627" s="369"/>
      <c r="L627" s="369"/>
      <c r="M627" s="369"/>
      <c r="N627" s="369"/>
      <c r="O627" s="369"/>
      <c r="P627" s="369"/>
      <c r="Q627" s="369"/>
      <c r="R627" s="369"/>
      <c r="S627" s="369"/>
      <c r="T627" s="369"/>
      <c r="U627" s="369"/>
      <c r="V627" s="369"/>
      <c r="W627" s="369"/>
      <c r="X627" s="369"/>
      <c r="Y627" s="369"/>
      <c r="Z627" s="369"/>
      <c r="AA627" s="369"/>
      <c r="AB627" s="369"/>
      <c r="AC627" s="369"/>
      <c r="AD627" s="369"/>
      <c r="AE627" s="369"/>
    </row>
    <row r="628" spans="1:31" ht="15.75" customHeight="1">
      <c r="A628" s="369"/>
      <c r="B628" s="369"/>
      <c r="C628" s="369"/>
      <c r="D628" s="369"/>
      <c r="F628" s="369"/>
      <c r="G628" s="369"/>
      <c r="H628" s="369"/>
      <c r="I628" s="369"/>
      <c r="J628" s="369"/>
      <c r="K628" s="369"/>
      <c r="L628" s="369"/>
      <c r="M628" s="369"/>
      <c r="N628" s="369"/>
      <c r="O628" s="369"/>
      <c r="P628" s="369"/>
      <c r="Q628" s="369"/>
      <c r="R628" s="369"/>
      <c r="S628" s="369"/>
      <c r="T628" s="369"/>
      <c r="U628" s="369"/>
      <c r="V628" s="369"/>
      <c r="W628" s="369"/>
      <c r="X628" s="369"/>
      <c r="Y628" s="369"/>
      <c r="Z628" s="369"/>
      <c r="AA628" s="369"/>
      <c r="AB628" s="369"/>
      <c r="AC628" s="369"/>
      <c r="AD628" s="369"/>
      <c r="AE628" s="369"/>
    </row>
    <row r="629" spans="1:31" ht="15.75" customHeight="1">
      <c r="A629" s="369"/>
      <c r="B629" s="369"/>
      <c r="C629" s="369"/>
      <c r="D629" s="369"/>
      <c r="F629" s="369"/>
      <c r="G629" s="369"/>
      <c r="H629" s="369"/>
      <c r="I629" s="369"/>
      <c r="J629" s="369"/>
      <c r="K629" s="369"/>
      <c r="L629" s="369"/>
      <c r="M629" s="369"/>
      <c r="N629" s="369"/>
      <c r="O629" s="369"/>
      <c r="P629" s="369"/>
      <c r="Q629" s="369"/>
      <c r="R629" s="369"/>
      <c r="S629" s="369"/>
      <c r="T629" s="369"/>
      <c r="U629" s="369"/>
      <c r="V629" s="369"/>
      <c r="W629" s="369"/>
      <c r="X629" s="369"/>
      <c r="Y629" s="369"/>
      <c r="Z629" s="369"/>
      <c r="AA629" s="369"/>
      <c r="AB629" s="369"/>
      <c r="AC629" s="369"/>
      <c r="AD629" s="369"/>
      <c r="AE629" s="369"/>
    </row>
    <row r="630" spans="1:31" ht="15.75" customHeight="1">
      <c r="A630" s="369"/>
      <c r="B630" s="369"/>
      <c r="C630" s="369"/>
      <c r="D630" s="369"/>
      <c r="F630" s="369"/>
      <c r="G630" s="369"/>
      <c r="H630" s="369"/>
      <c r="I630" s="369"/>
      <c r="J630" s="369"/>
      <c r="K630" s="369"/>
      <c r="L630" s="369"/>
      <c r="M630" s="369"/>
      <c r="N630" s="369"/>
      <c r="O630" s="369"/>
      <c r="P630" s="369"/>
      <c r="Q630" s="369"/>
      <c r="R630" s="369"/>
      <c r="S630" s="369"/>
      <c r="T630" s="369"/>
      <c r="U630" s="369"/>
      <c r="V630" s="369"/>
      <c r="W630" s="369"/>
      <c r="X630" s="369"/>
      <c r="Y630" s="369"/>
      <c r="Z630" s="369"/>
      <c r="AA630" s="369"/>
      <c r="AB630" s="369"/>
      <c r="AC630" s="369"/>
      <c r="AD630" s="369"/>
      <c r="AE630" s="369"/>
    </row>
    <row r="631" spans="1:31" ht="15.75" customHeight="1">
      <c r="A631" s="369"/>
      <c r="B631" s="369"/>
      <c r="C631" s="369"/>
      <c r="D631" s="369"/>
      <c r="F631" s="369"/>
      <c r="G631" s="369"/>
      <c r="H631" s="369"/>
      <c r="I631" s="369"/>
      <c r="J631" s="369"/>
      <c r="K631" s="369"/>
      <c r="L631" s="369"/>
      <c r="M631" s="369"/>
      <c r="N631" s="369"/>
      <c r="O631" s="369"/>
      <c r="P631" s="369"/>
      <c r="Q631" s="369"/>
      <c r="R631" s="369"/>
      <c r="S631" s="369"/>
      <c r="T631" s="369"/>
      <c r="U631" s="369"/>
      <c r="V631" s="369"/>
      <c r="W631" s="369"/>
      <c r="X631" s="369"/>
      <c r="Y631" s="369"/>
      <c r="Z631" s="369"/>
      <c r="AA631" s="369"/>
      <c r="AB631" s="369"/>
      <c r="AC631" s="369"/>
      <c r="AD631" s="369"/>
      <c r="AE631" s="369"/>
    </row>
    <row r="632" spans="1:31" ht="15.75" customHeight="1">
      <c r="A632" s="369"/>
      <c r="B632" s="369"/>
      <c r="C632" s="369"/>
      <c r="D632" s="369"/>
      <c r="F632" s="369"/>
      <c r="G632" s="369"/>
      <c r="H632" s="369"/>
      <c r="I632" s="369"/>
      <c r="J632" s="369"/>
      <c r="K632" s="369"/>
      <c r="L632" s="369"/>
      <c r="M632" s="369"/>
      <c r="N632" s="369"/>
      <c r="O632" s="369"/>
      <c r="P632" s="369"/>
      <c r="Q632" s="369"/>
      <c r="R632" s="369"/>
      <c r="S632" s="369"/>
      <c r="T632" s="369"/>
      <c r="U632" s="369"/>
      <c r="V632" s="369"/>
      <c r="W632" s="369"/>
      <c r="X632" s="369"/>
      <c r="Y632" s="369"/>
      <c r="Z632" s="369"/>
      <c r="AA632" s="369"/>
      <c r="AB632" s="369"/>
      <c r="AC632" s="369"/>
      <c r="AD632" s="369"/>
      <c r="AE632" s="369"/>
    </row>
    <row r="633" spans="1:31" ht="15.75" customHeight="1">
      <c r="A633" s="369"/>
      <c r="B633" s="369"/>
      <c r="C633" s="369"/>
      <c r="D633" s="369"/>
      <c r="F633" s="369"/>
      <c r="G633" s="369"/>
      <c r="H633" s="369"/>
      <c r="I633" s="369"/>
      <c r="J633" s="369"/>
      <c r="K633" s="369"/>
      <c r="L633" s="369"/>
      <c r="M633" s="369"/>
      <c r="N633" s="369"/>
      <c r="O633" s="369"/>
      <c r="P633" s="369"/>
      <c r="Q633" s="369"/>
      <c r="R633" s="369"/>
      <c r="S633" s="369"/>
      <c r="T633" s="369"/>
      <c r="U633" s="369"/>
      <c r="V633" s="369"/>
      <c r="W633" s="369"/>
      <c r="X633" s="369"/>
      <c r="Y633" s="369"/>
      <c r="Z633" s="369"/>
      <c r="AA633" s="369"/>
      <c r="AB633" s="369"/>
      <c r="AC633" s="369"/>
      <c r="AD633" s="369"/>
      <c r="AE633" s="369"/>
    </row>
    <row r="634" spans="1:31" ht="15.75" customHeight="1">
      <c r="A634" s="369"/>
      <c r="B634" s="369"/>
      <c r="C634" s="369"/>
      <c r="D634" s="369"/>
      <c r="F634" s="369"/>
      <c r="G634" s="369"/>
      <c r="H634" s="369"/>
      <c r="I634" s="369"/>
      <c r="J634" s="369"/>
      <c r="K634" s="369"/>
      <c r="L634" s="369"/>
      <c r="M634" s="369"/>
      <c r="N634" s="369"/>
      <c r="O634" s="369"/>
      <c r="P634" s="369"/>
      <c r="Q634" s="369"/>
      <c r="R634" s="369"/>
      <c r="S634" s="369"/>
      <c r="T634" s="369"/>
      <c r="U634" s="369"/>
      <c r="V634" s="369"/>
      <c r="W634" s="369"/>
      <c r="X634" s="369"/>
      <c r="Y634" s="369"/>
      <c r="Z634" s="369"/>
      <c r="AA634" s="369"/>
      <c r="AB634" s="369"/>
      <c r="AC634" s="369"/>
      <c r="AD634" s="369"/>
      <c r="AE634" s="369"/>
    </row>
    <row r="635" spans="1:31" ht="15.75" customHeight="1">
      <c r="A635" s="369"/>
      <c r="B635" s="369"/>
      <c r="C635" s="369"/>
      <c r="D635" s="369"/>
      <c r="F635" s="369"/>
      <c r="G635" s="369"/>
      <c r="H635" s="369"/>
      <c r="I635" s="369"/>
      <c r="J635" s="369"/>
      <c r="K635" s="369"/>
      <c r="L635" s="369"/>
      <c r="M635" s="369"/>
      <c r="N635" s="369"/>
      <c r="O635" s="369"/>
      <c r="P635" s="369"/>
      <c r="Q635" s="369"/>
      <c r="R635" s="369"/>
      <c r="S635" s="369"/>
      <c r="T635" s="369"/>
      <c r="U635" s="369"/>
      <c r="V635" s="369"/>
      <c r="W635" s="369"/>
      <c r="X635" s="369"/>
      <c r="Y635" s="369"/>
      <c r="Z635" s="369"/>
      <c r="AA635" s="369"/>
      <c r="AB635" s="369"/>
      <c r="AC635" s="369"/>
      <c r="AD635" s="369"/>
      <c r="AE635" s="369"/>
    </row>
    <row r="636" spans="1:31" ht="15.75" customHeight="1">
      <c r="A636" s="369"/>
      <c r="B636" s="369"/>
      <c r="C636" s="369"/>
      <c r="D636" s="369"/>
      <c r="F636" s="369"/>
      <c r="G636" s="369"/>
      <c r="H636" s="369"/>
      <c r="I636" s="369"/>
      <c r="J636" s="369"/>
      <c r="K636" s="369"/>
      <c r="L636" s="369"/>
      <c r="M636" s="369"/>
      <c r="N636" s="369"/>
      <c r="O636" s="369"/>
      <c r="P636" s="369"/>
      <c r="Q636" s="369"/>
      <c r="R636" s="369"/>
      <c r="S636" s="369"/>
      <c r="T636" s="369"/>
      <c r="U636" s="369"/>
      <c r="V636" s="369"/>
      <c r="W636" s="369"/>
      <c r="X636" s="369"/>
      <c r="Y636" s="369"/>
      <c r="Z636" s="369"/>
      <c r="AA636" s="369"/>
      <c r="AB636" s="369"/>
      <c r="AC636" s="369"/>
      <c r="AD636" s="369"/>
      <c r="AE636" s="369"/>
    </row>
    <row r="637" spans="1:31" ht="15.75" customHeight="1">
      <c r="A637" s="369"/>
      <c r="B637" s="369"/>
      <c r="C637" s="369"/>
      <c r="D637" s="369"/>
      <c r="F637" s="369"/>
      <c r="G637" s="369"/>
      <c r="H637" s="369"/>
      <c r="I637" s="369"/>
      <c r="J637" s="369"/>
      <c r="K637" s="369"/>
      <c r="L637" s="369"/>
      <c r="M637" s="369"/>
      <c r="N637" s="369"/>
      <c r="O637" s="369"/>
      <c r="P637" s="369"/>
      <c r="Q637" s="369"/>
      <c r="R637" s="369"/>
      <c r="S637" s="369"/>
      <c r="T637" s="369"/>
      <c r="U637" s="369"/>
      <c r="V637" s="369"/>
      <c r="W637" s="369"/>
      <c r="X637" s="369"/>
      <c r="Y637" s="369"/>
      <c r="Z637" s="369"/>
      <c r="AA637" s="369"/>
      <c r="AB637" s="369"/>
      <c r="AC637" s="369"/>
      <c r="AD637" s="369"/>
      <c r="AE637" s="369"/>
    </row>
    <row r="638" spans="1:31" ht="15.75" customHeight="1">
      <c r="A638" s="369"/>
      <c r="B638" s="369"/>
      <c r="C638" s="369"/>
      <c r="D638" s="369"/>
      <c r="F638" s="369"/>
      <c r="G638" s="369"/>
      <c r="H638" s="369"/>
      <c r="I638" s="369"/>
      <c r="J638" s="369"/>
      <c r="K638" s="369"/>
      <c r="L638" s="369"/>
      <c r="M638" s="369"/>
      <c r="N638" s="369"/>
      <c r="O638" s="369"/>
      <c r="P638" s="369"/>
      <c r="Q638" s="369"/>
      <c r="R638" s="369"/>
      <c r="S638" s="369"/>
      <c r="T638" s="369"/>
      <c r="U638" s="369"/>
      <c r="V638" s="369"/>
      <c r="W638" s="369"/>
      <c r="X638" s="369"/>
      <c r="Y638" s="369"/>
      <c r="Z638" s="369"/>
      <c r="AA638" s="369"/>
      <c r="AB638" s="369"/>
      <c r="AC638" s="369"/>
      <c r="AD638" s="369"/>
      <c r="AE638" s="369"/>
    </row>
    <row r="639" spans="1:31" ht="15.75" customHeight="1">
      <c r="A639" s="369"/>
      <c r="B639" s="369"/>
      <c r="C639" s="369"/>
      <c r="D639" s="369"/>
      <c r="F639" s="369"/>
      <c r="G639" s="369"/>
      <c r="H639" s="369"/>
      <c r="I639" s="369"/>
      <c r="J639" s="369"/>
      <c r="K639" s="369"/>
      <c r="L639" s="369"/>
      <c r="M639" s="369"/>
      <c r="N639" s="369"/>
      <c r="O639" s="369"/>
      <c r="P639" s="369"/>
      <c r="Q639" s="369"/>
      <c r="R639" s="369"/>
      <c r="S639" s="369"/>
      <c r="T639" s="369"/>
      <c r="U639" s="369"/>
      <c r="V639" s="369"/>
      <c r="W639" s="369"/>
      <c r="X639" s="369"/>
      <c r="Y639" s="369"/>
      <c r="Z639" s="369"/>
      <c r="AA639" s="369"/>
      <c r="AB639" s="369"/>
      <c r="AC639" s="369"/>
      <c r="AD639" s="369"/>
      <c r="AE639" s="369"/>
    </row>
    <row r="640" spans="1:31" ht="15.75" customHeight="1">
      <c r="A640" s="369"/>
      <c r="B640" s="369"/>
      <c r="C640" s="369"/>
      <c r="D640" s="369"/>
      <c r="F640" s="369"/>
      <c r="G640" s="369"/>
      <c r="H640" s="369"/>
      <c r="I640" s="369"/>
      <c r="J640" s="369"/>
      <c r="K640" s="369"/>
      <c r="L640" s="369"/>
      <c r="M640" s="369"/>
      <c r="N640" s="369"/>
      <c r="O640" s="369"/>
      <c r="P640" s="369"/>
      <c r="Q640" s="369"/>
      <c r="R640" s="369"/>
      <c r="S640" s="369"/>
      <c r="T640" s="369"/>
      <c r="U640" s="369"/>
      <c r="V640" s="369"/>
      <c r="W640" s="369"/>
      <c r="X640" s="369"/>
      <c r="Y640" s="369"/>
      <c r="Z640" s="369"/>
      <c r="AA640" s="369"/>
      <c r="AB640" s="369"/>
      <c r="AC640" s="369"/>
      <c r="AD640" s="369"/>
      <c r="AE640" s="369"/>
    </row>
    <row r="641" spans="1:31" ht="15.75" customHeight="1">
      <c r="A641" s="369"/>
      <c r="B641" s="369"/>
      <c r="C641" s="369"/>
      <c r="D641" s="369"/>
      <c r="F641" s="369"/>
      <c r="G641" s="369"/>
      <c r="H641" s="369"/>
      <c r="I641" s="369"/>
      <c r="J641" s="369"/>
      <c r="K641" s="369"/>
      <c r="L641" s="369"/>
      <c r="M641" s="369"/>
      <c r="N641" s="369"/>
      <c r="O641" s="369"/>
      <c r="P641" s="369"/>
      <c r="Q641" s="369"/>
      <c r="R641" s="369"/>
      <c r="S641" s="369"/>
      <c r="T641" s="369"/>
      <c r="U641" s="369"/>
      <c r="V641" s="369"/>
      <c r="W641" s="369"/>
      <c r="X641" s="369"/>
      <c r="Y641" s="369"/>
      <c r="Z641" s="369"/>
      <c r="AA641" s="369"/>
      <c r="AB641" s="369"/>
      <c r="AC641" s="369"/>
      <c r="AD641" s="369"/>
      <c r="AE641" s="369"/>
    </row>
    <row r="642" spans="1:31" ht="15.75" customHeight="1">
      <c r="A642" s="369"/>
      <c r="B642" s="369"/>
      <c r="C642" s="369"/>
      <c r="D642" s="369"/>
      <c r="F642" s="369"/>
      <c r="G642" s="369"/>
      <c r="H642" s="369"/>
      <c r="I642" s="369"/>
      <c r="J642" s="369"/>
      <c r="K642" s="369"/>
      <c r="L642" s="369"/>
      <c r="M642" s="369"/>
      <c r="N642" s="369"/>
      <c r="O642" s="369"/>
      <c r="P642" s="369"/>
      <c r="Q642" s="369"/>
      <c r="R642" s="369"/>
      <c r="S642" s="369"/>
      <c r="T642" s="369"/>
      <c r="U642" s="369"/>
      <c r="V642" s="369"/>
      <c r="W642" s="369"/>
      <c r="X642" s="369"/>
      <c r="Y642" s="369"/>
      <c r="Z642" s="369"/>
      <c r="AA642" s="369"/>
      <c r="AB642" s="369"/>
      <c r="AC642" s="369"/>
      <c r="AD642" s="369"/>
      <c r="AE642" s="369"/>
    </row>
    <row r="643" spans="1:31" ht="15.75" customHeight="1">
      <c r="A643" s="369"/>
      <c r="B643" s="369"/>
      <c r="C643" s="369"/>
      <c r="D643" s="369"/>
      <c r="F643" s="369"/>
      <c r="G643" s="369"/>
      <c r="H643" s="369"/>
      <c r="I643" s="369"/>
      <c r="J643" s="369"/>
      <c r="K643" s="369"/>
      <c r="L643" s="369"/>
      <c r="M643" s="369"/>
      <c r="N643" s="369"/>
      <c r="O643" s="369"/>
      <c r="P643" s="369"/>
      <c r="Q643" s="369"/>
      <c r="R643" s="369"/>
      <c r="S643" s="369"/>
      <c r="T643" s="369"/>
      <c r="U643" s="369"/>
      <c r="V643" s="369"/>
      <c r="W643" s="369"/>
      <c r="X643" s="369"/>
      <c r="Y643" s="369"/>
      <c r="Z643" s="369"/>
      <c r="AA643" s="369"/>
      <c r="AB643" s="369"/>
      <c r="AC643" s="369"/>
      <c r="AD643" s="369"/>
      <c r="AE643" s="369"/>
    </row>
    <row r="644" spans="1:31" ht="15.75" customHeight="1">
      <c r="A644" s="369"/>
      <c r="B644" s="369"/>
      <c r="C644" s="369"/>
      <c r="D644" s="369"/>
      <c r="F644" s="369"/>
      <c r="G644" s="369"/>
      <c r="H644" s="369"/>
      <c r="I644" s="369"/>
      <c r="J644" s="369"/>
      <c r="K644" s="369"/>
      <c r="L644" s="369"/>
      <c r="M644" s="369"/>
      <c r="N644" s="369"/>
      <c r="O644" s="369"/>
      <c r="P644" s="369"/>
      <c r="Q644" s="369"/>
      <c r="R644" s="369"/>
      <c r="S644" s="369"/>
      <c r="T644" s="369"/>
      <c r="U644" s="369"/>
      <c r="V644" s="369"/>
      <c r="W644" s="369"/>
      <c r="X644" s="369"/>
      <c r="Y644" s="369"/>
      <c r="Z644" s="369"/>
      <c r="AA644" s="369"/>
      <c r="AB644" s="369"/>
      <c r="AC644" s="369"/>
      <c r="AD644" s="369"/>
      <c r="AE644" s="369"/>
    </row>
    <row r="645" spans="1:31" ht="15.75" customHeight="1">
      <c r="A645" s="369"/>
      <c r="B645" s="369"/>
      <c r="C645" s="369"/>
      <c r="D645" s="369"/>
      <c r="F645" s="369"/>
      <c r="G645" s="369"/>
      <c r="H645" s="369"/>
      <c r="I645" s="369"/>
      <c r="J645" s="369"/>
      <c r="K645" s="369"/>
      <c r="L645" s="369"/>
      <c r="M645" s="369"/>
      <c r="N645" s="369"/>
      <c r="O645" s="369"/>
      <c r="P645" s="369"/>
      <c r="Q645" s="369"/>
      <c r="R645" s="369"/>
      <c r="S645" s="369"/>
      <c r="T645" s="369"/>
      <c r="U645" s="369"/>
      <c r="V645" s="369"/>
      <c r="W645" s="369"/>
      <c r="X645" s="369"/>
      <c r="Y645" s="369"/>
      <c r="Z645" s="369"/>
      <c r="AA645" s="369"/>
      <c r="AB645" s="369"/>
      <c r="AC645" s="369"/>
      <c r="AD645" s="369"/>
      <c r="AE645" s="369"/>
    </row>
    <row r="646" spans="1:31" ht="15.75" customHeight="1">
      <c r="A646" s="369"/>
      <c r="B646" s="369"/>
      <c r="C646" s="369"/>
      <c r="D646" s="369"/>
      <c r="F646" s="369"/>
      <c r="G646" s="369"/>
      <c r="H646" s="369"/>
      <c r="I646" s="369"/>
      <c r="J646" s="369"/>
      <c r="K646" s="369"/>
      <c r="L646" s="369"/>
      <c r="M646" s="369"/>
      <c r="N646" s="369"/>
      <c r="O646" s="369"/>
      <c r="P646" s="369"/>
      <c r="Q646" s="369"/>
      <c r="R646" s="369"/>
      <c r="S646" s="369"/>
      <c r="T646" s="369"/>
      <c r="U646" s="369"/>
      <c r="V646" s="369"/>
      <c r="W646" s="369"/>
      <c r="X646" s="369"/>
      <c r="Y646" s="369"/>
      <c r="Z646" s="369"/>
      <c r="AA646" s="369"/>
      <c r="AB646" s="369"/>
      <c r="AC646" s="369"/>
      <c r="AD646" s="369"/>
      <c r="AE646" s="369"/>
    </row>
    <row r="647" spans="1:31" ht="15.75" customHeight="1">
      <c r="A647" s="369"/>
      <c r="B647" s="369"/>
      <c r="C647" s="369"/>
      <c r="D647" s="369"/>
      <c r="F647" s="369"/>
      <c r="G647" s="369"/>
      <c r="H647" s="369"/>
      <c r="I647" s="369"/>
      <c r="J647" s="369"/>
      <c r="K647" s="369"/>
      <c r="L647" s="369"/>
      <c r="M647" s="369"/>
      <c r="N647" s="369"/>
      <c r="O647" s="369"/>
      <c r="P647" s="369"/>
      <c r="Q647" s="369"/>
      <c r="R647" s="369"/>
      <c r="S647" s="369"/>
      <c r="T647" s="369"/>
      <c r="U647" s="369"/>
      <c r="V647" s="369"/>
      <c r="W647" s="369"/>
      <c r="X647" s="369"/>
      <c r="Y647" s="369"/>
      <c r="Z647" s="369"/>
      <c r="AA647" s="369"/>
      <c r="AB647" s="369"/>
      <c r="AC647" s="369"/>
      <c r="AD647" s="369"/>
      <c r="AE647" s="369"/>
    </row>
    <row r="648" spans="1:31" ht="15.75" customHeight="1">
      <c r="A648" s="369"/>
      <c r="B648" s="369"/>
      <c r="C648" s="369"/>
      <c r="D648" s="369"/>
      <c r="F648" s="369"/>
      <c r="G648" s="369"/>
      <c r="H648" s="369"/>
      <c r="I648" s="369"/>
      <c r="J648" s="369"/>
      <c r="K648" s="369"/>
      <c r="L648" s="369"/>
      <c r="M648" s="369"/>
      <c r="N648" s="369"/>
      <c r="O648" s="369"/>
      <c r="P648" s="369"/>
      <c r="Q648" s="369"/>
      <c r="R648" s="369"/>
      <c r="S648" s="369"/>
      <c r="T648" s="369"/>
      <c r="U648" s="369"/>
      <c r="V648" s="369"/>
      <c r="W648" s="369"/>
      <c r="X648" s="369"/>
      <c r="Y648" s="369"/>
      <c r="Z648" s="369"/>
      <c r="AA648" s="369"/>
      <c r="AB648" s="369"/>
      <c r="AC648" s="369"/>
      <c r="AD648" s="369"/>
      <c r="AE648" s="369"/>
    </row>
    <row r="649" spans="1:31" ht="15.75" customHeight="1">
      <c r="A649" s="369"/>
      <c r="B649" s="369"/>
      <c r="C649" s="369"/>
      <c r="D649" s="369"/>
      <c r="F649" s="369"/>
      <c r="G649" s="369"/>
      <c r="H649" s="369"/>
      <c r="I649" s="369"/>
      <c r="J649" s="369"/>
      <c r="K649" s="369"/>
      <c r="L649" s="369"/>
      <c r="M649" s="369"/>
      <c r="N649" s="369"/>
      <c r="O649" s="369"/>
      <c r="P649" s="369"/>
      <c r="Q649" s="369"/>
      <c r="R649" s="369"/>
      <c r="S649" s="369"/>
      <c r="T649" s="369"/>
      <c r="U649" s="369"/>
      <c r="V649" s="369"/>
      <c r="W649" s="369"/>
      <c r="X649" s="369"/>
      <c r="Y649" s="369"/>
      <c r="Z649" s="369"/>
      <c r="AA649" s="369"/>
      <c r="AB649" s="369"/>
      <c r="AC649" s="369"/>
      <c r="AD649" s="369"/>
      <c r="AE649" s="369"/>
    </row>
    <row r="650" spans="1:31" ht="15.75" customHeight="1">
      <c r="A650" s="369"/>
      <c r="B650" s="369"/>
      <c r="C650" s="369"/>
      <c r="D650" s="369"/>
      <c r="F650" s="369"/>
      <c r="G650" s="369"/>
      <c r="H650" s="369"/>
      <c r="I650" s="369"/>
      <c r="J650" s="369"/>
      <c r="K650" s="369"/>
      <c r="L650" s="369"/>
      <c r="M650" s="369"/>
      <c r="N650" s="369"/>
      <c r="O650" s="369"/>
      <c r="P650" s="369"/>
      <c r="Q650" s="369"/>
      <c r="R650" s="369"/>
      <c r="S650" s="369"/>
      <c r="T650" s="369"/>
      <c r="U650" s="369"/>
      <c r="V650" s="369"/>
      <c r="W650" s="369"/>
      <c r="X650" s="369"/>
      <c r="Y650" s="369"/>
      <c r="Z650" s="369"/>
      <c r="AA650" s="369"/>
      <c r="AB650" s="369"/>
      <c r="AC650" s="369"/>
      <c r="AD650" s="369"/>
      <c r="AE650" s="369"/>
    </row>
    <row r="651" spans="1:31" ht="15.75" customHeight="1">
      <c r="A651" s="369"/>
      <c r="B651" s="369"/>
      <c r="C651" s="369"/>
      <c r="D651" s="369"/>
      <c r="F651" s="369"/>
      <c r="G651" s="369"/>
      <c r="H651" s="369"/>
      <c r="I651" s="369"/>
      <c r="J651" s="369"/>
      <c r="K651" s="369"/>
      <c r="L651" s="369"/>
      <c r="M651" s="369"/>
      <c r="N651" s="369"/>
      <c r="O651" s="369"/>
      <c r="P651" s="369"/>
      <c r="Q651" s="369"/>
      <c r="R651" s="369"/>
      <c r="S651" s="369"/>
      <c r="T651" s="369"/>
      <c r="U651" s="369"/>
      <c r="V651" s="369"/>
      <c r="W651" s="369"/>
      <c r="X651" s="369"/>
      <c r="Y651" s="369"/>
      <c r="Z651" s="369"/>
      <c r="AA651" s="369"/>
      <c r="AB651" s="369"/>
      <c r="AC651" s="369"/>
      <c r="AD651" s="369"/>
      <c r="AE651" s="369"/>
    </row>
    <row r="652" spans="1:31" ht="15.75" customHeight="1">
      <c r="A652" s="369"/>
      <c r="B652" s="369"/>
      <c r="C652" s="369"/>
      <c r="D652" s="369"/>
      <c r="F652" s="369"/>
      <c r="G652" s="369"/>
      <c r="H652" s="369"/>
      <c r="I652" s="369"/>
      <c r="J652" s="369"/>
      <c r="K652" s="369"/>
      <c r="L652" s="369"/>
      <c r="M652" s="369"/>
      <c r="N652" s="369"/>
      <c r="O652" s="369"/>
      <c r="P652" s="369"/>
      <c r="Q652" s="369"/>
      <c r="R652" s="369"/>
      <c r="S652" s="369"/>
      <c r="T652" s="369"/>
      <c r="U652" s="369"/>
      <c r="V652" s="369"/>
      <c r="W652" s="369"/>
      <c r="X652" s="369"/>
      <c r="Y652" s="369"/>
      <c r="Z652" s="369"/>
      <c r="AA652" s="369"/>
      <c r="AB652" s="369"/>
      <c r="AC652" s="369"/>
      <c r="AD652" s="369"/>
      <c r="AE652" s="369"/>
    </row>
    <row r="653" spans="1:31" ht="15.75" customHeight="1">
      <c r="A653" s="369"/>
      <c r="B653" s="369"/>
      <c r="C653" s="369"/>
      <c r="D653" s="369"/>
      <c r="F653" s="369"/>
      <c r="G653" s="369"/>
      <c r="H653" s="369"/>
      <c r="I653" s="369"/>
      <c r="J653" s="369"/>
      <c r="K653" s="369"/>
      <c r="L653" s="369"/>
      <c r="M653" s="369"/>
      <c r="N653" s="369"/>
      <c r="O653" s="369"/>
      <c r="P653" s="369"/>
      <c r="Q653" s="369"/>
      <c r="R653" s="369"/>
      <c r="S653" s="369"/>
      <c r="T653" s="369"/>
      <c r="U653" s="369"/>
      <c r="V653" s="369"/>
      <c r="W653" s="369"/>
      <c r="X653" s="369"/>
      <c r="Y653" s="369"/>
      <c r="Z653" s="369"/>
      <c r="AA653" s="369"/>
      <c r="AB653" s="369"/>
      <c r="AC653" s="369"/>
      <c r="AD653" s="369"/>
      <c r="AE653" s="369"/>
    </row>
    <row r="654" spans="1:31" ht="15.75" customHeight="1">
      <c r="A654" s="369"/>
      <c r="B654" s="369"/>
      <c r="C654" s="369"/>
      <c r="D654" s="369"/>
      <c r="F654" s="369"/>
      <c r="G654" s="369"/>
      <c r="H654" s="369"/>
      <c r="I654" s="369"/>
      <c r="J654" s="369"/>
      <c r="K654" s="369"/>
      <c r="L654" s="369"/>
      <c r="M654" s="369"/>
      <c r="N654" s="369"/>
      <c r="O654" s="369"/>
      <c r="P654" s="369"/>
      <c r="Q654" s="369"/>
      <c r="R654" s="369"/>
      <c r="S654" s="369"/>
      <c r="T654" s="369"/>
      <c r="U654" s="369"/>
      <c r="V654" s="369"/>
      <c r="W654" s="369"/>
      <c r="X654" s="369"/>
      <c r="Y654" s="369"/>
      <c r="Z654" s="369"/>
      <c r="AA654" s="369"/>
      <c r="AB654" s="369"/>
      <c r="AC654" s="369"/>
      <c r="AD654" s="369"/>
      <c r="AE654" s="369"/>
    </row>
    <row r="655" spans="1:31" ht="15.75" customHeight="1">
      <c r="A655" s="369"/>
      <c r="B655" s="369"/>
      <c r="C655" s="369"/>
      <c r="D655" s="369"/>
      <c r="F655" s="369"/>
      <c r="G655" s="369"/>
      <c r="H655" s="369"/>
      <c r="I655" s="369"/>
      <c r="J655" s="369"/>
      <c r="K655" s="369"/>
      <c r="L655" s="369"/>
      <c r="M655" s="369"/>
      <c r="N655" s="369"/>
      <c r="O655" s="369"/>
      <c r="P655" s="369"/>
      <c r="Q655" s="369"/>
      <c r="R655" s="369"/>
      <c r="S655" s="369"/>
      <c r="T655" s="369"/>
      <c r="U655" s="369"/>
      <c r="V655" s="369"/>
      <c r="W655" s="369"/>
      <c r="X655" s="369"/>
      <c r="Y655" s="369"/>
      <c r="Z655" s="369"/>
      <c r="AA655" s="369"/>
      <c r="AB655" s="369"/>
      <c r="AC655" s="369"/>
      <c r="AD655" s="369"/>
      <c r="AE655" s="369"/>
    </row>
    <row r="656" spans="1:31" ht="15.75" customHeight="1">
      <c r="A656" s="369"/>
      <c r="B656" s="369"/>
      <c r="C656" s="369"/>
      <c r="D656" s="369"/>
      <c r="F656" s="369"/>
      <c r="G656" s="369"/>
      <c r="H656" s="369"/>
      <c r="I656" s="369"/>
      <c r="J656" s="369"/>
      <c r="K656" s="369"/>
      <c r="L656" s="369"/>
      <c r="M656" s="369"/>
      <c r="N656" s="369"/>
      <c r="O656" s="369"/>
      <c r="P656" s="369"/>
      <c r="Q656" s="369"/>
      <c r="R656" s="369"/>
      <c r="S656" s="369"/>
      <c r="T656" s="369"/>
      <c r="U656" s="369"/>
      <c r="V656" s="369"/>
      <c r="W656" s="369"/>
      <c r="X656" s="369"/>
      <c r="Y656" s="369"/>
      <c r="Z656" s="369"/>
      <c r="AA656" s="369"/>
      <c r="AB656" s="369"/>
      <c r="AC656" s="369"/>
      <c r="AD656" s="369"/>
      <c r="AE656" s="369"/>
    </row>
    <row r="657" spans="1:31" ht="15.75" customHeight="1">
      <c r="A657" s="369"/>
      <c r="B657" s="369"/>
      <c r="C657" s="369"/>
      <c r="D657" s="369"/>
      <c r="F657" s="369"/>
      <c r="G657" s="369"/>
      <c r="H657" s="369"/>
      <c r="I657" s="369"/>
      <c r="J657" s="369"/>
      <c r="K657" s="369"/>
      <c r="L657" s="369"/>
      <c r="M657" s="369"/>
      <c r="N657" s="369"/>
      <c r="O657" s="369"/>
      <c r="P657" s="369"/>
      <c r="Q657" s="369"/>
      <c r="R657" s="369"/>
      <c r="S657" s="369"/>
      <c r="T657" s="369"/>
      <c r="U657" s="369"/>
      <c r="V657" s="369"/>
      <c r="W657" s="369"/>
      <c r="X657" s="369"/>
      <c r="Y657" s="369"/>
      <c r="Z657" s="369"/>
      <c r="AA657" s="369"/>
      <c r="AB657" s="369"/>
      <c r="AC657" s="369"/>
      <c r="AD657" s="369"/>
      <c r="AE657" s="369"/>
    </row>
    <row r="658" spans="1:31" ht="15.75" customHeight="1">
      <c r="A658" s="369"/>
      <c r="B658" s="369"/>
      <c r="C658" s="369"/>
      <c r="D658" s="369"/>
      <c r="F658" s="369"/>
      <c r="G658" s="369"/>
      <c r="H658" s="369"/>
      <c r="I658" s="369"/>
      <c r="J658" s="369"/>
      <c r="K658" s="369"/>
      <c r="L658" s="369"/>
      <c r="M658" s="369"/>
      <c r="N658" s="369"/>
      <c r="O658" s="369"/>
      <c r="P658" s="369"/>
      <c r="Q658" s="369"/>
      <c r="R658" s="369"/>
      <c r="S658" s="369"/>
      <c r="T658" s="369"/>
      <c r="U658" s="369"/>
      <c r="V658" s="369"/>
      <c r="W658" s="369"/>
      <c r="X658" s="369"/>
      <c r="Y658" s="369"/>
      <c r="Z658" s="369"/>
      <c r="AA658" s="369"/>
      <c r="AB658" s="369"/>
      <c r="AC658" s="369"/>
      <c r="AD658" s="369"/>
      <c r="AE658" s="369"/>
    </row>
    <row r="659" spans="1:31" ht="15.75" customHeight="1">
      <c r="A659" s="369"/>
      <c r="B659" s="369"/>
      <c r="C659" s="369"/>
      <c r="D659" s="369"/>
      <c r="F659" s="369"/>
      <c r="G659" s="369"/>
      <c r="H659" s="369"/>
      <c r="I659" s="369"/>
      <c r="J659" s="369"/>
      <c r="K659" s="369"/>
      <c r="L659" s="369"/>
      <c r="M659" s="369"/>
      <c r="N659" s="369"/>
      <c r="O659" s="369"/>
      <c r="P659" s="369"/>
      <c r="Q659" s="369"/>
      <c r="R659" s="369"/>
      <c r="S659" s="369"/>
      <c r="T659" s="369"/>
      <c r="U659" s="369"/>
      <c r="V659" s="369"/>
      <c r="W659" s="369"/>
      <c r="X659" s="369"/>
      <c r="Y659" s="369"/>
      <c r="Z659" s="369"/>
      <c r="AA659" s="369"/>
      <c r="AB659" s="369"/>
      <c r="AC659" s="369"/>
      <c r="AD659" s="369"/>
      <c r="AE659" s="369"/>
    </row>
    <row r="660" spans="1:31" ht="15.75" customHeight="1">
      <c r="A660" s="369"/>
      <c r="B660" s="369"/>
      <c r="C660" s="369"/>
      <c r="D660" s="369"/>
      <c r="F660" s="369"/>
      <c r="G660" s="369"/>
      <c r="H660" s="369"/>
      <c r="I660" s="369"/>
      <c r="J660" s="369"/>
      <c r="K660" s="369"/>
      <c r="L660" s="369"/>
      <c r="M660" s="369"/>
      <c r="N660" s="369"/>
      <c r="O660" s="369"/>
      <c r="P660" s="369"/>
      <c r="Q660" s="369"/>
      <c r="R660" s="369"/>
      <c r="S660" s="369"/>
      <c r="T660" s="369"/>
      <c r="U660" s="369"/>
      <c r="V660" s="369"/>
      <c r="W660" s="369"/>
      <c r="X660" s="369"/>
      <c r="Y660" s="369"/>
      <c r="Z660" s="369"/>
      <c r="AA660" s="369"/>
      <c r="AB660" s="369"/>
      <c r="AC660" s="369"/>
      <c r="AD660" s="369"/>
      <c r="AE660" s="369"/>
    </row>
    <row r="661" spans="1:31" ht="15.75" customHeight="1">
      <c r="A661" s="369"/>
      <c r="B661" s="369"/>
      <c r="C661" s="369"/>
      <c r="D661" s="369"/>
      <c r="F661" s="369"/>
      <c r="G661" s="369"/>
      <c r="H661" s="369"/>
      <c r="I661" s="369"/>
      <c r="J661" s="369"/>
      <c r="K661" s="369"/>
      <c r="L661" s="369"/>
      <c r="M661" s="369"/>
      <c r="N661" s="369"/>
      <c r="O661" s="369"/>
      <c r="P661" s="369"/>
      <c r="Q661" s="369"/>
      <c r="R661" s="369"/>
      <c r="S661" s="369"/>
      <c r="T661" s="369"/>
      <c r="U661" s="369"/>
      <c r="V661" s="369"/>
      <c r="W661" s="369"/>
      <c r="X661" s="369"/>
      <c r="Y661" s="369"/>
      <c r="Z661" s="369"/>
      <c r="AA661" s="369"/>
      <c r="AB661" s="369"/>
      <c r="AC661" s="369"/>
      <c r="AD661" s="369"/>
      <c r="AE661" s="369"/>
    </row>
    <row r="662" spans="1:31" ht="15.75" customHeight="1">
      <c r="A662" s="369"/>
      <c r="B662" s="369"/>
      <c r="C662" s="369"/>
      <c r="D662" s="369"/>
      <c r="F662" s="369"/>
      <c r="G662" s="369"/>
      <c r="H662" s="369"/>
      <c r="I662" s="369"/>
      <c r="J662" s="369"/>
      <c r="K662" s="369"/>
      <c r="L662" s="369"/>
      <c r="M662" s="369"/>
      <c r="N662" s="369"/>
      <c r="O662" s="369"/>
      <c r="P662" s="369"/>
      <c r="Q662" s="369"/>
      <c r="R662" s="369"/>
      <c r="S662" s="369"/>
      <c r="T662" s="369"/>
      <c r="U662" s="369"/>
      <c r="V662" s="369"/>
      <c r="W662" s="369"/>
      <c r="X662" s="369"/>
      <c r="Y662" s="369"/>
      <c r="Z662" s="369"/>
      <c r="AA662" s="369"/>
      <c r="AB662" s="369"/>
      <c r="AC662" s="369"/>
      <c r="AD662" s="369"/>
      <c r="AE662" s="369"/>
    </row>
    <row r="663" spans="1:31" ht="15.75" customHeight="1">
      <c r="A663" s="369"/>
      <c r="B663" s="369"/>
      <c r="C663" s="369"/>
      <c r="D663" s="369"/>
      <c r="F663" s="369"/>
      <c r="G663" s="369"/>
      <c r="H663" s="369"/>
      <c r="I663" s="369"/>
      <c r="J663" s="369"/>
      <c r="K663" s="369"/>
      <c r="L663" s="369"/>
      <c r="M663" s="369"/>
      <c r="N663" s="369"/>
      <c r="O663" s="369"/>
      <c r="P663" s="369"/>
      <c r="Q663" s="369"/>
      <c r="R663" s="369"/>
      <c r="S663" s="369"/>
      <c r="T663" s="369"/>
      <c r="U663" s="369"/>
      <c r="V663" s="369"/>
      <c r="W663" s="369"/>
      <c r="X663" s="369"/>
      <c r="Y663" s="369"/>
      <c r="Z663" s="369"/>
      <c r="AA663" s="369"/>
      <c r="AB663" s="369"/>
      <c r="AC663" s="369"/>
      <c r="AD663" s="369"/>
      <c r="AE663" s="369"/>
    </row>
    <row r="664" spans="1:31" ht="15.75" customHeight="1">
      <c r="A664" s="369"/>
      <c r="B664" s="369"/>
      <c r="C664" s="369"/>
      <c r="D664" s="369"/>
      <c r="F664" s="369"/>
      <c r="G664" s="369"/>
      <c r="H664" s="369"/>
      <c r="I664" s="369"/>
      <c r="J664" s="369"/>
      <c r="K664" s="369"/>
      <c r="L664" s="369"/>
      <c r="M664" s="369"/>
      <c r="N664" s="369"/>
      <c r="O664" s="369"/>
      <c r="P664" s="369"/>
      <c r="Q664" s="369"/>
      <c r="R664" s="369"/>
      <c r="S664" s="369"/>
      <c r="T664" s="369"/>
      <c r="U664" s="369"/>
      <c r="V664" s="369"/>
      <c r="W664" s="369"/>
      <c r="X664" s="369"/>
      <c r="Y664" s="369"/>
      <c r="Z664" s="369"/>
      <c r="AA664" s="369"/>
      <c r="AB664" s="369"/>
      <c r="AC664" s="369"/>
      <c r="AD664" s="369"/>
      <c r="AE664" s="369"/>
    </row>
    <row r="665" spans="1:31" ht="15.75" customHeight="1">
      <c r="A665" s="369"/>
      <c r="B665" s="369"/>
      <c r="C665" s="369"/>
      <c r="D665" s="369"/>
      <c r="F665" s="369"/>
      <c r="G665" s="369"/>
      <c r="H665" s="369"/>
      <c r="I665" s="369"/>
      <c r="J665" s="369"/>
      <c r="K665" s="369"/>
      <c r="L665" s="369"/>
      <c r="M665" s="369"/>
      <c r="N665" s="369"/>
      <c r="O665" s="369"/>
      <c r="P665" s="369"/>
      <c r="Q665" s="369"/>
      <c r="R665" s="369"/>
      <c r="S665" s="369"/>
      <c r="T665" s="369"/>
      <c r="U665" s="369"/>
      <c r="V665" s="369"/>
      <c r="W665" s="369"/>
      <c r="X665" s="369"/>
      <c r="Y665" s="369"/>
      <c r="Z665" s="369"/>
      <c r="AA665" s="369"/>
      <c r="AB665" s="369"/>
      <c r="AC665" s="369"/>
      <c r="AD665" s="369"/>
      <c r="AE665" s="369"/>
    </row>
    <row r="666" spans="1:31" ht="15.75" customHeight="1">
      <c r="A666" s="369"/>
      <c r="B666" s="369"/>
      <c r="C666" s="369"/>
      <c r="D666" s="369"/>
      <c r="F666" s="369"/>
      <c r="G666" s="369"/>
      <c r="H666" s="369"/>
      <c r="I666" s="369"/>
      <c r="J666" s="369"/>
      <c r="K666" s="369"/>
      <c r="L666" s="369"/>
      <c r="M666" s="369"/>
      <c r="N666" s="369"/>
      <c r="O666" s="369"/>
      <c r="P666" s="369"/>
      <c r="Q666" s="369"/>
      <c r="R666" s="369"/>
      <c r="S666" s="369"/>
      <c r="T666" s="369"/>
      <c r="U666" s="369"/>
      <c r="V666" s="369"/>
      <c r="W666" s="369"/>
      <c r="X666" s="369"/>
      <c r="Y666" s="369"/>
      <c r="Z666" s="369"/>
      <c r="AA666" s="369"/>
      <c r="AB666" s="369"/>
      <c r="AC666" s="369"/>
      <c r="AD666" s="369"/>
      <c r="AE666" s="369"/>
    </row>
    <row r="667" spans="1:31" ht="15.75" customHeight="1">
      <c r="A667" s="369"/>
      <c r="B667" s="369"/>
      <c r="C667" s="369"/>
      <c r="D667" s="369"/>
      <c r="F667" s="369"/>
      <c r="G667" s="369"/>
      <c r="H667" s="369"/>
      <c r="I667" s="369"/>
      <c r="J667" s="369"/>
      <c r="K667" s="369"/>
      <c r="L667" s="369"/>
      <c r="M667" s="369"/>
      <c r="N667" s="369"/>
      <c r="O667" s="369"/>
      <c r="P667" s="369"/>
      <c r="Q667" s="369"/>
      <c r="R667" s="369"/>
      <c r="S667" s="369"/>
      <c r="T667" s="369"/>
      <c r="U667" s="369"/>
      <c r="V667" s="369"/>
      <c r="W667" s="369"/>
      <c r="X667" s="369"/>
      <c r="Y667" s="369"/>
      <c r="Z667" s="369"/>
      <c r="AA667" s="369"/>
      <c r="AB667" s="369"/>
      <c r="AC667" s="369"/>
      <c r="AD667" s="369"/>
      <c r="AE667" s="369"/>
    </row>
    <row r="668" spans="1:31" ht="15.75" customHeight="1">
      <c r="A668" s="369"/>
      <c r="B668" s="369"/>
      <c r="C668" s="369"/>
      <c r="D668" s="369"/>
      <c r="F668" s="369"/>
      <c r="G668" s="369"/>
      <c r="H668" s="369"/>
      <c r="I668" s="369"/>
      <c r="J668" s="369"/>
      <c r="K668" s="369"/>
      <c r="L668" s="369"/>
      <c r="M668" s="369"/>
      <c r="N668" s="369"/>
      <c r="O668" s="369"/>
      <c r="P668" s="369"/>
      <c r="Q668" s="369"/>
      <c r="R668" s="369"/>
      <c r="S668" s="369"/>
      <c r="T668" s="369"/>
      <c r="U668" s="369"/>
      <c r="V668" s="369"/>
      <c r="W668" s="369"/>
      <c r="X668" s="369"/>
      <c r="Y668" s="369"/>
      <c r="Z668" s="369"/>
      <c r="AA668" s="369"/>
      <c r="AB668" s="369"/>
      <c r="AC668" s="369"/>
      <c r="AD668" s="369"/>
      <c r="AE668" s="369"/>
    </row>
    <row r="669" spans="1:31" ht="15.75" customHeight="1">
      <c r="A669" s="369"/>
      <c r="B669" s="369"/>
      <c r="C669" s="369"/>
      <c r="D669" s="369"/>
      <c r="F669" s="369"/>
      <c r="G669" s="369"/>
      <c r="H669" s="369"/>
      <c r="I669" s="369"/>
      <c r="J669" s="369"/>
      <c r="K669" s="369"/>
      <c r="L669" s="369"/>
      <c r="M669" s="369"/>
      <c r="N669" s="369"/>
      <c r="O669" s="369"/>
      <c r="P669" s="369"/>
      <c r="Q669" s="369"/>
      <c r="R669" s="369"/>
      <c r="S669" s="369"/>
      <c r="T669" s="369"/>
      <c r="U669" s="369"/>
      <c r="V669" s="369"/>
      <c r="W669" s="369"/>
      <c r="X669" s="369"/>
      <c r="Y669" s="369"/>
      <c r="Z669" s="369"/>
      <c r="AA669" s="369"/>
      <c r="AB669" s="369"/>
      <c r="AC669" s="369"/>
      <c r="AD669" s="369"/>
      <c r="AE669" s="369"/>
    </row>
    <row r="670" spans="1:31" ht="15.75" customHeight="1">
      <c r="A670" s="369"/>
      <c r="B670" s="369"/>
      <c r="C670" s="369"/>
      <c r="D670" s="369"/>
      <c r="F670" s="369"/>
      <c r="G670" s="369"/>
      <c r="H670" s="369"/>
      <c r="I670" s="369"/>
      <c r="J670" s="369"/>
      <c r="K670" s="369"/>
      <c r="L670" s="369"/>
      <c r="M670" s="369"/>
      <c r="N670" s="369"/>
      <c r="O670" s="369"/>
      <c r="P670" s="369"/>
      <c r="Q670" s="369"/>
      <c r="R670" s="369"/>
      <c r="S670" s="369"/>
      <c r="T670" s="369"/>
      <c r="U670" s="369"/>
      <c r="V670" s="369"/>
      <c r="W670" s="369"/>
      <c r="X670" s="369"/>
      <c r="Y670" s="369"/>
      <c r="Z670" s="369"/>
      <c r="AA670" s="369"/>
      <c r="AB670" s="369"/>
      <c r="AC670" s="369"/>
      <c r="AD670" s="369"/>
      <c r="AE670" s="369"/>
    </row>
    <row r="671" spans="1:31" ht="15.75" customHeight="1">
      <c r="A671" s="369"/>
      <c r="B671" s="369"/>
      <c r="C671" s="369"/>
      <c r="D671" s="369"/>
      <c r="F671" s="369"/>
      <c r="G671" s="369"/>
      <c r="H671" s="369"/>
      <c r="I671" s="369"/>
      <c r="J671" s="369"/>
      <c r="K671" s="369"/>
      <c r="L671" s="369"/>
      <c r="M671" s="369"/>
      <c r="N671" s="369"/>
      <c r="O671" s="369"/>
      <c r="P671" s="369"/>
      <c r="Q671" s="369"/>
      <c r="R671" s="369"/>
      <c r="S671" s="369"/>
      <c r="T671" s="369"/>
      <c r="U671" s="369"/>
      <c r="V671" s="369"/>
      <c r="W671" s="369"/>
      <c r="X671" s="369"/>
      <c r="Y671" s="369"/>
      <c r="Z671" s="369"/>
      <c r="AA671" s="369"/>
      <c r="AB671" s="369"/>
      <c r="AC671" s="369"/>
      <c r="AD671" s="369"/>
      <c r="AE671" s="369"/>
    </row>
    <row r="672" spans="1:31" ht="15.75" customHeight="1">
      <c r="A672" s="369"/>
      <c r="B672" s="369"/>
      <c r="C672" s="369"/>
      <c r="D672" s="369"/>
      <c r="F672" s="369"/>
      <c r="G672" s="369"/>
      <c r="H672" s="369"/>
      <c r="I672" s="369"/>
      <c r="J672" s="369"/>
      <c r="K672" s="369"/>
      <c r="L672" s="369"/>
      <c r="M672" s="369"/>
      <c r="N672" s="369"/>
      <c r="O672" s="369"/>
      <c r="P672" s="369"/>
      <c r="Q672" s="369"/>
      <c r="R672" s="369"/>
      <c r="S672" s="369"/>
      <c r="T672" s="369"/>
      <c r="U672" s="369"/>
      <c r="V672" s="369"/>
      <c r="W672" s="369"/>
      <c r="X672" s="369"/>
      <c r="Y672" s="369"/>
      <c r="Z672" s="369"/>
      <c r="AA672" s="369"/>
      <c r="AB672" s="369"/>
      <c r="AC672" s="369"/>
      <c r="AD672" s="369"/>
      <c r="AE672" s="369"/>
    </row>
    <row r="673" spans="1:31" ht="15.75" customHeight="1">
      <c r="A673" s="369"/>
      <c r="B673" s="369"/>
      <c r="C673" s="369"/>
      <c r="D673" s="369"/>
      <c r="F673" s="369"/>
      <c r="G673" s="369"/>
      <c r="H673" s="369"/>
      <c r="I673" s="369"/>
      <c r="J673" s="369"/>
      <c r="K673" s="369"/>
      <c r="L673" s="369"/>
      <c r="M673" s="369"/>
      <c r="N673" s="369"/>
      <c r="O673" s="369"/>
      <c r="P673" s="369"/>
      <c r="Q673" s="369"/>
      <c r="R673" s="369"/>
      <c r="S673" s="369"/>
      <c r="T673" s="369"/>
      <c r="U673" s="369"/>
      <c r="V673" s="369"/>
      <c r="W673" s="369"/>
      <c r="X673" s="369"/>
      <c r="Y673" s="369"/>
      <c r="Z673" s="369"/>
      <c r="AA673" s="369"/>
      <c r="AB673" s="369"/>
      <c r="AC673" s="369"/>
      <c r="AD673" s="369"/>
      <c r="AE673" s="369"/>
    </row>
    <row r="674" spans="1:31" ht="15.75" customHeight="1">
      <c r="A674" s="369"/>
      <c r="B674" s="369"/>
      <c r="C674" s="369"/>
      <c r="D674" s="369"/>
      <c r="F674" s="369"/>
      <c r="G674" s="369"/>
      <c r="H674" s="369"/>
      <c r="I674" s="369"/>
      <c r="J674" s="369"/>
      <c r="K674" s="369"/>
      <c r="L674" s="369"/>
      <c r="M674" s="369"/>
      <c r="N674" s="369"/>
      <c r="O674" s="369"/>
      <c r="P674" s="369"/>
      <c r="Q674" s="369"/>
      <c r="R674" s="369"/>
      <c r="S674" s="369"/>
      <c r="T674" s="369"/>
      <c r="U674" s="369"/>
      <c r="V674" s="369"/>
      <c r="W674" s="369"/>
      <c r="X674" s="369"/>
      <c r="Y674" s="369"/>
      <c r="Z674" s="369"/>
      <c r="AA674" s="369"/>
      <c r="AB674" s="369"/>
      <c r="AC674" s="369"/>
      <c r="AD674" s="369"/>
      <c r="AE674" s="369"/>
    </row>
    <row r="675" spans="1:31" ht="15.75" customHeight="1">
      <c r="A675" s="369"/>
      <c r="B675" s="369"/>
      <c r="C675" s="369"/>
      <c r="D675" s="369"/>
      <c r="F675" s="369"/>
      <c r="G675" s="369"/>
      <c r="H675" s="369"/>
      <c r="I675" s="369"/>
      <c r="J675" s="369"/>
      <c r="K675" s="369"/>
      <c r="L675" s="369"/>
      <c r="M675" s="369"/>
      <c r="N675" s="369"/>
      <c r="O675" s="369"/>
      <c r="P675" s="369"/>
      <c r="Q675" s="369"/>
      <c r="R675" s="369"/>
      <c r="S675" s="369"/>
      <c r="T675" s="369"/>
      <c r="U675" s="369"/>
      <c r="V675" s="369"/>
      <c r="W675" s="369"/>
      <c r="X675" s="369"/>
      <c r="Y675" s="369"/>
      <c r="Z675" s="369"/>
      <c r="AA675" s="369"/>
      <c r="AB675" s="369"/>
      <c r="AC675" s="369"/>
      <c r="AD675" s="369"/>
      <c r="AE675" s="369"/>
    </row>
    <row r="676" spans="1:31" ht="15.75" customHeight="1">
      <c r="A676" s="369"/>
      <c r="B676" s="369"/>
      <c r="C676" s="369"/>
      <c r="D676" s="369"/>
      <c r="F676" s="369"/>
      <c r="G676" s="369"/>
      <c r="H676" s="369"/>
      <c r="I676" s="369"/>
      <c r="J676" s="369"/>
      <c r="K676" s="369"/>
      <c r="L676" s="369"/>
      <c r="M676" s="369"/>
      <c r="N676" s="369"/>
      <c r="O676" s="369"/>
      <c r="P676" s="369"/>
      <c r="Q676" s="369"/>
      <c r="R676" s="369"/>
      <c r="S676" s="369"/>
      <c r="T676" s="369"/>
      <c r="U676" s="369"/>
      <c r="V676" s="369"/>
      <c r="W676" s="369"/>
      <c r="X676" s="369"/>
      <c r="Y676" s="369"/>
      <c r="Z676" s="369"/>
      <c r="AA676" s="369"/>
      <c r="AB676" s="369"/>
      <c r="AC676" s="369"/>
      <c r="AD676" s="369"/>
      <c r="AE676" s="369"/>
    </row>
    <row r="677" spans="1:31" ht="15.75" customHeight="1">
      <c r="A677" s="369"/>
      <c r="B677" s="369"/>
      <c r="C677" s="369"/>
      <c r="D677" s="369"/>
      <c r="F677" s="369"/>
      <c r="G677" s="369"/>
      <c r="H677" s="369"/>
      <c r="I677" s="369"/>
      <c r="J677" s="369"/>
      <c r="K677" s="369"/>
      <c r="L677" s="369"/>
      <c r="M677" s="369"/>
      <c r="N677" s="369"/>
      <c r="O677" s="369"/>
      <c r="P677" s="369"/>
      <c r="Q677" s="369"/>
      <c r="R677" s="369"/>
      <c r="S677" s="369"/>
      <c r="T677" s="369"/>
      <c r="U677" s="369"/>
      <c r="V677" s="369"/>
      <c r="W677" s="369"/>
      <c r="X677" s="369"/>
      <c r="Y677" s="369"/>
      <c r="Z677" s="369"/>
      <c r="AA677" s="369"/>
      <c r="AB677" s="369"/>
      <c r="AC677" s="369"/>
      <c r="AD677" s="369"/>
      <c r="AE677" s="369"/>
    </row>
    <row r="678" spans="1:31" ht="15.75" customHeight="1">
      <c r="A678" s="369"/>
      <c r="B678" s="369"/>
      <c r="C678" s="369"/>
      <c r="D678" s="369"/>
      <c r="F678" s="369"/>
      <c r="G678" s="369"/>
      <c r="H678" s="369"/>
      <c r="I678" s="369"/>
      <c r="J678" s="369"/>
      <c r="K678" s="369"/>
      <c r="L678" s="369"/>
      <c r="M678" s="369"/>
      <c r="N678" s="369"/>
      <c r="O678" s="369"/>
      <c r="P678" s="369"/>
      <c r="Q678" s="369"/>
      <c r="R678" s="369"/>
      <c r="S678" s="369"/>
      <c r="T678" s="369"/>
      <c r="U678" s="369"/>
      <c r="V678" s="369"/>
      <c r="W678" s="369"/>
      <c r="X678" s="369"/>
      <c r="Y678" s="369"/>
      <c r="Z678" s="369"/>
      <c r="AA678" s="369"/>
      <c r="AB678" s="369"/>
      <c r="AC678" s="369"/>
      <c r="AD678" s="369"/>
      <c r="AE678" s="369"/>
    </row>
    <row r="679" spans="1:31" ht="15.75" customHeight="1">
      <c r="A679" s="369"/>
      <c r="B679" s="369"/>
      <c r="C679" s="369"/>
      <c r="D679" s="369"/>
      <c r="F679" s="369"/>
      <c r="G679" s="369"/>
      <c r="H679" s="369"/>
      <c r="I679" s="369"/>
      <c r="J679" s="369"/>
      <c r="K679" s="369"/>
      <c r="L679" s="369"/>
      <c r="M679" s="369"/>
      <c r="N679" s="369"/>
      <c r="O679" s="369"/>
      <c r="P679" s="369"/>
      <c r="Q679" s="369"/>
      <c r="R679" s="369"/>
      <c r="S679" s="369"/>
      <c r="T679" s="369"/>
      <c r="U679" s="369"/>
      <c r="V679" s="369"/>
      <c r="W679" s="369"/>
      <c r="X679" s="369"/>
      <c r="Y679" s="369"/>
      <c r="Z679" s="369"/>
      <c r="AA679" s="369"/>
      <c r="AB679" s="369"/>
      <c r="AC679" s="369"/>
      <c r="AD679" s="369"/>
      <c r="AE679" s="369"/>
    </row>
    <row r="680" spans="1:31" ht="15.75" customHeight="1">
      <c r="A680" s="369"/>
      <c r="B680" s="369"/>
      <c r="C680" s="369"/>
      <c r="D680" s="369"/>
      <c r="F680" s="369"/>
      <c r="G680" s="369"/>
      <c r="H680" s="369"/>
      <c r="I680" s="369"/>
      <c r="J680" s="369"/>
      <c r="K680" s="369"/>
      <c r="L680" s="369"/>
      <c r="M680" s="369"/>
      <c r="N680" s="369"/>
      <c r="O680" s="369"/>
      <c r="P680" s="369"/>
      <c r="Q680" s="369"/>
      <c r="R680" s="369"/>
      <c r="S680" s="369"/>
      <c r="T680" s="369"/>
      <c r="U680" s="369"/>
      <c r="V680" s="369"/>
      <c r="W680" s="369"/>
      <c r="X680" s="369"/>
      <c r="Y680" s="369"/>
      <c r="Z680" s="369"/>
      <c r="AA680" s="369"/>
      <c r="AB680" s="369"/>
      <c r="AC680" s="369"/>
      <c r="AD680" s="369"/>
      <c r="AE680" s="369"/>
    </row>
    <row r="681" spans="1:31" ht="15.75" customHeight="1">
      <c r="A681" s="369"/>
      <c r="B681" s="369"/>
      <c r="C681" s="369"/>
      <c r="D681" s="369"/>
      <c r="F681" s="369"/>
      <c r="G681" s="369"/>
      <c r="H681" s="369"/>
      <c r="I681" s="369"/>
      <c r="J681" s="369"/>
      <c r="K681" s="369"/>
      <c r="L681" s="369"/>
      <c r="M681" s="369"/>
      <c r="N681" s="369"/>
      <c r="O681" s="369"/>
      <c r="P681" s="369"/>
      <c r="Q681" s="369"/>
      <c r="R681" s="369"/>
      <c r="S681" s="369"/>
      <c r="T681" s="369"/>
      <c r="U681" s="369"/>
      <c r="V681" s="369"/>
      <c r="W681" s="369"/>
      <c r="X681" s="369"/>
      <c r="Y681" s="369"/>
      <c r="Z681" s="369"/>
      <c r="AA681" s="369"/>
      <c r="AB681" s="369"/>
      <c r="AC681" s="369"/>
      <c r="AD681" s="369"/>
      <c r="AE681" s="369"/>
    </row>
    <row r="682" spans="1:31" ht="15.75" customHeight="1">
      <c r="A682" s="369"/>
      <c r="B682" s="369"/>
      <c r="C682" s="369"/>
      <c r="D682" s="369"/>
      <c r="F682" s="369"/>
      <c r="G682" s="369"/>
      <c r="H682" s="369"/>
      <c r="I682" s="369"/>
      <c r="J682" s="369"/>
      <c r="K682" s="369"/>
      <c r="L682" s="369"/>
      <c r="M682" s="369"/>
      <c r="N682" s="369"/>
      <c r="O682" s="369"/>
      <c r="P682" s="369"/>
      <c r="Q682" s="369"/>
      <c r="R682" s="369"/>
      <c r="S682" s="369"/>
      <c r="T682" s="369"/>
      <c r="U682" s="369"/>
      <c r="V682" s="369"/>
      <c r="W682" s="369"/>
      <c r="X682" s="369"/>
      <c r="Y682" s="369"/>
      <c r="Z682" s="369"/>
      <c r="AA682" s="369"/>
      <c r="AB682" s="369"/>
      <c r="AC682" s="369"/>
      <c r="AD682" s="369"/>
      <c r="AE682" s="369"/>
    </row>
    <row r="683" spans="1:31" ht="15.75" customHeight="1">
      <c r="A683" s="369"/>
      <c r="B683" s="369"/>
      <c r="C683" s="369"/>
      <c r="D683" s="369"/>
      <c r="F683" s="369"/>
      <c r="G683" s="369"/>
      <c r="H683" s="369"/>
      <c r="I683" s="369"/>
      <c r="J683" s="369"/>
      <c r="K683" s="369"/>
      <c r="L683" s="369"/>
      <c r="M683" s="369"/>
      <c r="N683" s="369"/>
      <c r="O683" s="369"/>
      <c r="P683" s="369"/>
      <c r="Q683" s="369"/>
      <c r="R683" s="369"/>
      <c r="S683" s="369"/>
      <c r="T683" s="369"/>
      <c r="U683" s="369"/>
      <c r="V683" s="369"/>
      <c r="W683" s="369"/>
      <c r="X683" s="369"/>
      <c r="Y683" s="369"/>
      <c r="Z683" s="369"/>
      <c r="AA683" s="369"/>
      <c r="AB683" s="369"/>
      <c r="AC683" s="369"/>
      <c r="AD683" s="369"/>
      <c r="AE683" s="369"/>
    </row>
    <row r="684" spans="1:31" ht="15.75" customHeight="1">
      <c r="A684" s="369"/>
      <c r="B684" s="369"/>
      <c r="C684" s="369"/>
      <c r="D684" s="369"/>
      <c r="F684" s="369"/>
      <c r="G684" s="369"/>
      <c r="H684" s="369"/>
      <c r="I684" s="369"/>
      <c r="J684" s="369"/>
      <c r="K684" s="369"/>
      <c r="L684" s="369"/>
      <c r="M684" s="369"/>
      <c r="N684" s="369"/>
      <c r="O684" s="369"/>
      <c r="P684" s="369"/>
      <c r="Q684" s="369"/>
      <c r="R684" s="369"/>
      <c r="S684" s="369"/>
      <c r="T684" s="369"/>
      <c r="U684" s="369"/>
      <c r="V684" s="369"/>
      <c r="W684" s="369"/>
      <c r="X684" s="369"/>
      <c r="Y684" s="369"/>
      <c r="Z684" s="369"/>
      <c r="AA684" s="369"/>
      <c r="AB684" s="369"/>
      <c r="AC684" s="369"/>
      <c r="AD684" s="369"/>
      <c r="AE684" s="369"/>
    </row>
    <row r="685" spans="1:31" ht="15.75" customHeight="1">
      <c r="A685" s="369"/>
      <c r="B685" s="369"/>
      <c r="C685" s="369"/>
      <c r="D685" s="369"/>
      <c r="F685" s="369"/>
      <c r="G685" s="369"/>
      <c r="H685" s="369"/>
      <c r="I685" s="369"/>
      <c r="J685" s="369"/>
      <c r="K685" s="369"/>
      <c r="L685" s="369"/>
      <c r="M685" s="369"/>
      <c r="N685" s="369"/>
      <c r="O685" s="369"/>
      <c r="P685" s="369"/>
      <c r="Q685" s="369"/>
      <c r="R685" s="369"/>
      <c r="S685" s="369"/>
      <c r="T685" s="369"/>
      <c r="U685" s="369"/>
      <c r="V685" s="369"/>
      <c r="W685" s="369"/>
      <c r="X685" s="369"/>
      <c r="Y685" s="369"/>
      <c r="Z685" s="369"/>
      <c r="AA685" s="369"/>
      <c r="AB685" s="369"/>
      <c r="AC685" s="369"/>
      <c r="AD685" s="369"/>
      <c r="AE685" s="369"/>
    </row>
    <row r="686" spans="1:31" ht="15.75" customHeight="1">
      <c r="A686" s="369"/>
      <c r="B686" s="369"/>
      <c r="C686" s="369"/>
      <c r="D686" s="369"/>
      <c r="F686" s="369"/>
      <c r="G686" s="369"/>
      <c r="H686" s="369"/>
      <c r="I686" s="369"/>
      <c r="J686" s="369"/>
      <c r="K686" s="369"/>
      <c r="L686" s="369"/>
      <c r="M686" s="369"/>
      <c r="N686" s="369"/>
      <c r="O686" s="369"/>
      <c r="P686" s="369"/>
      <c r="Q686" s="369"/>
      <c r="R686" s="369"/>
      <c r="S686" s="369"/>
      <c r="T686" s="369"/>
      <c r="U686" s="369"/>
      <c r="V686" s="369"/>
      <c r="W686" s="369"/>
      <c r="X686" s="369"/>
      <c r="Y686" s="369"/>
      <c r="Z686" s="369"/>
      <c r="AA686" s="369"/>
      <c r="AB686" s="369"/>
      <c r="AC686" s="369"/>
      <c r="AD686" s="369"/>
      <c r="AE686" s="369"/>
    </row>
    <row r="687" spans="1:31" ht="15.75" customHeight="1">
      <c r="A687" s="369"/>
      <c r="B687" s="369"/>
      <c r="C687" s="369"/>
      <c r="D687" s="369"/>
      <c r="F687" s="369"/>
      <c r="G687" s="369"/>
      <c r="H687" s="369"/>
      <c r="I687" s="369"/>
      <c r="J687" s="369"/>
      <c r="K687" s="369"/>
      <c r="L687" s="369"/>
      <c r="M687" s="369"/>
      <c r="N687" s="369"/>
      <c r="O687" s="369"/>
      <c r="P687" s="369"/>
      <c r="Q687" s="369"/>
      <c r="R687" s="369"/>
      <c r="S687" s="369"/>
      <c r="T687" s="369"/>
      <c r="U687" s="369"/>
      <c r="V687" s="369"/>
      <c r="W687" s="369"/>
      <c r="X687" s="369"/>
      <c r="Y687" s="369"/>
      <c r="Z687" s="369"/>
      <c r="AA687" s="369"/>
      <c r="AB687" s="369"/>
      <c r="AC687" s="369"/>
      <c r="AD687" s="369"/>
      <c r="AE687" s="369"/>
    </row>
    <row r="688" spans="1:31" ht="15.75" customHeight="1">
      <c r="A688" s="369"/>
      <c r="B688" s="369"/>
      <c r="C688" s="369"/>
      <c r="D688" s="369"/>
      <c r="F688" s="369"/>
      <c r="G688" s="369"/>
      <c r="H688" s="369"/>
      <c r="I688" s="369"/>
      <c r="J688" s="369"/>
      <c r="K688" s="369"/>
      <c r="L688" s="369"/>
      <c r="M688" s="369"/>
      <c r="N688" s="369"/>
      <c r="O688" s="369"/>
      <c r="P688" s="369"/>
      <c r="Q688" s="369"/>
      <c r="R688" s="369"/>
      <c r="S688" s="369"/>
      <c r="T688" s="369"/>
      <c r="U688" s="369"/>
      <c r="V688" s="369"/>
      <c r="W688" s="369"/>
      <c r="X688" s="369"/>
      <c r="Y688" s="369"/>
      <c r="Z688" s="369"/>
      <c r="AA688" s="369"/>
      <c r="AB688" s="369"/>
      <c r="AC688" s="369"/>
      <c r="AD688" s="369"/>
      <c r="AE688" s="369"/>
    </row>
    <row r="689" spans="1:31" ht="15.75" customHeight="1">
      <c r="A689" s="369"/>
      <c r="B689" s="369"/>
      <c r="C689" s="369"/>
      <c r="D689" s="369"/>
      <c r="F689" s="369"/>
      <c r="G689" s="369"/>
      <c r="H689" s="369"/>
      <c r="I689" s="369"/>
      <c r="J689" s="369"/>
      <c r="K689" s="369"/>
      <c r="L689" s="369"/>
      <c r="M689" s="369"/>
      <c r="N689" s="369"/>
      <c r="O689" s="369"/>
      <c r="P689" s="369"/>
      <c r="Q689" s="369"/>
      <c r="R689" s="369"/>
      <c r="S689" s="369"/>
      <c r="T689" s="369"/>
      <c r="U689" s="369"/>
      <c r="V689" s="369"/>
      <c r="W689" s="369"/>
      <c r="X689" s="369"/>
      <c r="Y689" s="369"/>
      <c r="Z689" s="369"/>
      <c r="AA689" s="369"/>
      <c r="AB689" s="369"/>
      <c r="AC689" s="369"/>
      <c r="AD689" s="369"/>
      <c r="AE689" s="369"/>
    </row>
    <row r="690" spans="1:31" ht="15.75" customHeight="1">
      <c r="A690" s="369"/>
      <c r="B690" s="369"/>
      <c r="C690" s="369"/>
      <c r="D690" s="369"/>
      <c r="F690" s="369"/>
      <c r="G690" s="369"/>
      <c r="H690" s="369"/>
      <c r="I690" s="369"/>
      <c r="J690" s="369"/>
      <c r="K690" s="369"/>
      <c r="L690" s="369"/>
      <c r="M690" s="369"/>
      <c r="N690" s="369"/>
      <c r="O690" s="369"/>
      <c r="P690" s="369"/>
      <c r="Q690" s="369"/>
      <c r="R690" s="369"/>
      <c r="S690" s="369"/>
      <c r="T690" s="369"/>
      <c r="U690" s="369"/>
      <c r="V690" s="369"/>
      <c r="W690" s="369"/>
      <c r="X690" s="369"/>
      <c r="Y690" s="369"/>
      <c r="Z690" s="369"/>
      <c r="AA690" s="369"/>
      <c r="AB690" s="369"/>
      <c r="AC690" s="369"/>
      <c r="AD690" s="369"/>
      <c r="AE690" s="369"/>
    </row>
    <row r="691" spans="1:31" ht="15.75" customHeight="1">
      <c r="A691" s="369"/>
      <c r="B691" s="369"/>
      <c r="C691" s="369"/>
      <c r="D691" s="369"/>
      <c r="F691" s="369"/>
      <c r="G691" s="369"/>
      <c r="H691" s="369"/>
      <c r="I691" s="369"/>
      <c r="J691" s="369"/>
      <c r="K691" s="369"/>
      <c r="L691" s="369"/>
      <c r="M691" s="369"/>
      <c r="N691" s="369"/>
      <c r="O691" s="369"/>
      <c r="P691" s="369"/>
      <c r="Q691" s="369"/>
      <c r="R691" s="369"/>
      <c r="S691" s="369"/>
      <c r="T691" s="369"/>
      <c r="U691" s="369"/>
      <c r="V691" s="369"/>
      <c r="W691" s="369"/>
      <c r="X691" s="369"/>
      <c r="Y691" s="369"/>
      <c r="Z691" s="369"/>
      <c r="AA691" s="369"/>
      <c r="AB691" s="369"/>
      <c r="AC691" s="369"/>
      <c r="AD691" s="369"/>
      <c r="AE691" s="369"/>
    </row>
    <row r="692" spans="1:31" ht="15.75" customHeight="1">
      <c r="A692" s="369"/>
      <c r="B692" s="369"/>
      <c r="C692" s="369"/>
      <c r="D692" s="369"/>
      <c r="F692" s="369"/>
      <c r="G692" s="369"/>
      <c r="H692" s="369"/>
      <c r="I692" s="369"/>
      <c r="J692" s="369"/>
      <c r="K692" s="369"/>
      <c r="L692" s="369"/>
      <c r="M692" s="369"/>
      <c r="N692" s="369"/>
      <c r="O692" s="369"/>
      <c r="P692" s="369"/>
      <c r="Q692" s="369"/>
      <c r="R692" s="369"/>
      <c r="S692" s="369"/>
      <c r="T692" s="369"/>
      <c r="U692" s="369"/>
      <c r="V692" s="369"/>
      <c r="W692" s="369"/>
      <c r="X692" s="369"/>
      <c r="Y692" s="369"/>
      <c r="Z692" s="369"/>
      <c r="AA692" s="369"/>
      <c r="AB692" s="369"/>
      <c r="AC692" s="369"/>
      <c r="AD692" s="369"/>
      <c r="AE692" s="369"/>
    </row>
    <row r="693" spans="1:31" ht="15.75" customHeight="1">
      <c r="A693" s="369"/>
      <c r="B693" s="369"/>
      <c r="C693" s="369"/>
      <c r="D693" s="369"/>
      <c r="F693" s="369"/>
      <c r="G693" s="369"/>
      <c r="H693" s="369"/>
      <c r="I693" s="369"/>
      <c r="J693" s="369"/>
      <c r="K693" s="369"/>
      <c r="L693" s="369"/>
      <c r="M693" s="369"/>
      <c r="N693" s="369"/>
      <c r="O693" s="369"/>
      <c r="P693" s="369"/>
      <c r="Q693" s="369"/>
      <c r="R693" s="369"/>
      <c r="S693" s="369"/>
      <c r="T693" s="369"/>
      <c r="U693" s="369"/>
      <c r="V693" s="369"/>
      <c r="W693" s="369"/>
      <c r="X693" s="369"/>
      <c r="Y693" s="369"/>
      <c r="Z693" s="369"/>
      <c r="AA693" s="369"/>
      <c r="AB693" s="369"/>
      <c r="AC693" s="369"/>
      <c r="AD693" s="369"/>
      <c r="AE693" s="369"/>
    </row>
    <row r="694" spans="1:31" ht="15.75" customHeight="1">
      <c r="A694" s="369"/>
      <c r="B694" s="369"/>
      <c r="C694" s="369"/>
      <c r="D694" s="369"/>
      <c r="F694" s="369"/>
      <c r="G694" s="369"/>
      <c r="H694" s="369"/>
      <c r="I694" s="369"/>
      <c r="J694" s="369"/>
      <c r="K694" s="369"/>
      <c r="L694" s="369"/>
      <c r="M694" s="369"/>
      <c r="N694" s="369"/>
      <c r="O694" s="369"/>
      <c r="P694" s="369"/>
      <c r="Q694" s="369"/>
      <c r="R694" s="369"/>
      <c r="S694" s="369"/>
      <c r="T694" s="369"/>
      <c r="U694" s="369"/>
      <c r="V694" s="369"/>
      <c r="W694" s="369"/>
      <c r="X694" s="369"/>
      <c r="Y694" s="369"/>
      <c r="Z694" s="369"/>
      <c r="AA694" s="369"/>
      <c r="AB694" s="369"/>
      <c r="AC694" s="369"/>
      <c r="AD694" s="369"/>
      <c r="AE694" s="369"/>
    </row>
    <row r="695" spans="1:31" ht="15.75" customHeight="1">
      <c r="A695" s="369"/>
      <c r="B695" s="369"/>
      <c r="C695" s="369"/>
      <c r="D695" s="369"/>
      <c r="F695" s="369"/>
      <c r="G695" s="369"/>
      <c r="H695" s="369"/>
      <c r="I695" s="369"/>
      <c r="J695" s="369"/>
      <c r="K695" s="369"/>
      <c r="L695" s="369"/>
      <c r="M695" s="369"/>
      <c r="N695" s="369"/>
      <c r="O695" s="369"/>
      <c r="P695" s="369"/>
      <c r="Q695" s="369"/>
      <c r="R695" s="369"/>
      <c r="S695" s="369"/>
      <c r="T695" s="369"/>
      <c r="U695" s="369"/>
      <c r="V695" s="369"/>
      <c r="W695" s="369"/>
      <c r="X695" s="369"/>
      <c r="Y695" s="369"/>
      <c r="Z695" s="369"/>
      <c r="AA695" s="369"/>
      <c r="AB695" s="369"/>
      <c r="AC695" s="369"/>
      <c r="AD695" s="369"/>
      <c r="AE695" s="369"/>
    </row>
    <row r="696" spans="1:31" ht="15.75" customHeight="1">
      <c r="A696" s="369"/>
      <c r="B696" s="369"/>
      <c r="C696" s="369"/>
      <c r="D696" s="369"/>
      <c r="F696" s="369"/>
      <c r="G696" s="369"/>
      <c r="H696" s="369"/>
      <c r="I696" s="369"/>
      <c r="J696" s="369"/>
      <c r="K696" s="369"/>
      <c r="L696" s="369"/>
      <c r="M696" s="369"/>
      <c r="N696" s="369"/>
      <c r="O696" s="369"/>
      <c r="P696" s="369"/>
      <c r="Q696" s="369"/>
      <c r="R696" s="369"/>
      <c r="S696" s="369"/>
      <c r="T696" s="369"/>
      <c r="U696" s="369"/>
      <c r="V696" s="369"/>
      <c r="W696" s="369"/>
      <c r="X696" s="369"/>
      <c r="Y696" s="369"/>
      <c r="Z696" s="369"/>
      <c r="AA696" s="369"/>
      <c r="AB696" s="369"/>
      <c r="AC696" s="369"/>
      <c r="AD696" s="369"/>
      <c r="AE696" s="369"/>
    </row>
    <row r="697" spans="1:31" ht="15.75" customHeight="1">
      <c r="A697" s="369"/>
      <c r="B697" s="369"/>
      <c r="C697" s="369"/>
      <c r="D697" s="369"/>
      <c r="F697" s="369"/>
      <c r="G697" s="369"/>
      <c r="H697" s="369"/>
      <c r="I697" s="369"/>
      <c r="J697" s="369"/>
      <c r="K697" s="369"/>
      <c r="L697" s="369"/>
      <c r="M697" s="369"/>
      <c r="N697" s="369"/>
      <c r="O697" s="369"/>
      <c r="P697" s="369"/>
      <c r="Q697" s="369"/>
      <c r="R697" s="369"/>
      <c r="S697" s="369"/>
      <c r="T697" s="369"/>
      <c r="U697" s="369"/>
      <c r="V697" s="369"/>
      <c r="W697" s="369"/>
      <c r="X697" s="369"/>
      <c r="Y697" s="369"/>
      <c r="Z697" s="369"/>
      <c r="AA697" s="369"/>
      <c r="AB697" s="369"/>
      <c r="AC697" s="369"/>
      <c r="AD697" s="369"/>
      <c r="AE697" s="369"/>
    </row>
    <row r="698" spans="1:31" ht="15.75" customHeight="1">
      <c r="A698" s="369"/>
      <c r="B698" s="369"/>
      <c r="C698" s="369"/>
      <c r="D698" s="369"/>
      <c r="F698" s="369"/>
      <c r="G698" s="369"/>
      <c r="H698" s="369"/>
      <c r="I698" s="369"/>
      <c r="J698" s="369"/>
      <c r="K698" s="369"/>
      <c r="L698" s="369"/>
      <c r="M698" s="369"/>
      <c r="N698" s="369"/>
      <c r="O698" s="369"/>
      <c r="P698" s="369"/>
      <c r="Q698" s="369"/>
      <c r="R698" s="369"/>
      <c r="S698" s="369"/>
      <c r="T698" s="369"/>
      <c r="U698" s="369"/>
      <c r="V698" s="369"/>
      <c r="W698" s="369"/>
      <c r="X698" s="369"/>
      <c r="Y698" s="369"/>
      <c r="Z698" s="369"/>
      <c r="AA698" s="369"/>
      <c r="AB698" s="369"/>
      <c r="AC698" s="369"/>
      <c r="AD698" s="369"/>
      <c r="AE698" s="369"/>
    </row>
    <row r="699" spans="1:31" ht="15.75" customHeight="1">
      <c r="A699" s="369"/>
      <c r="B699" s="369"/>
      <c r="C699" s="369"/>
      <c r="D699" s="369"/>
      <c r="F699" s="369"/>
      <c r="G699" s="369"/>
      <c r="H699" s="369"/>
      <c r="I699" s="369"/>
      <c r="J699" s="369"/>
      <c r="K699" s="369"/>
      <c r="L699" s="369"/>
      <c r="M699" s="369"/>
      <c r="N699" s="369"/>
      <c r="O699" s="369"/>
      <c r="P699" s="369"/>
      <c r="Q699" s="369"/>
      <c r="R699" s="369"/>
      <c r="S699" s="369"/>
      <c r="T699" s="369"/>
      <c r="U699" s="369"/>
      <c r="V699" s="369"/>
      <c r="W699" s="369"/>
      <c r="X699" s="369"/>
      <c r="Y699" s="369"/>
      <c r="Z699" s="369"/>
      <c r="AA699" s="369"/>
      <c r="AB699" s="369"/>
      <c r="AC699" s="369"/>
      <c r="AD699" s="369"/>
      <c r="AE699" s="369"/>
    </row>
    <row r="700" spans="1:31" ht="15.75" customHeight="1">
      <c r="A700" s="369"/>
      <c r="B700" s="369"/>
      <c r="C700" s="369"/>
      <c r="D700" s="369"/>
      <c r="F700" s="369"/>
      <c r="G700" s="369"/>
      <c r="H700" s="369"/>
      <c r="I700" s="369"/>
      <c r="J700" s="369"/>
      <c r="K700" s="369"/>
      <c r="L700" s="369"/>
      <c r="M700" s="369"/>
      <c r="N700" s="369"/>
      <c r="O700" s="369"/>
      <c r="P700" s="369"/>
      <c r="Q700" s="369"/>
      <c r="R700" s="369"/>
      <c r="S700" s="369"/>
      <c r="T700" s="369"/>
      <c r="U700" s="369"/>
      <c r="V700" s="369"/>
      <c r="W700" s="369"/>
      <c r="X700" s="369"/>
      <c r="Y700" s="369"/>
      <c r="Z700" s="369"/>
      <c r="AA700" s="369"/>
      <c r="AB700" s="369"/>
      <c r="AC700" s="369"/>
      <c r="AD700" s="369"/>
      <c r="AE700" s="369"/>
    </row>
    <row r="701" spans="1:31" ht="15.75" customHeight="1">
      <c r="A701" s="369"/>
      <c r="B701" s="369"/>
      <c r="C701" s="369"/>
      <c r="D701" s="369"/>
      <c r="F701" s="369"/>
      <c r="G701" s="369"/>
      <c r="H701" s="369"/>
      <c r="I701" s="369"/>
      <c r="J701" s="369"/>
      <c r="K701" s="369"/>
      <c r="L701" s="369"/>
      <c r="M701" s="369"/>
      <c r="N701" s="369"/>
      <c r="O701" s="369"/>
      <c r="P701" s="369"/>
      <c r="Q701" s="369"/>
      <c r="R701" s="369"/>
      <c r="S701" s="369"/>
      <c r="T701" s="369"/>
      <c r="U701" s="369"/>
      <c r="V701" s="369"/>
      <c r="W701" s="369"/>
      <c r="X701" s="369"/>
      <c r="Y701" s="369"/>
      <c r="Z701" s="369"/>
      <c r="AA701" s="369"/>
      <c r="AB701" s="369"/>
      <c r="AC701" s="369"/>
      <c r="AD701" s="369"/>
      <c r="AE701" s="369"/>
    </row>
    <row r="702" spans="1:31" ht="15.75" customHeight="1">
      <c r="A702" s="369"/>
      <c r="B702" s="369"/>
      <c r="C702" s="369"/>
      <c r="D702" s="369"/>
      <c r="F702" s="369"/>
      <c r="G702" s="369"/>
      <c r="H702" s="369"/>
      <c r="I702" s="369"/>
      <c r="J702" s="369"/>
      <c r="K702" s="369"/>
      <c r="L702" s="369"/>
      <c r="M702" s="369"/>
      <c r="N702" s="369"/>
      <c r="O702" s="369"/>
      <c r="P702" s="369"/>
      <c r="Q702" s="369"/>
      <c r="R702" s="369"/>
      <c r="S702" s="369"/>
      <c r="T702" s="369"/>
      <c r="U702" s="369"/>
      <c r="V702" s="369"/>
      <c r="W702" s="369"/>
      <c r="X702" s="369"/>
      <c r="Y702" s="369"/>
      <c r="Z702" s="369"/>
      <c r="AA702" s="369"/>
      <c r="AB702" s="369"/>
      <c r="AC702" s="369"/>
      <c r="AD702" s="369"/>
      <c r="AE702" s="369"/>
    </row>
    <row r="703" spans="1:31" ht="15.75" customHeight="1">
      <c r="A703" s="369"/>
      <c r="B703" s="369"/>
      <c r="C703" s="369"/>
      <c r="D703" s="369"/>
      <c r="F703" s="369"/>
      <c r="G703" s="369"/>
      <c r="H703" s="369"/>
      <c r="I703" s="369"/>
      <c r="J703" s="369"/>
      <c r="K703" s="369"/>
      <c r="L703" s="369"/>
      <c r="M703" s="369"/>
      <c r="N703" s="369"/>
      <c r="O703" s="369"/>
      <c r="P703" s="369"/>
      <c r="Q703" s="369"/>
      <c r="R703" s="369"/>
      <c r="S703" s="369"/>
      <c r="T703" s="369"/>
      <c r="U703" s="369"/>
      <c r="V703" s="369"/>
      <c r="W703" s="369"/>
      <c r="X703" s="369"/>
      <c r="Y703" s="369"/>
      <c r="Z703" s="369"/>
      <c r="AA703" s="369"/>
      <c r="AB703" s="369"/>
      <c r="AC703" s="369"/>
      <c r="AD703" s="369"/>
      <c r="AE703" s="369"/>
    </row>
    <row r="704" spans="1:31" ht="15.75" customHeight="1">
      <c r="A704" s="369"/>
      <c r="B704" s="369"/>
      <c r="C704" s="369"/>
      <c r="D704" s="369"/>
      <c r="F704" s="369"/>
      <c r="G704" s="369"/>
      <c r="H704" s="369"/>
      <c r="I704" s="369"/>
      <c r="J704" s="369"/>
      <c r="K704" s="369"/>
      <c r="L704" s="369"/>
      <c r="M704" s="369"/>
      <c r="N704" s="369"/>
      <c r="O704" s="369"/>
      <c r="P704" s="369"/>
      <c r="Q704" s="369"/>
      <c r="R704" s="369"/>
      <c r="S704" s="369"/>
      <c r="T704" s="369"/>
      <c r="U704" s="369"/>
      <c r="V704" s="369"/>
      <c r="W704" s="369"/>
      <c r="X704" s="369"/>
      <c r="Y704" s="369"/>
      <c r="Z704" s="369"/>
      <c r="AA704" s="369"/>
      <c r="AB704" s="369"/>
      <c r="AC704" s="369"/>
      <c r="AD704" s="369"/>
      <c r="AE704" s="369"/>
    </row>
    <row r="705" spans="1:31" ht="15.75" customHeight="1">
      <c r="A705" s="369"/>
      <c r="B705" s="369"/>
      <c r="C705" s="369"/>
      <c r="D705" s="369"/>
      <c r="F705" s="369"/>
      <c r="G705" s="369"/>
      <c r="H705" s="369"/>
      <c r="I705" s="369"/>
      <c r="J705" s="369"/>
      <c r="K705" s="369"/>
      <c r="L705" s="369"/>
      <c r="M705" s="369"/>
      <c r="N705" s="369"/>
      <c r="O705" s="369"/>
      <c r="P705" s="369"/>
      <c r="Q705" s="369"/>
      <c r="R705" s="369"/>
      <c r="S705" s="369"/>
      <c r="T705" s="369"/>
      <c r="U705" s="369"/>
      <c r="V705" s="369"/>
      <c r="W705" s="369"/>
      <c r="X705" s="369"/>
      <c r="Y705" s="369"/>
      <c r="Z705" s="369"/>
      <c r="AA705" s="369"/>
      <c r="AB705" s="369"/>
      <c r="AC705" s="369"/>
      <c r="AD705" s="369"/>
      <c r="AE705" s="369"/>
    </row>
    <row r="706" spans="1:31" ht="15.75" customHeight="1">
      <c r="A706" s="369"/>
      <c r="B706" s="369"/>
      <c r="C706" s="369"/>
      <c r="D706" s="369"/>
      <c r="F706" s="369"/>
      <c r="G706" s="369"/>
      <c r="H706" s="369"/>
      <c r="I706" s="369"/>
      <c r="J706" s="369"/>
      <c r="K706" s="369"/>
      <c r="L706" s="369"/>
      <c r="M706" s="369"/>
      <c r="N706" s="369"/>
      <c r="O706" s="369"/>
      <c r="P706" s="369"/>
      <c r="Q706" s="369"/>
      <c r="R706" s="369"/>
      <c r="S706" s="369"/>
      <c r="T706" s="369"/>
      <c r="U706" s="369"/>
      <c r="V706" s="369"/>
      <c r="W706" s="369"/>
      <c r="X706" s="369"/>
      <c r="Y706" s="369"/>
      <c r="Z706" s="369"/>
      <c r="AA706" s="369"/>
      <c r="AB706" s="369"/>
      <c r="AC706" s="369"/>
      <c r="AD706" s="369"/>
      <c r="AE706" s="369"/>
    </row>
    <row r="707" spans="1:31" ht="15.75" customHeight="1">
      <c r="A707" s="369"/>
      <c r="B707" s="369"/>
      <c r="C707" s="369"/>
      <c r="D707" s="369"/>
      <c r="F707" s="369"/>
      <c r="G707" s="369"/>
      <c r="H707" s="369"/>
      <c r="I707" s="369"/>
      <c r="J707" s="369"/>
      <c r="K707" s="369"/>
      <c r="L707" s="369"/>
      <c r="M707" s="369"/>
      <c r="N707" s="369"/>
      <c r="O707" s="369"/>
      <c r="P707" s="369"/>
      <c r="Q707" s="369"/>
      <c r="R707" s="369"/>
      <c r="S707" s="369"/>
      <c r="T707" s="369"/>
      <c r="U707" s="369"/>
      <c r="V707" s="369"/>
      <c r="W707" s="369"/>
      <c r="X707" s="369"/>
      <c r="Y707" s="369"/>
      <c r="Z707" s="369"/>
      <c r="AA707" s="369"/>
      <c r="AB707" s="369"/>
      <c r="AC707" s="369"/>
      <c r="AD707" s="369"/>
      <c r="AE707" s="369"/>
    </row>
    <row r="708" spans="1:31" ht="15.75" customHeight="1">
      <c r="A708" s="369"/>
      <c r="B708" s="369"/>
      <c r="C708" s="369"/>
      <c r="D708" s="369"/>
      <c r="F708" s="369"/>
      <c r="G708" s="369"/>
      <c r="H708" s="369"/>
      <c r="I708" s="369"/>
      <c r="J708" s="369"/>
      <c r="K708" s="369"/>
      <c r="L708" s="369"/>
      <c r="M708" s="369"/>
      <c r="N708" s="369"/>
      <c r="O708" s="369"/>
      <c r="P708" s="369"/>
      <c r="Q708" s="369"/>
      <c r="R708" s="369"/>
      <c r="S708" s="369"/>
      <c r="T708" s="369"/>
      <c r="U708" s="369"/>
      <c r="V708" s="369"/>
      <c r="W708" s="369"/>
      <c r="X708" s="369"/>
      <c r="Y708" s="369"/>
      <c r="Z708" s="369"/>
      <c r="AA708" s="369"/>
      <c r="AB708" s="369"/>
      <c r="AC708" s="369"/>
      <c r="AD708" s="369"/>
      <c r="AE708" s="369"/>
    </row>
    <row r="709" spans="1:31" ht="15.75" customHeight="1">
      <c r="A709" s="369"/>
      <c r="B709" s="369"/>
      <c r="C709" s="369"/>
      <c r="D709" s="369"/>
      <c r="F709" s="369"/>
      <c r="G709" s="369"/>
      <c r="H709" s="369"/>
      <c r="I709" s="369"/>
      <c r="J709" s="369"/>
      <c r="K709" s="369"/>
      <c r="L709" s="369"/>
      <c r="M709" s="369"/>
      <c r="N709" s="369"/>
      <c r="O709" s="369"/>
      <c r="P709" s="369"/>
      <c r="Q709" s="369"/>
      <c r="R709" s="369"/>
      <c r="S709" s="369"/>
      <c r="T709" s="369"/>
      <c r="U709" s="369"/>
      <c r="V709" s="369"/>
      <c r="W709" s="369"/>
      <c r="X709" s="369"/>
      <c r="Y709" s="369"/>
      <c r="Z709" s="369"/>
      <c r="AA709" s="369"/>
      <c r="AB709" s="369"/>
      <c r="AC709" s="369"/>
      <c r="AD709" s="369"/>
      <c r="AE709" s="369"/>
    </row>
    <row r="710" spans="1:31" ht="15.75" customHeight="1">
      <c r="A710" s="369"/>
      <c r="B710" s="369"/>
      <c r="C710" s="369"/>
      <c r="D710" s="369"/>
      <c r="F710" s="369"/>
      <c r="G710" s="369"/>
      <c r="H710" s="369"/>
      <c r="I710" s="369"/>
      <c r="J710" s="369"/>
      <c r="K710" s="369"/>
      <c r="L710" s="369"/>
      <c r="M710" s="369"/>
      <c r="N710" s="369"/>
      <c r="O710" s="369"/>
      <c r="P710" s="369"/>
      <c r="Q710" s="369"/>
      <c r="R710" s="369"/>
      <c r="S710" s="369"/>
      <c r="T710" s="369"/>
      <c r="U710" s="369"/>
      <c r="V710" s="369"/>
      <c r="W710" s="369"/>
      <c r="X710" s="369"/>
      <c r="Y710" s="369"/>
      <c r="Z710" s="369"/>
      <c r="AA710" s="369"/>
      <c r="AB710" s="369"/>
      <c r="AC710" s="369"/>
      <c r="AD710" s="369"/>
      <c r="AE710" s="369"/>
    </row>
    <row r="711" spans="1:31" ht="15.75" customHeight="1">
      <c r="A711" s="369"/>
      <c r="B711" s="369"/>
      <c r="C711" s="369"/>
      <c r="D711" s="369"/>
      <c r="F711" s="369"/>
      <c r="G711" s="369"/>
      <c r="H711" s="369"/>
      <c r="I711" s="369"/>
      <c r="J711" s="369"/>
      <c r="K711" s="369"/>
      <c r="L711" s="369"/>
      <c r="M711" s="369"/>
      <c r="N711" s="369"/>
      <c r="O711" s="369"/>
      <c r="P711" s="369"/>
      <c r="Q711" s="369"/>
      <c r="R711" s="369"/>
      <c r="S711" s="369"/>
      <c r="T711" s="369"/>
      <c r="U711" s="369"/>
      <c r="V711" s="369"/>
      <c r="W711" s="369"/>
      <c r="X711" s="369"/>
      <c r="Y711" s="369"/>
      <c r="Z711" s="369"/>
      <c r="AA711" s="369"/>
      <c r="AB711" s="369"/>
      <c r="AC711" s="369"/>
      <c r="AD711" s="369"/>
      <c r="AE711" s="369"/>
    </row>
    <row r="712" spans="1:31" ht="15.75" customHeight="1">
      <c r="A712" s="369"/>
      <c r="B712" s="369"/>
      <c r="C712" s="369"/>
      <c r="D712" s="369"/>
      <c r="F712" s="369"/>
      <c r="G712" s="369"/>
      <c r="H712" s="369"/>
      <c r="I712" s="369"/>
      <c r="J712" s="369"/>
      <c r="K712" s="369"/>
      <c r="L712" s="369"/>
      <c r="M712" s="369"/>
      <c r="N712" s="369"/>
      <c r="O712" s="369"/>
      <c r="P712" s="369"/>
      <c r="Q712" s="369"/>
      <c r="R712" s="369"/>
      <c r="S712" s="369"/>
      <c r="T712" s="369"/>
      <c r="U712" s="369"/>
      <c r="V712" s="369"/>
      <c r="W712" s="369"/>
      <c r="X712" s="369"/>
      <c r="Y712" s="369"/>
      <c r="Z712" s="369"/>
      <c r="AA712" s="369"/>
      <c r="AB712" s="369"/>
      <c r="AC712" s="369"/>
      <c r="AD712" s="369"/>
      <c r="AE712" s="369"/>
    </row>
    <row r="713" spans="1:31" ht="15.75" customHeight="1">
      <c r="A713" s="369"/>
      <c r="B713" s="369"/>
      <c r="C713" s="369"/>
      <c r="D713" s="369"/>
      <c r="F713" s="369"/>
      <c r="G713" s="369"/>
      <c r="H713" s="369"/>
      <c r="I713" s="369"/>
      <c r="J713" s="369"/>
      <c r="K713" s="369"/>
      <c r="L713" s="369"/>
      <c r="M713" s="369"/>
      <c r="N713" s="369"/>
      <c r="O713" s="369"/>
      <c r="P713" s="369"/>
      <c r="Q713" s="369"/>
      <c r="R713" s="369"/>
      <c r="S713" s="369"/>
      <c r="T713" s="369"/>
      <c r="U713" s="369"/>
      <c r="V713" s="369"/>
      <c r="W713" s="369"/>
      <c r="X713" s="369"/>
      <c r="Y713" s="369"/>
      <c r="Z713" s="369"/>
      <c r="AA713" s="369"/>
      <c r="AB713" s="369"/>
      <c r="AC713" s="369"/>
      <c r="AD713" s="369"/>
      <c r="AE713" s="369"/>
    </row>
    <row r="714" spans="1:31" ht="15.75" customHeight="1">
      <c r="A714" s="369"/>
      <c r="B714" s="369"/>
      <c r="C714" s="369"/>
      <c r="D714" s="369"/>
      <c r="F714" s="369"/>
      <c r="G714" s="369"/>
      <c r="H714" s="369"/>
      <c r="I714" s="369"/>
      <c r="J714" s="369"/>
      <c r="K714" s="369"/>
      <c r="L714" s="369"/>
      <c r="M714" s="369"/>
      <c r="N714" s="369"/>
      <c r="O714" s="369"/>
      <c r="P714" s="369"/>
      <c r="Q714" s="369"/>
      <c r="R714" s="369"/>
      <c r="S714" s="369"/>
      <c r="T714" s="369"/>
      <c r="U714" s="369"/>
      <c r="V714" s="369"/>
      <c r="W714" s="369"/>
      <c r="X714" s="369"/>
      <c r="Y714" s="369"/>
      <c r="Z714" s="369"/>
      <c r="AA714" s="369"/>
      <c r="AB714" s="369"/>
      <c r="AC714" s="369"/>
      <c r="AD714" s="369"/>
      <c r="AE714" s="369"/>
    </row>
    <row r="715" spans="1:31" ht="15.75" customHeight="1">
      <c r="A715" s="369"/>
      <c r="B715" s="369"/>
      <c r="C715" s="369"/>
      <c r="D715" s="369"/>
      <c r="F715" s="369"/>
      <c r="G715" s="369"/>
      <c r="H715" s="369"/>
      <c r="I715" s="369"/>
      <c r="J715" s="369"/>
      <c r="K715" s="369"/>
      <c r="L715" s="369"/>
      <c r="M715" s="369"/>
      <c r="N715" s="369"/>
      <c r="O715" s="369"/>
      <c r="P715" s="369"/>
      <c r="Q715" s="369"/>
      <c r="R715" s="369"/>
      <c r="S715" s="369"/>
      <c r="T715" s="369"/>
      <c r="U715" s="369"/>
      <c r="V715" s="369"/>
      <c r="W715" s="369"/>
      <c r="X715" s="369"/>
      <c r="Y715" s="369"/>
      <c r="Z715" s="369"/>
      <c r="AA715" s="369"/>
      <c r="AB715" s="369"/>
      <c r="AC715" s="369"/>
      <c r="AD715" s="369"/>
      <c r="AE715" s="369"/>
    </row>
    <row r="716" spans="1:31" ht="15.75" customHeight="1">
      <c r="A716" s="369"/>
      <c r="B716" s="369"/>
      <c r="C716" s="369"/>
      <c r="D716" s="369"/>
      <c r="F716" s="369"/>
      <c r="G716" s="369"/>
      <c r="H716" s="369"/>
      <c r="I716" s="369"/>
      <c r="J716" s="369"/>
      <c r="K716" s="369"/>
      <c r="L716" s="369"/>
      <c r="M716" s="369"/>
      <c r="N716" s="369"/>
      <c r="O716" s="369"/>
      <c r="P716" s="369"/>
      <c r="Q716" s="369"/>
      <c r="R716" s="369"/>
      <c r="S716" s="369"/>
      <c r="T716" s="369"/>
      <c r="U716" s="369"/>
      <c r="V716" s="369"/>
      <c r="W716" s="369"/>
      <c r="X716" s="369"/>
      <c r="Y716" s="369"/>
      <c r="Z716" s="369"/>
      <c r="AA716" s="369"/>
      <c r="AB716" s="369"/>
      <c r="AC716" s="369"/>
      <c r="AD716" s="369"/>
      <c r="AE716" s="369"/>
    </row>
    <row r="717" spans="1:31" ht="15.75" customHeight="1">
      <c r="A717" s="369"/>
      <c r="B717" s="369"/>
      <c r="C717" s="369"/>
      <c r="D717" s="369"/>
      <c r="F717" s="369"/>
      <c r="G717" s="369"/>
      <c r="H717" s="369"/>
      <c r="I717" s="369"/>
      <c r="J717" s="369"/>
      <c r="K717" s="369"/>
      <c r="L717" s="369"/>
      <c r="M717" s="369"/>
      <c r="N717" s="369"/>
      <c r="O717" s="369"/>
      <c r="P717" s="369"/>
      <c r="Q717" s="369"/>
      <c r="R717" s="369"/>
      <c r="S717" s="369"/>
      <c r="T717" s="369"/>
      <c r="U717" s="369"/>
      <c r="V717" s="369"/>
      <c r="W717" s="369"/>
      <c r="X717" s="369"/>
      <c r="Y717" s="369"/>
      <c r="Z717" s="369"/>
      <c r="AA717" s="369"/>
      <c r="AB717" s="369"/>
      <c r="AC717" s="369"/>
      <c r="AD717" s="369"/>
      <c r="AE717" s="369"/>
    </row>
    <row r="718" spans="1:31" ht="15.75" customHeight="1">
      <c r="A718" s="369"/>
      <c r="B718" s="369"/>
      <c r="C718" s="369"/>
      <c r="D718" s="369"/>
      <c r="F718" s="369"/>
      <c r="G718" s="369"/>
      <c r="H718" s="369"/>
      <c r="I718" s="369"/>
      <c r="J718" s="369"/>
      <c r="K718" s="369"/>
      <c r="L718" s="369"/>
      <c r="M718" s="369"/>
      <c r="N718" s="369"/>
      <c r="O718" s="369"/>
      <c r="P718" s="369"/>
      <c r="Q718" s="369"/>
      <c r="R718" s="369"/>
      <c r="S718" s="369"/>
      <c r="T718" s="369"/>
      <c r="U718" s="369"/>
      <c r="V718" s="369"/>
      <c r="W718" s="369"/>
      <c r="X718" s="369"/>
      <c r="Y718" s="369"/>
      <c r="Z718" s="369"/>
      <c r="AA718" s="369"/>
      <c r="AB718" s="369"/>
      <c r="AC718" s="369"/>
      <c r="AD718" s="369"/>
      <c r="AE718" s="369"/>
    </row>
    <row r="719" spans="1:31" ht="15.75" customHeight="1">
      <c r="A719" s="369"/>
      <c r="B719" s="369"/>
      <c r="C719" s="369"/>
      <c r="D719" s="369"/>
      <c r="F719" s="369"/>
      <c r="G719" s="369"/>
      <c r="H719" s="369"/>
      <c r="I719" s="369"/>
      <c r="J719" s="369"/>
      <c r="K719" s="369"/>
      <c r="L719" s="369"/>
      <c r="M719" s="369"/>
      <c r="N719" s="369"/>
      <c r="O719" s="369"/>
      <c r="P719" s="369"/>
      <c r="Q719" s="369"/>
      <c r="R719" s="369"/>
      <c r="S719" s="369"/>
      <c r="T719" s="369"/>
      <c r="U719" s="369"/>
      <c r="V719" s="369"/>
      <c r="W719" s="369"/>
      <c r="X719" s="369"/>
      <c r="Y719" s="369"/>
      <c r="Z719" s="369"/>
      <c r="AA719" s="369"/>
      <c r="AB719" s="369"/>
      <c r="AC719" s="369"/>
      <c r="AD719" s="369"/>
      <c r="AE719" s="369"/>
    </row>
    <row r="720" spans="1:31" ht="15.75" customHeight="1">
      <c r="A720" s="369"/>
      <c r="B720" s="369"/>
      <c r="C720" s="369"/>
      <c r="D720" s="369"/>
      <c r="F720" s="369"/>
      <c r="G720" s="369"/>
      <c r="H720" s="369"/>
      <c r="I720" s="369"/>
      <c r="J720" s="369"/>
      <c r="K720" s="369"/>
      <c r="L720" s="369"/>
      <c r="M720" s="369"/>
      <c r="N720" s="369"/>
      <c r="O720" s="369"/>
      <c r="P720" s="369"/>
      <c r="Q720" s="369"/>
      <c r="R720" s="369"/>
      <c r="S720" s="369"/>
      <c r="T720" s="369"/>
      <c r="U720" s="369"/>
      <c r="V720" s="369"/>
      <c r="W720" s="369"/>
      <c r="X720" s="369"/>
      <c r="Y720" s="369"/>
      <c r="Z720" s="369"/>
      <c r="AA720" s="369"/>
      <c r="AB720" s="369"/>
      <c r="AC720" s="369"/>
      <c r="AD720" s="369"/>
      <c r="AE720" s="369"/>
    </row>
    <row r="721" spans="1:31" ht="15.75" customHeight="1">
      <c r="A721" s="369"/>
      <c r="B721" s="369"/>
      <c r="C721" s="369"/>
      <c r="D721" s="369"/>
      <c r="F721" s="369"/>
      <c r="G721" s="369"/>
      <c r="H721" s="369"/>
      <c r="I721" s="369"/>
      <c r="J721" s="369"/>
      <c r="K721" s="369"/>
      <c r="L721" s="369"/>
      <c r="M721" s="369"/>
      <c r="N721" s="369"/>
      <c r="O721" s="369"/>
      <c r="P721" s="369"/>
      <c r="Q721" s="369"/>
      <c r="R721" s="369"/>
      <c r="S721" s="369"/>
      <c r="T721" s="369"/>
      <c r="U721" s="369"/>
      <c r="V721" s="369"/>
      <c r="W721" s="369"/>
      <c r="X721" s="369"/>
      <c r="Y721" s="369"/>
      <c r="Z721" s="369"/>
      <c r="AA721" s="369"/>
      <c r="AB721" s="369"/>
      <c r="AC721" s="369"/>
      <c r="AD721" s="369"/>
      <c r="AE721" s="369"/>
    </row>
    <row r="722" spans="1:31" ht="15.75" customHeight="1">
      <c r="A722" s="369"/>
      <c r="B722" s="369"/>
      <c r="C722" s="369"/>
      <c r="D722" s="369"/>
      <c r="F722" s="369"/>
      <c r="G722" s="369"/>
      <c r="H722" s="369"/>
      <c r="I722" s="369"/>
      <c r="J722" s="369"/>
      <c r="K722" s="369"/>
      <c r="L722" s="369"/>
      <c r="M722" s="369"/>
      <c r="N722" s="369"/>
      <c r="O722" s="369"/>
      <c r="P722" s="369"/>
      <c r="Q722" s="369"/>
      <c r="R722" s="369"/>
      <c r="S722" s="369"/>
      <c r="T722" s="369"/>
      <c r="U722" s="369"/>
      <c r="V722" s="369"/>
      <c r="W722" s="369"/>
      <c r="X722" s="369"/>
      <c r="Y722" s="369"/>
      <c r="Z722" s="369"/>
      <c r="AA722" s="369"/>
      <c r="AB722" s="369"/>
      <c r="AC722" s="369"/>
      <c r="AD722" s="369"/>
      <c r="AE722" s="369"/>
    </row>
    <row r="723" spans="1:31" ht="15.75" customHeight="1">
      <c r="A723" s="369"/>
      <c r="B723" s="369"/>
      <c r="C723" s="369"/>
      <c r="D723" s="369"/>
      <c r="F723" s="369"/>
      <c r="G723" s="369"/>
      <c r="H723" s="369"/>
      <c r="I723" s="369"/>
      <c r="J723" s="369"/>
      <c r="K723" s="369"/>
      <c r="L723" s="369"/>
      <c r="M723" s="369"/>
      <c r="N723" s="369"/>
      <c r="O723" s="369"/>
      <c r="P723" s="369"/>
      <c r="Q723" s="369"/>
      <c r="R723" s="369"/>
      <c r="S723" s="369"/>
      <c r="T723" s="369"/>
      <c r="U723" s="369"/>
      <c r="V723" s="369"/>
      <c r="W723" s="369"/>
      <c r="X723" s="369"/>
      <c r="Y723" s="369"/>
      <c r="Z723" s="369"/>
      <c r="AA723" s="369"/>
      <c r="AB723" s="369"/>
      <c r="AC723" s="369"/>
      <c r="AD723" s="369"/>
      <c r="AE723" s="369"/>
    </row>
    <row r="724" spans="1:31" ht="15.75" customHeight="1">
      <c r="A724" s="369"/>
      <c r="B724" s="369"/>
      <c r="C724" s="369"/>
      <c r="D724" s="369"/>
      <c r="F724" s="369"/>
      <c r="G724" s="369"/>
      <c r="H724" s="369"/>
      <c r="I724" s="369"/>
      <c r="J724" s="369"/>
      <c r="K724" s="369"/>
      <c r="L724" s="369"/>
      <c r="M724" s="369"/>
      <c r="N724" s="369"/>
      <c r="O724" s="369"/>
      <c r="P724" s="369"/>
      <c r="Q724" s="369"/>
      <c r="R724" s="369"/>
      <c r="S724" s="369"/>
      <c r="T724" s="369"/>
      <c r="U724" s="369"/>
      <c r="V724" s="369"/>
      <c r="W724" s="369"/>
      <c r="X724" s="369"/>
      <c r="Y724" s="369"/>
      <c r="Z724" s="369"/>
      <c r="AA724" s="369"/>
      <c r="AB724" s="369"/>
      <c r="AC724" s="369"/>
      <c r="AD724" s="369"/>
      <c r="AE724" s="369"/>
    </row>
    <row r="725" spans="1:31" ht="15.75" customHeight="1">
      <c r="A725" s="369"/>
      <c r="B725" s="369"/>
      <c r="C725" s="369"/>
      <c r="D725" s="369"/>
      <c r="F725" s="369"/>
      <c r="G725" s="369"/>
      <c r="H725" s="369"/>
      <c r="I725" s="369"/>
      <c r="J725" s="369"/>
      <c r="K725" s="369"/>
      <c r="L725" s="369"/>
      <c r="M725" s="369"/>
      <c r="N725" s="369"/>
      <c r="O725" s="369"/>
      <c r="P725" s="369"/>
      <c r="Q725" s="369"/>
      <c r="R725" s="369"/>
      <c r="S725" s="369"/>
      <c r="T725" s="369"/>
      <c r="U725" s="369"/>
      <c r="V725" s="369"/>
      <c r="W725" s="369"/>
      <c r="X725" s="369"/>
      <c r="Y725" s="369"/>
      <c r="Z725" s="369"/>
      <c r="AA725" s="369"/>
      <c r="AB725" s="369"/>
      <c r="AC725" s="369"/>
      <c r="AD725" s="369"/>
      <c r="AE725" s="369"/>
    </row>
    <row r="726" spans="1:31" ht="15.75" customHeight="1">
      <c r="A726" s="369"/>
      <c r="B726" s="369"/>
      <c r="C726" s="369"/>
      <c r="D726" s="369"/>
      <c r="F726" s="369"/>
      <c r="G726" s="369"/>
      <c r="H726" s="369"/>
      <c r="I726" s="369"/>
      <c r="J726" s="369"/>
      <c r="K726" s="369"/>
      <c r="L726" s="369"/>
      <c r="M726" s="369"/>
      <c r="N726" s="369"/>
      <c r="O726" s="369"/>
      <c r="P726" s="369"/>
      <c r="Q726" s="369"/>
      <c r="R726" s="369"/>
      <c r="S726" s="369"/>
      <c r="T726" s="369"/>
      <c r="U726" s="369"/>
      <c r="V726" s="369"/>
      <c r="W726" s="369"/>
      <c r="X726" s="369"/>
      <c r="Y726" s="369"/>
      <c r="Z726" s="369"/>
      <c r="AA726" s="369"/>
      <c r="AB726" s="369"/>
      <c r="AC726" s="369"/>
      <c r="AD726" s="369"/>
      <c r="AE726" s="369"/>
    </row>
    <row r="727" spans="1:31" ht="15.75" customHeight="1">
      <c r="A727" s="369"/>
      <c r="B727" s="369"/>
      <c r="C727" s="369"/>
      <c r="D727" s="369"/>
      <c r="F727" s="369"/>
      <c r="G727" s="369"/>
      <c r="H727" s="369"/>
      <c r="I727" s="369"/>
      <c r="J727" s="369"/>
      <c r="K727" s="369"/>
      <c r="L727" s="369"/>
      <c r="M727" s="369"/>
      <c r="N727" s="369"/>
      <c r="O727" s="369"/>
      <c r="P727" s="369"/>
      <c r="Q727" s="369"/>
      <c r="R727" s="369"/>
      <c r="S727" s="369"/>
      <c r="T727" s="369"/>
      <c r="U727" s="369"/>
      <c r="V727" s="369"/>
      <c r="W727" s="369"/>
      <c r="X727" s="369"/>
      <c r="Y727" s="369"/>
      <c r="Z727" s="369"/>
      <c r="AA727" s="369"/>
      <c r="AB727" s="369"/>
      <c r="AC727" s="369"/>
      <c r="AD727" s="369"/>
      <c r="AE727" s="369"/>
    </row>
    <row r="728" spans="1:31" ht="15.75" customHeight="1">
      <c r="A728" s="369"/>
      <c r="B728" s="369"/>
      <c r="C728" s="369"/>
      <c r="D728" s="369"/>
      <c r="F728" s="369"/>
      <c r="G728" s="369"/>
      <c r="H728" s="369"/>
      <c r="I728" s="369"/>
      <c r="J728" s="369"/>
      <c r="K728" s="369"/>
      <c r="L728" s="369"/>
      <c r="M728" s="369"/>
      <c r="N728" s="369"/>
      <c r="O728" s="369"/>
      <c r="P728" s="369"/>
      <c r="Q728" s="369"/>
      <c r="R728" s="369"/>
      <c r="S728" s="369"/>
      <c r="T728" s="369"/>
      <c r="U728" s="369"/>
      <c r="V728" s="369"/>
      <c r="W728" s="369"/>
      <c r="X728" s="369"/>
      <c r="Y728" s="369"/>
      <c r="Z728" s="369"/>
      <c r="AA728" s="369"/>
      <c r="AB728" s="369"/>
      <c r="AC728" s="369"/>
      <c r="AD728" s="369"/>
      <c r="AE728" s="369"/>
    </row>
    <row r="729" spans="1:31" ht="15.75" customHeight="1">
      <c r="A729" s="369"/>
      <c r="B729" s="369"/>
      <c r="C729" s="369"/>
      <c r="D729" s="369"/>
      <c r="F729" s="369"/>
      <c r="G729" s="369"/>
      <c r="H729" s="369"/>
      <c r="I729" s="369"/>
      <c r="J729" s="369"/>
      <c r="K729" s="369"/>
      <c r="L729" s="369"/>
      <c r="M729" s="369"/>
      <c r="N729" s="369"/>
      <c r="O729" s="369"/>
      <c r="P729" s="369"/>
      <c r="Q729" s="369"/>
      <c r="R729" s="369"/>
      <c r="S729" s="369"/>
      <c r="T729" s="369"/>
      <c r="U729" s="369"/>
      <c r="V729" s="369"/>
      <c r="W729" s="369"/>
      <c r="X729" s="369"/>
      <c r="Y729" s="369"/>
      <c r="Z729" s="369"/>
      <c r="AA729" s="369"/>
      <c r="AB729" s="369"/>
      <c r="AC729" s="369"/>
      <c r="AD729" s="369"/>
      <c r="AE729" s="369"/>
    </row>
    <row r="730" spans="1:31" ht="15.75" customHeight="1">
      <c r="A730" s="369"/>
      <c r="B730" s="369"/>
      <c r="C730" s="369"/>
      <c r="D730" s="369"/>
      <c r="F730" s="369"/>
      <c r="G730" s="369"/>
      <c r="H730" s="369"/>
      <c r="I730" s="369"/>
      <c r="J730" s="369"/>
      <c r="K730" s="369"/>
      <c r="L730" s="369"/>
      <c r="M730" s="369"/>
      <c r="N730" s="369"/>
      <c r="O730" s="369"/>
      <c r="P730" s="369"/>
      <c r="Q730" s="369"/>
      <c r="R730" s="369"/>
      <c r="S730" s="369"/>
      <c r="T730" s="369"/>
      <c r="U730" s="369"/>
      <c r="V730" s="369"/>
      <c r="W730" s="369"/>
      <c r="X730" s="369"/>
      <c r="Y730" s="369"/>
      <c r="Z730" s="369"/>
      <c r="AA730" s="369"/>
      <c r="AB730" s="369"/>
      <c r="AC730" s="369"/>
      <c r="AD730" s="369"/>
      <c r="AE730" s="369"/>
    </row>
    <row r="731" spans="1:31" ht="15.75" customHeight="1">
      <c r="A731" s="369"/>
      <c r="B731" s="369"/>
      <c r="C731" s="369"/>
      <c r="D731" s="369"/>
      <c r="F731" s="369"/>
      <c r="G731" s="369"/>
      <c r="H731" s="369"/>
      <c r="I731" s="369"/>
      <c r="J731" s="369"/>
      <c r="K731" s="369"/>
      <c r="L731" s="369"/>
      <c r="M731" s="369"/>
      <c r="N731" s="369"/>
      <c r="O731" s="369"/>
      <c r="P731" s="369"/>
      <c r="Q731" s="369"/>
      <c r="R731" s="369"/>
      <c r="S731" s="369"/>
      <c r="T731" s="369"/>
      <c r="U731" s="369"/>
      <c r="V731" s="369"/>
      <c r="W731" s="369"/>
      <c r="X731" s="369"/>
      <c r="Y731" s="369"/>
      <c r="Z731" s="369"/>
      <c r="AA731" s="369"/>
      <c r="AB731" s="369"/>
      <c r="AC731" s="369"/>
      <c r="AD731" s="369"/>
      <c r="AE731" s="369"/>
    </row>
    <row r="732" spans="1:31" ht="15.75" customHeight="1">
      <c r="A732" s="369"/>
      <c r="B732" s="369"/>
      <c r="C732" s="369"/>
      <c r="D732" s="369"/>
      <c r="F732" s="369"/>
      <c r="G732" s="369"/>
      <c r="H732" s="369"/>
      <c r="I732" s="369"/>
      <c r="J732" s="369"/>
      <c r="K732" s="369"/>
      <c r="L732" s="369"/>
      <c r="M732" s="369"/>
      <c r="N732" s="369"/>
      <c r="O732" s="369"/>
      <c r="P732" s="369"/>
      <c r="Q732" s="369"/>
      <c r="R732" s="369"/>
      <c r="S732" s="369"/>
      <c r="T732" s="369"/>
      <c r="U732" s="369"/>
      <c r="V732" s="369"/>
      <c r="W732" s="369"/>
      <c r="X732" s="369"/>
      <c r="Y732" s="369"/>
      <c r="Z732" s="369"/>
      <c r="AA732" s="369"/>
      <c r="AB732" s="369"/>
      <c r="AC732" s="369"/>
      <c r="AD732" s="369"/>
      <c r="AE732" s="369"/>
    </row>
    <row r="733" spans="1:31" ht="15.75" customHeight="1">
      <c r="A733" s="369"/>
      <c r="B733" s="369"/>
      <c r="C733" s="369"/>
      <c r="D733" s="369"/>
      <c r="F733" s="369"/>
      <c r="G733" s="369"/>
      <c r="H733" s="369"/>
      <c r="I733" s="369"/>
      <c r="J733" s="369"/>
      <c r="K733" s="369"/>
      <c r="L733" s="369"/>
      <c r="M733" s="369"/>
      <c r="N733" s="369"/>
      <c r="O733" s="369"/>
      <c r="P733" s="369"/>
      <c r="Q733" s="369"/>
      <c r="R733" s="369"/>
      <c r="S733" s="369"/>
      <c r="T733" s="369"/>
      <c r="U733" s="369"/>
      <c r="V733" s="369"/>
      <c r="W733" s="369"/>
      <c r="X733" s="369"/>
      <c r="Y733" s="369"/>
      <c r="Z733" s="369"/>
      <c r="AA733" s="369"/>
      <c r="AB733" s="369"/>
      <c r="AC733" s="369"/>
      <c r="AD733" s="369"/>
      <c r="AE733" s="369"/>
    </row>
    <row r="734" spans="1:31" ht="15.75" customHeight="1">
      <c r="A734" s="369"/>
      <c r="B734" s="369"/>
      <c r="C734" s="369"/>
      <c r="D734" s="369"/>
      <c r="F734" s="369"/>
      <c r="G734" s="369"/>
      <c r="H734" s="369"/>
      <c r="I734" s="369"/>
      <c r="J734" s="369"/>
      <c r="K734" s="369"/>
      <c r="L734" s="369"/>
      <c r="M734" s="369"/>
      <c r="N734" s="369"/>
      <c r="O734" s="369"/>
      <c r="P734" s="369"/>
      <c r="Q734" s="369"/>
      <c r="R734" s="369"/>
      <c r="S734" s="369"/>
      <c r="T734" s="369"/>
      <c r="U734" s="369"/>
      <c r="V734" s="369"/>
      <c r="W734" s="369"/>
      <c r="X734" s="369"/>
      <c r="Y734" s="369"/>
      <c r="Z734" s="369"/>
      <c r="AA734" s="369"/>
      <c r="AB734" s="369"/>
      <c r="AC734" s="369"/>
      <c r="AD734" s="369"/>
      <c r="AE734" s="369"/>
    </row>
    <row r="735" spans="1:31" ht="15.75" customHeight="1">
      <c r="A735" s="369"/>
      <c r="B735" s="369"/>
      <c r="C735" s="369"/>
      <c r="D735" s="369"/>
      <c r="F735" s="369"/>
      <c r="G735" s="369"/>
      <c r="H735" s="369"/>
      <c r="I735" s="369"/>
      <c r="J735" s="369"/>
      <c r="K735" s="369"/>
      <c r="L735" s="369"/>
      <c r="M735" s="369"/>
      <c r="N735" s="369"/>
      <c r="O735" s="369"/>
      <c r="P735" s="369"/>
      <c r="Q735" s="369"/>
      <c r="R735" s="369"/>
      <c r="S735" s="369"/>
      <c r="T735" s="369"/>
      <c r="U735" s="369"/>
      <c r="V735" s="369"/>
      <c r="W735" s="369"/>
      <c r="X735" s="369"/>
      <c r="Y735" s="369"/>
      <c r="Z735" s="369"/>
      <c r="AA735" s="369"/>
      <c r="AB735" s="369"/>
      <c r="AC735" s="369"/>
      <c r="AD735" s="369"/>
      <c r="AE735" s="369"/>
    </row>
    <row r="736" spans="1:31" ht="15.75" customHeight="1">
      <c r="A736" s="369"/>
      <c r="B736" s="369"/>
      <c r="C736" s="369"/>
      <c r="D736" s="369"/>
      <c r="F736" s="369"/>
      <c r="G736" s="369"/>
      <c r="H736" s="369"/>
      <c r="I736" s="369"/>
      <c r="J736" s="369"/>
      <c r="K736" s="369"/>
      <c r="L736" s="369"/>
      <c r="M736" s="369"/>
      <c r="N736" s="369"/>
      <c r="O736" s="369"/>
      <c r="P736" s="369"/>
      <c r="Q736" s="369"/>
      <c r="R736" s="369"/>
      <c r="S736" s="369"/>
      <c r="T736" s="369"/>
      <c r="U736" s="369"/>
      <c r="V736" s="369"/>
      <c r="W736" s="369"/>
      <c r="X736" s="369"/>
      <c r="Y736" s="369"/>
      <c r="Z736" s="369"/>
      <c r="AA736" s="369"/>
      <c r="AB736" s="369"/>
      <c r="AC736" s="369"/>
      <c r="AD736" s="369"/>
      <c r="AE736" s="369"/>
    </row>
    <row r="737" spans="1:31" ht="15.75" customHeight="1">
      <c r="A737" s="369"/>
      <c r="B737" s="369"/>
      <c r="C737" s="369"/>
      <c r="D737" s="369"/>
      <c r="F737" s="369"/>
      <c r="G737" s="369"/>
      <c r="H737" s="369"/>
      <c r="I737" s="369"/>
      <c r="J737" s="369"/>
      <c r="K737" s="369"/>
      <c r="L737" s="369"/>
      <c r="M737" s="369"/>
      <c r="N737" s="369"/>
      <c r="O737" s="369"/>
      <c r="P737" s="369"/>
      <c r="Q737" s="369"/>
      <c r="R737" s="369"/>
      <c r="S737" s="369"/>
      <c r="T737" s="369"/>
      <c r="U737" s="369"/>
      <c r="V737" s="369"/>
      <c r="W737" s="369"/>
      <c r="X737" s="369"/>
      <c r="Y737" s="369"/>
      <c r="Z737" s="369"/>
      <c r="AA737" s="369"/>
      <c r="AB737" s="369"/>
      <c r="AC737" s="369"/>
      <c r="AD737" s="369"/>
      <c r="AE737" s="369"/>
    </row>
    <row r="738" spans="1:31" ht="15.75" customHeight="1">
      <c r="A738" s="369"/>
      <c r="B738" s="369"/>
      <c r="C738" s="369"/>
      <c r="D738" s="369"/>
      <c r="F738" s="369"/>
      <c r="G738" s="369"/>
      <c r="H738" s="369"/>
      <c r="I738" s="369"/>
      <c r="J738" s="369"/>
      <c r="K738" s="369"/>
      <c r="L738" s="369"/>
      <c r="M738" s="369"/>
      <c r="N738" s="369"/>
      <c r="O738" s="369"/>
      <c r="P738" s="369"/>
      <c r="Q738" s="369"/>
      <c r="R738" s="369"/>
      <c r="S738" s="369"/>
      <c r="T738" s="369"/>
      <c r="U738" s="369"/>
      <c r="V738" s="369"/>
      <c r="W738" s="369"/>
      <c r="X738" s="369"/>
      <c r="Y738" s="369"/>
      <c r="Z738" s="369"/>
      <c r="AA738" s="369"/>
      <c r="AB738" s="369"/>
      <c r="AC738" s="369"/>
      <c r="AD738" s="369"/>
      <c r="AE738" s="369"/>
    </row>
    <row r="739" spans="1:31" ht="15.75" customHeight="1">
      <c r="A739" s="369"/>
      <c r="B739" s="369"/>
      <c r="C739" s="369"/>
      <c r="D739" s="369"/>
      <c r="F739" s="369"/>
      <c r="G739" s="369"/>
      <c r="H739" s="369"/>
      <c r="I739" s="369"/>
      <c r="J739" s="369"/>
      <c r="K739" s="369"/>
      <c r="L739" s="369"/>
      <c r="M739" s="369"/>
      <c r="N739" s="369"/>
      <c r="O739" s="369"/>
      <c r="P739" s="369"/>
      <c r="Q739" s="369"/>
      <c r="R739" s="369"/>
      <c r="S739" s="369"/>
      <c r="T739" s="369"/>
      <c r="U739" s="369"/>
      <c r="V739" s="369"/>
      <c r="W739" s="369"/>
      <c r="X739" s="369"/>
      <c r="Y739" s="369"/>
      <c r="Z739" s="369"/>
      <c r="AA739" s="369"/>
      <c r="AB739" s="369"/>
      <c r="AC739" s="369"/>
      <c r="AD739" s="369"/>
      <c r="AE739" s="369"/>
    </row>
    <row r="740" spans="1:31" ht="15.75" customHeight="1">
      <c r="A740" s="369"/>
      <c r="B740" s="369"/>
      <c r="C740" s="369"/>
      <c r="D740" s="369"/>
      <c r="F740" s="369"/>
      <c r="G740" s="369"/>
      <c r="H740" s="369"/>
      <c r="I740" s="369"/>
      <c r="J740" s="369"/>
      <c r="K740" s="369"/>
      <c r="L740" s="369"/>
      <c r="M740" s="369"/>
      <c r="N740" s="369"/>
      <c r="O740" s="369"/>
      <c r="P740" s="369"/>
      <c r="Q740" s="369"/>
      <c r="R740" s="369"/>
      <c r="S740" s="369"/>
      <c r="T740" s="369"/>
      <c r="U740" s="369"/>
      <c r="V740" s="369"/>
      <c r="W740" s="369"/>
      <c r="X740" s="369"/>
      <c r="Y740" s="369"/>
      <c r="Z740" s="369"/>
      <c r="AA740" s="369"/>
      <c r="AB740" s="369"/>
      <c r="AC740" s="369"/>
      <c r="AD740" s="369"/>
      <c r="AE740" s="369"/>
    </row>
    <row r="741" spans="1:31" ht="15.75" customHeight="1">
      <c r="A741" s="369"/>
      <c r="B741" s="369"/>
      <c r="C741" s="369"/>
      <c r="D741" s="369"/>
      <c r="F741" s="369"/>
      <c r="G741" s="369"/>
      <c r="H741" s="369"/>
      <c r="I741" s="369"/>
      <c r="J741" s="369"/>
      <c r="K741" s="369"/>
      <c r="L741" s="369"/>
      <c r="M741" s="369"/>
      <c r="N741" s="369"/>
      <c r="O741" s="369"/>
      <c r="P741" s="369"/>
      <c r="Q741" s="369"/>
      <c r="R741" s="369"/>
      <c r="S741" s="369"/>
      <c r="T741" s="369"/>
      <c r="U741" s="369"/>
      <c r="V741" s="369"/>
      <c r="W741" s="369"/>
      <c r="X741" s="369"/>
      <c r="Y741" s="369"/>
      <c r="Z741" s="369"/>
      <c r="AA741" s="369"/>
      <c r="AB741" s="369"/>
      <c r="AC741" s="369"/>
      <c r="AD741" s="369"/>
      <c r="AE741" s="369"/>
    </row>
    <row r="742" spans="1:31" ht="15.75" customHeight="1">
      <c r="A742" s="369"/>
      <c r="B742" s="369"/>
      <c r="C742" s="369"/>
      <c r="D742" s="369"/>
      <c r="F742" s="369"/>
      <c r="G742" s="369"/>
      <c r="H742" s="369"/>
      <c r="I742" s="369"/>
      <c r="J742" s="369"/>
      <c r="K742" s="369"/>
      <c r="L742" s="369"/>
      <c r="M742" s="369"/>
      <c r="N742" s="369"/>
      <c r="O742" s="369"/>
      <c r="P742" s="369"/>
      <c r="Q742" s="369"/>
      <c r="R742" s="369"/>
      <c r="S742" s="369"/>
      <c r="T742" s="369"/>
      <c r="U742" s="369"/>
      <c r="V742" s="369"/>
      <c r="W742" s="369"/>
      <c r="X742" s="369"/>
      <c r="Y742" s="369"/>
      <c r="Z742" s="369"/>
      <c r="AA742" s="369"/>
      <c r="AB742" s="369"/>
      <c r="AC742" s="369"/>
      <c r="AD742" s="369"/>
      <c r="AE742" s="369"/>
    </row>
    <row r="743" spans="1:31" ht="15.75" customHeight="1">
      <c r="A743" s="369"/>
      <c r="B743" s="369"/>
      <c r="C743" s="369"/>
      <c r="D743" s="369"/>
      <c r="F743" s="369"/>
      <c r="G743" s="369"/>
      <c r="H743" s="369"/>
      <c r="I743" s="369"/>
      <c r="J743" s="369"/>
      <c r="K743" s="369"/>
      <c r="L743" s="369"/>
      <c r="M743" s="369"/>
      <c r="N743" s="369"/>
      <c r="O743" s="369"/>
      <c r="P743" s="369"/>
      <c r="Q743" s="369"/>
      <c r="R743" s="369"/>
      <c r="S743" s="369"/>
      <c r="T743" s="369"/>
      <c r="U743" s="369"/>
      <c r="V743" s="369"/>
      <c r="W743" s="369"/>
      <c r="X743" s="369"/>
      <c r="Y743" s="369"/>
      <c r="Z743" s="369"/>
      <c r="AA743" s="369"/>
      <c r="AB743" s="369"/>
      <c r="AC743" s="369"/>
      <c r="AD743" s="369"/>
      <c r="AE743" s="369"/>
    </row>
    <row r="744" spans="1:31" ht="15.75" customHeight="1">
      <c r="A744" s="369"/>
      <c r="B744" s="369"/>
      <c r="C744" s="369"/>
      <c r="D744" s="369"/>
      <c r="F744" s="369"/>
      <c r="G744" s="369"/>
      <c r="H744" s="369"/>
      <c r="I744" s="369"/>
      <c r="J744" s="369"/>
      <c r="K744" s="369"/>
      <c r="L744" s="369"/>
      <c r="M744" s="369"/>
      <c r="N744" s="369"/>
      <c r="O744" s="369"/>
      <c r="P744" s="369"/>
      <c r="Q744" s="369"/>
      <c r="R744" s="369"/>
      <c r="S744" s="369"/>
      <c r="T744" s="369"/>
      <c r="U744" s="369"/>
      <c r="V744" s="369"/>
      <c r="W744" s="369"/>
      <c r="X744" s="369"/>
      <c r="Y744" s="369"/>
      <c r="Z744" s="369"/>
      <c r="AA744" s="369"/>
      <c r="AB744" s="369"/>
      <c r="AC744" s="369"/>
      <c r="AD744" s="369"/>
      <c r="AE744" s="369"/>
    </row>
    <row r="745" spans="1:31" ht="15.75" customHeight="1">
      <c r="A745" s="369"/>
      <c r="B745" s="369"/>
      <c r="C745" s="369"/>
      <c r="D745" s="369"/>
      <c r="F745" s="369"/>
      <c r="G745" s="369"/>
      <c r="H745" s="369"/>
      <c r="I745" s="369"/>
      <c r="J745" s="369"/>
      <c r="K745" s="369"/>
      <c r="L745" s="369"/>
      <c r="M745" s="369"/>
      <c r="N745" s="369"/>
      <c r="O745" s="369"/>
      <c r="P745" s="369"/>
      <c r="Q745" s="369"/>
      <c r="R745" s="369"/>
      <c r="S745" s="369"/>
      <c r="T745" s="369"/>
      <c r="U745" s="369"/>
      <c r="V745" s="369"/>
      <c r="W745" s="369"/>
      <c r="X745" s="369"/>
      <c r="Y745" s="369"/>
      <c r="Z745" s="369"/>
      <c r="AA745" s="369"/>
      <c r="AB745" s="369"/>
      <c r="AC745" s="369"/>
      <c r="AD745" s="369"/>
      <c r="AE745" s="369"/>
    </row>
    <row r="746" spans="1:31" ht="15.75" customHeight="1">
      <c r="A746" s="369"/>
      <c r="B746" s="369"/>
      <c r="C746" s="369"/>
      <c r="D746" s="369"/>
      <c r="F746" s="369"/>
      <c r="G746" s="369"/>
      <c r="H746" s="369"/>
      <c r="I746" s="369"/>
      <c r="J746" s="369"/>
      <c r="K746" s="369"/>
      <c r="L746" s="369"/>
      <c r="M746" s="369"/>
      <c r="N746" s="369"/>
      <c r="O746" s="369"/>
      <c r="P746" s="369"/>
      <c r="Q746" s="369"/>
      <c r="R746" s="369"/>
      <c r="S746" s="369"/>
      <c r="T746" s="369"/>
      <c r="U746" s="369"/>
      <c r="V746" s="369"/>
      <c r="W746" s="369"/>
      <c r="X746" s="369"/>
      <c r="Y746" s="369"/>
      <c r="Z746" s="369"/>
      <c r="AA746" s="369"/>
      <c r="AB746" s="369"/>
      <c r="AC746" s="369"/>
      <c r="AD746" s="369"/>
      <c r="AE746" s="369"/>
    </row>
    <row r="747" spans="1:31" ht="15.75" customHeight="1">
      <c r="A747" s="369"/>
      <c r="B747" s="369"/>
      <c r="C747" s="369"/>
      <c r="D747" s="369"/>
      <c r="F747" s="369"/>
      <c r="G747" s="369"/>
      <c r="H747" s="369"/>
      <c r="I747" s="369"/>
      <c r="J747" s="369"/>
      <c r="K747" s="369"/>
      <c r="L747" s="369"/>
      <c r="M747" s="369"/>
      <c r="N747" s="369"/>
      <c r="O747" s="369"/>
      <c r="P747" s="369"/>
      <c r="Q747" s="369"/>
      <c r="R747" s="369"/>
      <c r="S747" s="369"/>
      <c r="T747" s="369"/>
      <c r="U747" s="369"/>
      <c r="V747" s="369"/>
      <c r="W747" s="369"/>
      <c r="X747" s="369"/>
      <c r="Y747" s="369"/>
      <c r="Z747" s="369"/>
      <c r="AA747" s="369"/>
      <c r="AB747" s="369"/>
      <c r="AC747" s="369"/>
      <c r="AD747" s="369"/>
      <c r="AE747" s="369"/>
    </row>
    <row r="748" spans="1:31" ht="15.75" customHeight="1">
      <c r="A748" s="369"/>
      <c r="B748" s="369"/>
      <c r="C748" s="369"/>
      <c r="D748" s="369"/>
      <c r="F748" s="369"/>
      <c r="G748" s="369"/>
      <c r="H748" s="369"/>
      <c r="I748" s="369"/>
      <c r="J748" s="369"/>
      <c r="K748" s="369"/>
      <c r="L748" s="369"/>
      <c r="M748" s="369"/>
      <c r="N748" s="369"/>
      <c r="O748" s="369"/>
      <c r="P748" s="369"/>
      <c r="Q748" s="369"/>
      <c r="R748" s="369"/>
      <c r="S748" s="369"/>
      <c r="T748" s="369"/>
      <c r="U748" s="369"/>
      <c r="V748" s="369"/>
      <c r="W748" s="369"/>
      <c r="X748" s="369"/>
      <c r="Y748" s="369"/>
      <c r="Z748" s="369"/>
      <c r="AA748" s="369"/>
      <c r="AB748" s="369"/>
      <c r="AC748" s="369"/>
      <c r="AD748" s="369"/>
      <c r="AE748" s="369"/>
    </row>
    <row r="749" spans="1:31" ht="15.75" customHeight="1">
      <c r="A749" s="369"/>
      <c r="B749" s="369"/>
      <c r="C749" s="369"/>
      <c r="D749" s="369"/>
      <c r="F749" s="369"/>
      <c r="G749" s="369"/>
      <c r="H749" s="369"/>
      <c r="I749" s="369"/>
      <c r="J749" s="369"/>
      <c r="K749" s="369"/>
      <c r="L749" s="369"/>
      <c r="M749" s="369"/>
      <c r="N749" s="369"/>
      <c r="O749" s="369"/>
      <c r="P749" s="369"/>
      <c r="Q749" s="369"/>
      <c r="R749" s="369"/>
      <c r="S749" s="369"/>
      <c r="T749" s="369"/>
      <c r="U749" s="369"/>
      <c r="V749" s="369"/>
      <c r="W749" s="369"/>
      <c r="X749" s="369"/>
      <c r="Y749" s="369"/>
      <c r="Z749" s="369"/>
      <c r="AA749" s="369"/>
      <c r="AB749" s="369"/>
      <c r="AC749" s="369"/>
      <c r="AD749" s="369"/>
      <c r="AE749" s="369"/>
    </row>
    <row r="750" spans="1:31" ht="15.75" customHeight="1">
      <c r="A750" s="369"/>
      <c r="B750" s="369"/>
      <c r="C750" s="369"/>
      <c r="D750" s="369"/>
      <c r="F750" s="369"/>
      <c r="G750" s="369"/>
      <c r="H750" s="369"/>
      <c r="I750" s="369"/>
      <c r="J750" s="369"/>
      <c r="K750" s="369"/>
      <c r="L750" s="369"/>
      <c r="M750" s="369"/>
      <c r="N750" s="369"/>
      <c r="O750" s="369"/>
      <c r="P750" s="369"/>
      <c r="Q750" s="369"/>
      <c r="R750" s="369"/>
      <c r="S750" s="369"/>
      <c r="T750" s="369"/>
      <c r="U750" s="369"/>
      <c r="V750" s="369"/>
      <c r="W750" s="369"/>
      <c r="X750" s="369"/>
      <c r="Y750" s="369"/>
      <c r="Z750" s="369"/>
      <c r="AA750" s="369"/>
      <c r="AB750" s="369"/>
      <c r="AC750" s="369"/>
      <c r="AD750" s="369"/>
      <c r="AE750" s="369"/>
    </row>
    <row r="751" spans="1:31" ht="15.75" customHeight="1">
      <c r="A751" s="369"/>
      <c r="B751" s="369"/>
      <c r="C751" s="369"/>
      <c r="D751" s="369"/>
      <c r="F751" s="369"/>
      <c r="G751" s="369"/>
      <c r="H751" s="369"/>
      <c r="I751" s="369"/>
      <c r="J751" s="369"/>
      <c r="K751" s="369"/>
      <c r="L751" s="369"/>
      <c r="M751" s="369"/>
      <c r="N751" s="369"/>
      <c r="O751" s="369"/>
      <c r="P751" s="369"/>
      <c r="Q751" s="369"/>
      <c r="R751" s="369"/>
      <c r="S751" s="369"/>
      <c r="T751" s="369"/>
      <c r="U751" s="369"/>
      <c r="V751" s="369"/>
      <c r="W751" s="369"/>
      <c r="X751" s="369"/>
      <c r="Y751" s="369"/>
      <c r="Z751" s="369"/>
      <c r="AA751" s="369"/>
      <c r="AB751" s="369"/>
      <c r="AC751" s="369"/>
      <c r="AD751" s="369"/>
      <c r="AE751" s="369"/>
    </row>
    <row r="752" spans="1:31" ht="15.75" customHeight="1">
      <c r="A752" s="369"/>
      <c r="B752" s="369"/>
      <c r="C752" s="369"/>
      <c r="D752" s="369"/>
      <c r="F752" s="369"/>
      <c r="G752" s="369"/>
      <c r="H752" s="369"/>
      <c r="I752" s="369"/>
      <c r="J752" s="369"/>
      <c r="K752" s="369"/>
      <c r="L752" s="369"/>
      <c r="M752" s="369"/>
      <c r="N752" s="369"/>
      <c r="O752" s="369"/>
      <c r="P752" s="369"/>
      <c r="Q752" s="369"/>
      <c r="R752" s="369"/>
      <c r="S752" s="369"/>
      <c r="T752" s="369"/>
      <c r="U752" s="369"/>
      <c r="V752" s="369"/>
      <c r="W752" s="369"/>
      <c r="X752" s="369"/>
      <c r="Y752" s="369"/>
      <c r="Z752" s="369"/>
      <c r="AA752" s="369"/>
      <c r="AB752" s="369"/>
      <c r="AC752" s="369"/>
      <c r="AD752" s="369"/>
      <c r="AE752" s="369"/>
    </row>
    <row r="753" spans="1:31" ht="15.75" customHeight="1">
      <c r="A753" s="369"/>
      <c r="B753" s="369"/>
      <c r="C753" s="369"/>
      <c r="D753" s="369"/>
      <c r="F753" s="369"/>
      <c r="G753" s="369"/>
      <c r="H753" s="369"/>
      <c r="I753" s="369"/>
      <c r="J753" s="369"/>
      <c r="K753" s="369"/>
      <c r="L753" s="369"/>
      <c r="M753" s="369"/>
      <c r="N753" s="369"/>
      <c r="O753" s="369"/>
      <c r="P753" s="369"/>
      <c r="Q753" s="369"/>
      <c r="R753" s="369"/>
      <c r="S753" s="369"/>
      <c r="T753" s="369"/>
      <c r="U753" s="369"/>
      <c r="V753" s="369"/>
      <c r="W753" s="369"/>
      <c r="X753" s="369"/>
      <c r="Y753" s="369"/>
      <c r="Z753" s="369"/>
      <c r="AA753" s="369"/>
      <c r="AB753" s="369"/>
      <c r="AC753" s="369"/>
      <c r="AD753" s="369"/>
      <c r="AE753" s="369"/>
    </row>
    <row r="754" spans="1:31" ht="15.75" customHeight="1">
      <c r="A754" s="369"/>
      <c r="B754" s="369"/>
      <c r="C754" s="369"/>
      <c r="D754" s="369"/>
      <c r="F754" s="369"/>
      <c r="G754" s="369"/>
      <c r="H754" s="369"/>
      <c r="I754" s="369"/>
      <c r="J754" s="369"/>
      <c r="K754" s="369"/>
      <c r="L754" s="369"/>
      <c r="M754" s="369"/>
      <c r="N754" s="369"/>
      <c r="O754" s="369"/>
      <c r="P754" s="369"/>
      <c r="Q754" s="369"/>
      <c r="R754" s="369"/>
      <c r="S754" s="369"/>
      <c r="T754" s="369"/>
      <c r="U754" s="369"/>
      <c r="V754" s="369"/>
      <c r="W754" s="369"/>
      <c r="X754" s="369"/>
      <c r="Y754" s="369"/>
      <c r="Z754" s="369"/>
      <c r="AA754" s="369"/>
      <c r="AB754" s="369"/>
      <c r="AC754" s="369"/>
      <c r="AD754" s="369"/>
      <c r="AE754" s="369"/>
    </row>
    <row r="755" spans="1:31" ht="15.75" customHeight="1">
      <c r="A755" s="369"/>
      <c r="B755" s="369"/>
      <c r="C755" s="369"/>
      <c r="D755" s="369"/>
      <c r="F755" s="369"/>
      <c r="G755" s="369"/>
      <c r="H755" s="369"/>
      <c r="I755" s="369"/>
      <c r="J755" s="369"/>
      <c r="K755" s="369"/>
      <c r="L755" s="369"/>
      <c r="M755" s="369"/>
      <c r="N755" s="369"/>
      <c r="O755" s="369"/>
      <c r="P755" s="369"/>
      <c r="Q755" s="369"/>
      <c r="R755" s="369"/>
      <c r="S755" s="369"/>
      <c r="T755" s="369"/>
      <c r="U755" s="369"/>
      <c r="V755" s="369"/>
      <c r="W755" s="369"/>
      <c r="X755" s="369"/>
      <c r="Y755" s="369"/>
      <c r="Z755" s="369"/>
      <c r="AA755" s="369"/>
      <c r="AB755" s="369"/>
      <c r="AC755" s="369"/>
      <c r="AD755" s="369"/>
      <c r="AE755" s="369"/>
    </row>
    <row r="756" spans="1:31" ht="15.75" customHeight="1">
      <c r="A756" s="369"/>
      <c r="B756" s="369"/>
      <c r="C756" s="369"/>
      <c r="D756" s="369"/>
      <c r="F756" s="369"/>
      <c r="G756" s="369"/>
      <c r="H756" s="369"/>
      <c r="I756" s="369"/>
      <c r="J756" s="369"/>
      <c r="K756" s="369"/>
      <c r="L756" s="369"/>
      <c r="M756" s="369"/>
      <c r="N756" s="369"/>
      <c r="O756" s="369"/>
      <c r="P756" s="369"/>
      <c r="Q756" s="369"/>
      <c r="R756" s="369"/>
      <c r="S756" s="369"/>
      <c r="T756" s="369"/>
      <c r="U756" s="369"/>
      <c r="V756" s="369"/>
      <c r="W756" s="369"/>
      <c r="X756" s="369"/>
      <c r="Y756" s="369"/>
      <c r="Z756" s="369"/>
      <c r="AA756" s="369"/>
      <c r="AB756" s="369"/>
      <c r="AC756" s="369"/>
      <c r="AD756" s="369"/>
      <c r="AE756" s="369"/>
    </row>
    <row r="757" spans="1:31" ht="15.75" customHeight="1">
      <c r="A757" s="369"/>
      <c r="B757" s="369"/>
      <c r="C757" s="369"/>
      <c r="D757" s="369"/>
      <c r="F757" s="369"/>
      <c r="G757" s="369"/>
      <c r="H757" s="369"/>
      <c r="I757" s="369"/>
      <c r="J757" s="369"/>
      <c r="K757" s="369"/>
      <c r="L757" s="369"/>
      <c r="M757" s="369"/>
      <c r="N757" s="369"/>
      <c r="O757" s="369"/>
      <c r="P757" s="369"/>
      <c r="Q757" s="369"/>
      <c r="R757" s="369"/>
      <c r="S757" s="369"/>
      <c r="T757" s="369"/>
      <c r="U757" s="369"/>
      <c r="V757" s="369"/>
      <c r="W757" s="369"/>
      <c r="X757" s="369"/>
      <c r="Y757" s="369"/>
      <c r="Z757" s="369"/>
      <c r="AA757" s="369"/>
      <c r="AB757" s="369"/>
      <c r="AC757" s="369"/>
      <c r="AD757" s="369"/>
      <c r="AE757" s="369"/>
    </row>
    <row r="758" spans="1:31" ht="15.75" customHeight="1">
      <c r="A758" s="369"/>
      <c r="B758" s="369"/>
      <c r="C758" s="369"/>
      <c r="D758" s="369"/>
      <c r="F758" s="369"/>
      <c r="G758" s="369"/>
      <c r="H758" s="369"/>
      <c r="I758" s="369"/>
      <c r="J758" s="369"/>
      <c r="K758" s="369"/>
      <c r="L758" s="369"/>
      <c r="M758" s="369"/>
      <c r="N758" s="369"/>
      <c r="O758" s="369"/>
      <c r="P758" s="369"/>
      <c r="Q758" s="369"/>
      <c r="R758" s="369"/>
      <c r="S758" s="369"/>
      <c r="T758" s="369"/>
      <c r="U758" s="369"/>
      <c r="V758" s="369"/>
      <c r="W758" s="369"/>
      <c r="X758" s="369"/>
      <c r="Y758" s="369"/>
      <c r="Z758" s="369"/>
      <c r="AA758" s="369"/>
      <c r="AB758" s="369"/>
      <c r="AC758" s="369"/>
      <c r="AD758" s="369"/>
      <c r="AE758" s="369"/>
    </row>
    <row r="759" spans="1:31" ht="15.75" customHeight="1">
      <c r="A759" s="369"/>
      <c r="B759" s="369"/>
      <c r="C759" s="369"/>
      <c r="D759" s="369"/>
      <c r="F759" s="369"/>
      <c r="G759" s="369"/>
      <c r="H759" s="369"/>
      <c r="I759" s="369"/>
      <c r="J759" s="369"/>
      <c r="K759" s="369"/>
      <c r="L759" s="369"/>
      <c r="M759" s="369"/>
      <c r="N759" s="369"/>
      <c r="O759" s="369"/>
      <c r="P759" s="369"/>
      <c r="Q759" s="369"/>
      <c r="R759" s="369"/>
      <c r="S759" s="369"/>
      <c r="T759" s="369"/>
      <c r="U759" s="369"/>
      <c r="V759" s="369"/>
      <c r="W759" s="369"/>
      <c r="X759" s="369"/>
      <c r="Y759" s="369"/>
      <c r="Z759" s="369"/>
      <c r="AA759" s="369"/>
      <c r="AB759" s="369"/>
      <c r="AC759" s="369"/>
      <c r="AD759" s="369"/>
      <c r="AE759" s="369"/>
    </row>
    <row r="760" spans="1:31" ht="15.75" customHeight="1">
      <c r="A760" s="369"/>
      <c r="B760" s="369"/>
      <c r="C760" s="369"/>
      <c r="D760" s="369"/>
      <c r="F760" s="369"/>
      <c r="G760" s="369"/>
      <c r="H760" s="369"/>
      <c r="I760" s="369"/>
      <c r="J760" s="369"/>
      <c r="K760" s="369"/>
      <c r="L760" s="369"/>
      <c r="M760" s="369"/>
      <c r="N760" s="369"/>
      <c r="O760" s="369"/>
      <c r="P760" s="369"/>
      <c r="Q760" s="369"/>
      <c r="R760" s="369"/>
      <c r="S760" s="369"/>
      <c r="T760" s="369"/>
      <c r="U760" s="369"/>
      <c r="V760" s="369"/>
      <c r="W760" s="369"/>
      <c r="X760" s="369"/>
      <c r="Y760" s="369"/>
      <c r="Z760" s="369"/>
      <c r="AA760" s="369"/>
      <c r="AB760" s="369"/>
      <c r="AC760" s="369"/>
      <c r="AD760" s="369"/>
      <c r="AE760" s="369"/>
    </row>
    <row r="761" spans="1:31" ht="15.75" customHeight="1">
      <c r="A761" s="369"/>
      <c r="B761" s="369"/>
      <c r="C761" s="369"/>
      <c r="D761" s="369"/>
      <c r="F761" s="369"/>
      <c r="G761" s="369"/>
      <c r="H761" s="369"/>
      <c r="I761" s="369"/>
      <c r="J761" s="369"/>
      <c r="K761" s="369"/>
      <c r="L761" s="369"/>
      <c r="M761" s="369"/>
      <c r="N761" s="369"/>
      <c r="O761" s="369"/>
      <c r="P761" s="369"/>
      <c r="Q761" s="369"/>
      <c r="R761" s="369"/>
      <c r="S761" s="369"/>
      <c r="T761" s="369"/>
      <c r="U761" s="369"/>
      <c r="V761" s="369"/>
      <c r="W761" s="369"/>
      <c r="X761" s="369"/>
      <c r="Y761" s="369"/>
      <c r="Z761" s="369"/>
      <c r="AA761" s="369"/>
      <c r="AB761" s="369"/>
      <c r="AC761" s="369"/>
      <c r="AD761" s="369"/>
      <c r="AE761" s="369"/>
    </row>
    <row r="762" spans="1:31" ht="15.75" customHeight="1">
      <c r="A762" s="369"/>
      <c r="B762" s="369"/>
      <c r="C762" s="369"/>
      <c r="D762" s="369"/>
      <c r="F762" s="369"/>
      <c r="G762" s="369"/>
      <c r="H762" s="369"/>
      <c r="I762" s="369"/>
      <c r="J762" s="369"/>
      <c r="K762" s="369"/>
      <c r="L762" s="369"/>
      <c r="M762" s="369"/>
      <c r="N762" s="369"/>
      <c r="O762" s="369"/>
      <c r="P762" s="369"/>
      <c r="Q762" s="369"/>
      <c r="R762" s="369"/>
      <c r="S762" s="369"/>
      <c r="T762" s="369"/>
      <c r="U762" s="369"/>
      <c r="V762" s="369"/>
      <c r="W762" s="369"/>
      <c r="X762" s="369"/>
      <c r="Y762" s="369"/>
      <c r="Z762" s="369"/>
      <c r="AA762" s="369"/>
      <c r="AB762" s="369"/>
      <c r="AC762" s="369"/>
      <c r="AD762" s="369"/>
      <c r="AE762" s="369"/>
    </row>
    <row r="763" spans="1:31" ht="15.75" customHeight="1">
      <c r="A763" s="369"/>
      <c r="B763" s="369"/>
      <c r="C763" s="369"/>
      <c r="D763" s="369"/>
      <c r="F763" s="369"/>
      <c r="G763" s="369"/>
      <c r="H763" s="369"/>
      <c r="I763" s="369"/>
      <c r="J763" s="369"/>
      <c r="K763" s="369"/>
      <c r="L763" s="369"/>
      <c r="M763" s="369"/>
      <c r="N763" s="369"/>
      <c r="O763" s="369"/>
      <c r="P763" s="369"/>
      <c r="Q763" s="369"/>
      <c r="R763" s="369"/>
      <c r="S763" s="369"/>
      <c r="T763" s="369"/>
      <c r="U763" s="369"/>
      <c r="V763" s="369"/>
      <c r="W763" s="369"/>
      <c r="X763" s="369"/>
      <c r="Y763" s="369"/>
      <c r="Z763" s="369"/>
      <c r="AA763" s="369"/>
      <c r="AB763" s="369"/>
      <c r="AC763" s="369"/>
      <c r="AD763" s="369"/>
      <c r="AE763" s="369"/>
    </row>
    <row r="764" spans="1:31" ht="15.75" customHeight="1">
      <c r="A764" s="369"/>
      <c r="B764" s="369"/>
      <c r="C764" s="369"/>
      <c r="D764" s="369"/>
      <c r="F764" s="369"/>
      <c r="G764" s="369"/>
      <c r="H764" s="369"/>
      <c r="I764" s="369"/>
      <c r="J764" s="369"/>
      <c r="K764" s="369"/>
      <c r="L764" s="369"/>
      <c r="M764" s="369"/>
      <c r="N764" s="369"/>
      <c r="O764" s="369"/>
      <c r="P764" s="369"/>
      <c r="Q764" s="369"/>
      <c r="R764" s="369"/>
      <c r="S764" s="369"/>
      <c r="T764" s="369"/>
      <c r="U764" s="369"/>
      <c r="V764" s="369"/>
      <c r="W764" s="369"/>
      <c r="X764" s="369"/>
      <c r="Y764" s="369"/>
      <c r="Z764" s="369"/>
      <c r="AA764" s="369"/>
      <c r="AB764" s="369"/>
      <c r="AC764" s="369"/>
      <c r="AD764" s="369"/>
      <c r="AE764" s="369"/>
    </row>
    <row r="765" spans="1:31" ht="15.75" customHeight="1">
      <c r="A765" s="369"/>
      <c r="B765" s="369"/>
      <c r="C765" s="369"/>
      <c r="D765" s="369"/>
      <c r="F765" s="369"/>
      <c r="G765" s="369"/>
      <c r="H765" s="369"/>
      <c r="I765" s="369"/>
      <c r="J765" s="369"/>
      <c r="K765" s="369"/>
      <c r="L765" s="369"/>
      <c r="M765" s="369"/>
      <c r="N765" s="369"/>
      <c r="O765" s="369"/>
      <c r="P765" s="369"/>
      <c r="Q765" s="369"/>
      <c r="R765" s="369"/>
      <c r="S765" s="369"/>
      <c r="T765" s="369"/>
      <c r="U765" s="369"/>
      <c r="V765" s="369"/>
      <c r="W765" s="369"/>
      <c r="X765" s="369"/>
      <c r="Y765" s="369"/>
      <c r="Z765" s="369"/>
      <c r="AA765" s="369"/>
      <c r="AB765" s="369"/>
      <c r="AC765" s="369"/>
      <c r="AD765" s="369"/>
      <c r="AE765" s="369"/>
    </row>
    <row r="766" spans="1:31" ht="15.75" customHeight="1">
      <c r="A766" s="369"/>
      <c r="B766" s="369"/>
      <c r="C766" s="369"/>
      <c r="D766" s="369"/>
      <c r="F766" s="369"/>
      <c r="G766" s="369"/>
      <c r="H766" s="369"/>
      <c r="I766" s="369"/>
      <c r="J766" s="369"/>
      <c r="K766" s="369"/>
      <c r="L766" s="369"/>
      <c r="M766" s="369"/>
      <c r="N766" s="369"/>
      <c r="O766" s="369"/>
      <c r="P766" s="369"/>
      <c r="Q766" s="369"/>
      <c r="R766" s="369"/>
      <c r="S766" s="369"/>
      <c r="T766" s="369"/>
      <c r="U766" s="369"/>
      <c r="V766" s="369"/>
      <c r="W766" s="369"/>
      <c r="X766" s="369"/>
      <c r="Y766" s="369"/>
      <c r="Z766" s="369"/>
      <c r="AA766" s="369"/>
      <c r="AB766" s="369"/>
      <c r="AC766" s="369"/>
      <c r="AD766" s="369"/>
      <c r="AE766" s="369"/>
    </row>
    <row r="767" spans="1:31" ht="15.75" customHeight="1">
      <c r="A767" s="369"/>
      <c r="B767" s="369"/>
      <c r="C767" s="369"/>
      <c r="D767" s="369"/>
      <c r="F767" s="369"/>
      <c r="G767" s="369"/>
      <c r="H767" s="369"/>
      <c r="I767" s="369"/>
      <c r="J767" s="369"/>
      <c r="K767" s="369"/>
      <c r="L767" s="369"/>
      <c r="M767" s="369"/>
      <c r="N767" s="369"/>
      <c r="O767" s="369"/>
      <c r="P767" s="369"/>
      <c r="Q767" s="369"/>
      <c r="R767" s="369"/>
      <c r="S767" s="369"/>
      <c r="T767" s="369"/>
      <c r="U767" s="369"/>
      <c r="V767" s="369"/>
      <c r="W767" s="369"/>
      <c r="X767" s="369"/>
      <c r="Y767" s="369"/>
      <c r="Z767" s="369"/>
      <c r="AA767" s="369"/>
      <c r="AB767" s="369"/>
      <c r="AC767" s="369"/>
      <c r="AD767" s="369"/>
      <c r="AE767" s="369"/>
    </row>
    <row r="768" spans="1:31" ht="15.75" customHeight="1">
      <c r="A768" s="369"/>
      <c r="B768" s="369"/>
      <c r="C768" s="369"/>
      <c r="D768" s="369"/>
      <c r="F768" s="369"/>
      <c r="G768" s="369"/>
      <c r="H768" s="369"/>
      <c r="I768" s="369"/>
      <c r="J768" s="369"/>
      <c r="K768" s="369"/>
      <c r="L768" s="369"/>
      <c r="M768" s="369"/>
      <c r="N768" s="369"/>
      <c r="O768" s="369"/>
      <c r="P768" s="369"/>
      <c r="Q768" s="369"/>
      <c r="R768" s="369"/>
      <c r="S768" s="369"/>
      <c r="T768" s="369"/>
      <c r="U768" s="369"/>
      <c r="V768" s="369"/>
      <c r="W768" s="369"/>
      <c r="X768" s="369"/>
      <c r="Y768" s="369"/>
      <c r="Z768" s="369"/>
      <c r="AA768" s="369"/>
      <c r="AB768" s="369"/>
      <c r="AC768" s="369"/>
      <c r="AD768" s="369"/>
      <c r="AE768" s="369"/>
    </row>
    <row r="769" spans="1:31" ht="15.75" customHeight="1">
      <c r="A769" s="369"/>
      <c r="B769" s="369"/>
      <c r="C769" s="369"/>
      <c r="D769" s="369"/>
      <c r="F769" s="369"/>
      <c r="G769" s="369"/>
      <c r="H769" s="369"/>
      <c r="I769" s="369"/>
      <c r="J769" s="369"/>
      <c r="K769" s="369"/>
      <c r="L769" s="369"/>
      <c r="M769" s="369"/>
      <c r="N769" s="369"/>
      <c r="O769" s="369"/>
      <c r="P769" s="369"/>
      <c r="Q769" s="369"/>
      <c r="R769" s="369"/>
      <c r="S769" s="369"/>
      <c r="T769" s="369"/>
      <c r="U769" s="369"/>
      <c r="V769" s="369"/>
      <c r="W769" s="369"/>
      <c r="X769" s="369"/>
      <c r="Y769" s="369"/>
      <c r="Z769" s="369"/>
      <c r="AA769" s="369"/>
      <c r="AB769" s="369"/>
      <c r="AC769" s="369"/>
      <c r="AD769" s="369"/>
      <c r="AE769" s="369"/>
    </row>
    <row r="770" spans="1:31" ht="15.75" customHeight="1">
      <c r="A770" s="369"/>
      <c r="B770" s="369"/>
      <c r="C770" s="369"/>
      <c r="D770" s="369"/>
      <c r="F770" s="369"/>
      <c r="G770" s="369"/>
      <c r="H770" s="369"/>
      <c r="I770" s="369"/>
      <c r="J770" s="369"/>
      <c r="K770" s="369"/>
      <c r="L770" s="369"/>
      <c r="M770" s="369"/>
      <c r="N770" s="369"/>
      <c r="O770" s="369"/>
      <c r="P770" s="369"/>
      <c r="Q770" s="369"/>
      <c r="R770" s="369"/>
      <c r="S770" s="369"/>
      <c r="T770" s="369"/>
      <c r="U770" s="369"/>
      <c r="V770" s="369"/>
      <c r="W770" s="369"/>
      <c r="X770" s="369"/>
      <c r="Y770" s="369"/>
      <c r="Z770" s="369"/>
      <c r="AA770" s="369"/>
      <c r="AB770" s="369"/>
      <c r="AC770" s="369"/>
      <c r="AD770" s="369"/>
      <c r="AE770" s="369"/>
    </row>
    <row r="771" spans="1:31" ht="15.75" customHeight="1">
      <c r="A771" s="369"/>
      <c r="B771" s="369"/>
      <c r="C771" s="369"/>
      <c r="D771" s="369"/>
      <c r="F771" s="369"/>
      <c r="G771" s="369"/>
      <c r="H771" s="369"/>
      <c r="I771" s="369"/>
      <c r="J771" s="369"/>
      <c r="K771" s="369"/>
      <c r="L771" s="369"/>
      <c r="M771" s="369"/>
      <c r="N771" s="369"/>
      <c r="O771" s="369"/>
      <c r="P771" s="369"/>
      <c r="Q771" s="369"/>
      <c r="R771" s="369"/>
      <c r="S771" s="369"/>
      <c r="T771" s="369"/>
      <c r="U771" s="369"/>
      <c r="V771" s="369"/>
      <c r="W771" s="369"/>
      <c r="X771" s="369"/>
      <c r="Y771" s="369"/>
      <c r="Z771" s="369"/>
      <c r="AA771" s="369"/>
      <c r="AB771" s="369"/>
      <c r="AC771" s="369"/>
      <c r="AD771" s="369"/>
      <c r="AE771" s="369"/>
    </row>
    <row r="772" spans="1:31" ht="15.75" customHeight="1">
      <c r="A772" s="369"/>
      <c r="B772" s="369"/>
      <c r="C772" s="369"/>
      <c r="D772" s="369"/>
      <c r="F772" s="369"/>
      <c r="G772" s="369"/>
      <c r="H772" s="369"/>
      <c r="I772" s="369"/>
      <c r="J772" s="369"/>
      <c r="K772" s="369"/>
      <c r="L772" s="369"/>
      <c r="M772" s="369"/>
      <c r="N772" s="369"/>
      <c r="O772" s="369"/>
      <c r="P772" s="369"/>
      <c r="Q772" s="369"/>
      <c r="R772" s="369"/>
      <c r="S772" s="369"/>
      <c r="T772" s="369"/>
      <c r="U772" s="369"/>
      <c r="V772" s="369"/>
      <c r="W772" s="369"/>
      <c r="X772" s="369"/>
      <c r="Y772" s="369"/>
      <c r="Z772" s="369"/>
      <c r="AA772" s="369"/>
      <c r="AB772" s="369"/>
      <c r="AC772" s="369"/>
      <c r="AD772" s="369"/>
      <c r="AE772" s="369"/>
    </row>
    <row r="773" spans="1:31" ht="15.75" customHeight="1">
      <c r="A773" s="369"/>
      <c r="B773" s="369"/>
      <c r="C773" s="369"/>
      <c r="D773" s="369"/>
      <c r="F773" s="369"/>
      <c r="G773" s="369"/>
      <c r="H773" s="369"/>
      <c r="I773" s="369"/>
      <c r="J773" s="369"/>
      <c r="K773" s="369"/>
      <c r="L773" s="369"/>
      <c r="M773" s="369"/>
      <c r="N773" s="369"/>
      <c r="O773" s="369"/>
      <c r="P773" s="369"/>
      <c r="Q773" s="369"/>
      <c r="R773" s="369"/>
      <c r="S773" s="369"/>
      <c r="T773" s="369"/>
      <c r="U773" s="369"/>
      <c r="V773" s="369"/>
      <c r="W773" s="369"/>
      <c r="X773" s="369"/>
      <c r="Y773" s="369"/>
      <c r="Z773" s="369"/>
      <c r="AA773" s="369"/>
      <c r="AB773" s="369"/>
      <c r="AC773" s="369"/>
      <c r="AD773" s="369"/>
      <c r="AE773" s="369"/>
    </row>
    <row r="774" spans="1:31" ht="15.75" customHeight="1">
      <c r="A774" s="369"/>
      <c r="B774" s="369"/>
      <c r="C774" s="369"/>
      <c r="D774" s="369"/>
      <c r="F774" s="369"/>
      <c r="G774" s="369"/>
      <c r="H774" s="369"/>
      <c r="I774" s="369"/>
      <c r="J774" s="369"/>
      <c r="K774" s="369"/>
      <c r="L774" s="369"/>
      <c r="M774" s="369"/>
      <c r="N774" s="369"/>
      <c r="O774" s="369"/>
      <c r="P774" s="369"/>
      <c r="Q774" s="369"/>
      <c r="R774" s="369"/>
      <c r="S774" s="369"/>
      <c r="T774" s="369"/>
      <c r="U774" s="369"/>
      <c r="V774" s="369"/>
      <c r="W774" s="369"/>
      <c r="X774" s="369"/>
      <c r="Y774" s="369"/>
      <c r="Z774" s="369"/>
      <c r="AA774" s="369"/>
      <c r="AB774" s="369"/>
      <c r="AC774" s="369"/>
      <c r="AD774" s="369"/>
      <c r="AE774" s="369"/>
    </row>
    <row r="775" spans="1:31" ht="15.75" customHeight="1">
      <c r="A775" s="369"/>
      <c r="B775" s="369"/>
      <c r="C775" s="369"/>
      <c r="D775" s="369"/>
      <c r="F775" s="369"/>
      <c r="G775" s="369"/>
      <c r="H775" s="369"/>
      <c r="I775" s="369"/>
      <c r="J775" s="369"/>
      <c r="K775" s="369"/>
      <c r="L775" s="369"/>
      <c r="M775" s="369"/>
      <c r="N775" s="369"/>
      <c r="O775" s="369"/>
      <c r="P775" s="369"/>
      <c r="Q775" s="369"/>
      <c r="R775" s="369"/>
      <c r="S775" s="369"/>
      <c r="T775" s="369"/>
      <c r="U775" s="369"/>
      <c r="V775" s="369"/>
      <c r="W775" s="369"/>
      <c r="X775" s="369"/>
      <c r="Y775" s="369"/>
      <c r="Z775" s="369"/>
      <c r="AA775" s="369"/>
      <c r="AB775" s="369"/>
      <c r="AC775" s="369"/>
      <c r="AD775" s="369"/>
      <c r="AE775" s="369"/>
    </row>
    <row r="776" spans="1:31" ht="15.75" customHeight="1">
      <c r="A776" s="369"/>
      <c r="B776" s="369"/>
      <c r="C776" s="369"/>
      <c r="D776" s="369"/>
      <c r="F776" s="369"/>
      <c r="G776" s="369"/>
      <c r="H776" s="369"/>
      <c r="I776" s="369"/>
      <c r="J776" s="369"/>
      <c r="K776" s="369"/>
      <c r="L776" s="369"/>
      <c r="M776" s="369"/>
      <c r="N776" s="369"/>
      <c r="O776" s="369"/>
      <c r="P776" s="369"/>
      <c r="Q776" s="369"/>
      <c r="R776" s="369"/>
      <c r="S776" s="369"/>
      <c r="T776" s="369"/>
      <c r="U776" s="369"/>
      <c r="V776" s="369"/>
      <c r="W776" s="369"/>
      <c r="X776" s="369"/>
      <c r="Y776" s="369"/>
      <c r="Z776" s="369"/>
      <c r="AA776" s="369"/>
      <c r="AB776" s="369"/>
      <c r="AC776" s="369"/>
      <c r="AD776" s="369"/>
      <c r="AE776" s="369"/>
    </row>
    <row r="777" spans="1:31" ht="15.75" customHeight="1">
      <c r="A777" s="369"/>
      <c r="B777" s="369"/>
      <c r="C777" s="369"/>
      <c r="D777" s="369"/>
      <c r="F777" s="369"/>
      <c r="G777" s="369"/>
      <c r="H777" s="369"/>
      <c r="I777" s="369"/>
      <c r="J777" s="369"/>
      <c r="K777" s="369"/>
      <c r="L777" s="369"/>
      <c r="M777" s="369"/>
      <c r="N777" s="369"/>
      <c r="O777" s="369"/>
      <c r="P777" s="369"/>
      <c r="Q777" s="369"/>
      <c r="R777" s="369"/>
      <c r="S777" s="369"/>
      <c r="T777" s="369"/>
      <c r="U777" s="369"/>
      <c r="V777" s="369"/>
      <c r="W777" s="369"/>
      <c r="X777" s="369"/>
      <c r="Y777" s="369"/>
      <c r="Z777" s="369"/>
      <c r="AA777" s="369"/>
      <c r="AB777" s="369"/>
      <c r="AC777" s="369"/>
      <c r="AD777" s="369"/>
      <c r="AE777" s="369"/>
    </row>
    <row r="778" spans="1:31" ht="15.75" customHeight="1">
      <c r="A778" s="369"/>
      <c r="B778" s="369"/>
      <c r="C778" s="369"/>
      <c r="D778" s="369"/>
      <c r="F778" s="369"/>
      <c r="G778" s="369"/>
      <c r="H778" s="369"/>
      <c r="I778" s="369"/>
      <c r="J778" s="369"/>
      <c r="K778" s="369"/>
      <c r="L778" s="369"/>
      <c r="M778" s="369"/>
      <c r="N778" s="369"/>
      <c r="O778" s="369"/>
      <c r="P778" s="369"/>
      <c r="Q778" s="369"/>
      <c r="R778" s="369"/>
      <c r="S778" s="369"/>
      <c r="T778" s="369"/>
      <c r="U778" s="369"/>
      <c r="V778" s="369"/>
      <c r="W778" s="369"/>
      <c r="X778" s="369"/>
      <c r="Y778" s="369"/>
      <c r="Z778" s="369"/>
      <c r="AA778" s="369"/>
      <c r="AB778" s="369"/>
      <c r="AC778" s="369"/>
      <c r="AD778" s="369"/>
      <c r="AE778" s="369"/>
    </row>
    <row r="779" spans="1:31" ht="15.75" customHeight="1">
      <c r="A779" s="369"/>
      <c r="B779" s="369"/>
      <c r="C779" s="369"/>
      <c r="D779" s="369"/>
      <c r="F779" s="369"/>
      <c r="G779" s="369"/>
      <c r="H779" s="369"/>
      <c r="I779" s="369"/>
      <c r="J779" s="369"/>
      <c r="K779" s="369"/>
      <c r="L779" s="369"/>
      <c r="M779" s="369"/>
      <c r="N779" s="369"/>
      <c r="O779" s="369"/>
      <c r="P779" s="369"/>
      <c r="Q779" s="369"/>
      <c r="R779" s="369"/>
      <c r="S779" s="369"/>
      <c r="T779" s="369"/>
      <c r="U779" s="369"/>
      <c r="V779" s="369"/>
      <c r="W779" s="369"/>
      <c r="X779" s="369"/>
      <c r="Y779" s="369"/>
      <c r="Z779" s="369"/>
      <c r="AA779" s="369"/>
      <c r="AB779" s="369"/>
      <c r="AC779" s="369"/>
      <c r="AD779" s="369"/>
      <c r="AE779" s="369"/>
    </row>
    <row r="780" spans="1:31" ht="15.75" customHeight="1">
      <c r="A780" s="369"/>
      <c r="B780" s="369"/>
      <c r="C780" s="369"/>
      <c r="D780" s="369"/>
      <c r="F780" s="369"/>
      <c r="G780" s="369"/>
      <c r="H780" s="369"/>
      <c r="I780" s="369"/>
      <c r="J780" s="369"/>
      <c r="K780" s="369"/>
      <c r="L780" s="369"/>
      <c r="M780" s="369"/>
      <c r="N780" s="369"/>
      <c r="O780" s="369"/>
      <c r="P780" s="369"/>
      <c r="Q780" s="369"/>
      <c r="R780" s="369"/>
      <c r="S780" s="369"/>
      <c r="T780" s="369"/>
      <c r="U780" s="369"/>
      <c r="V780" s="369"/>
      <c r="W780" s="369"/>
      <c r="X780" s="369"/>
      <c r="Y780" s="369"/>
      <c r="Z780" s="369"/>
      <c r="AA780" s="369"/>
      <c r="AB780" s="369"/>
      <c r="AC780" s="369"/>
      <c r="AD780" s="369"/>
      <c r="AE780" s="369"/>
    </row>
    <row r="781" spans="1:31" ht="15.75" customHeight="1">
      <c r="A781" s="369"/>
      <c r="B781" s="369"/>
      <c r="C781" s="369"/>
      <c r="D781" s="369"/>
      <c r="F781" s="369"/>
      <c r="G781" s="369"/>
      <c r="H781" s="369"/>
      <c r="I781" s="369"/>
      <c r="J781" s="369"/>
      <c r="K781" s="369"/>
      <c r="L781" s="369"/>
      <c r="M781" s="369"/>
      <c r="N781" s="369"/>
      <c r="O781" s="369"/>
      <c r="P781" s="369"/>
      <c r="Q781" s="369"/>
      <c r="R781" s="369"/>
      <c r="S781" s="369"/>
      <c r="T781" s="369"/>
      <c r="U781" s="369"/>
      <c r="V781" s="369"/>
      <c r="W781" s="369"/>
      <c r="X781" s="369"/>
      <c r="Y781" s="369"/>
      <c r="Z781" s="369"/>
      <c r="AA781" s="369"/>
      <c r="AB781" s="369"/>
      <c r="AC781" s="369"/>
      <c r="AD781" s="369"/>
      <c r="AE781" s="369"/>
    </row>
    <row r="782" spans="1:31" ht="15.75" customHeight="1">
      <c r="A782" s="369"/>
      <c r="B782" s="369"/>
      <c r="C782" s="369"/>
      <c r="D782" s="369"/>
      <c r="F782" s="369"/>
      <c r="G782" s="369"/>
      <c r="H782" s="369"/>
      <c r="I782" s="369"/>
      <c r="J782" s="369"/>
      <c r="K782" s="369"/>
      <c r="L782" s="369"/>
      <c r="M782" s="369"/>
      <c r="N782" s="369"/>
      <c r="O782" s="369"/>
      <c r="P782" s="369"/>
      <c r="Q782" s="369"/>
      <c r="R782" s="369"/>
      <c r="S782" s="369"/>
      <c r="T782" s="369"/>
      <c r="U782" s="369"/>
      <c r="V782" s="369"/>
      <c r="W782" s="369"/>
      <c r="X782" s="369"/>
      <c r="Y782" s="369"/>
      <c r="Z782" s="369"/>
      <c r="AA782" s="369"/>
      <c r="AB782" s="369"/>
      <c r="AC782" s="369"/>
      <c r="AD782" s="369"/>
      <c r="AE782" s="369"/>
    </row>
    <row r="783" spans="1:31" ht="15.75" customHeight="1">
      <c r="A783" s="369"/>
      <c r="B783" s="369"/>
      <c r="C783" s="369"/>
      <c r="D783" s="369"/>
      <c r="F783" s="369"/>
      <c r="G783" s="369"/>
      <c r="H783" s="369"/>
      <c r="I783" s="369"/>
      <c r="J783" s="369"/>
      <c r="K783" s="369"/>
      <c r="L783" s="369"/>
      <c r="M783" s="369"/>
      <c r="N783" s="369"/>
      <c r="O783" s="369"/>
      <c r="P783" s="369"/>
      <c r="Q783" s="369"/>
      <c r="R783" s="369"/>
      <c r="S783" s="369"/>
      <c r="T783" s="369"/>
      <c r="U783" s="369"/>
      <c r="V783" s="369"/>
      <c r="W783" s="369"/>
      <c r="X783" s="369"/>
      <c r="Y783" s="369"/>
      <c r="Z783" s="369"/>
      <c r="AA783" s="369"/>
      <c r="AB783" s="369"/>
      <c r="AC783" s="369"/>
      <c r="AD783" s="369"/>
      <c r="AE783" s="369"/>
    </row>
    <row r="784" spans="1:31" ht="15.75" customHeight="1">
      <c r="A784" s="369"/>
      <c r="B784" s="369"/>
      <c r="C784" s="369"/>
      <c r="D784" s="369"/>
      <c r="F784" s="369"/>
      <c r="G784" s="369"/>
      <c r="H784" s="369"/>
      <c r="I784" s="369"/>
      <c r="J784" s="369"/>
      <c r="K784" s="369"/>
      <c r="L784" s="369"/>
      <c r="M784" s="369"/>
      <c r="N784" s="369"/>
      <c r="O784" s="369"/>
      <c r="P784" s="369"/>
      <c r="Q784" s="369"/>
      <c r="R784" s="369"/>
      <c r="S784" s="369"/>
      <c r="T784" s="369"/>
      <c r="U784" s="369"/>
      <c r="V784" s="369"/>
      <c r="W784" s="369"/>
      <c r="X784" s="369"/>
      <c r="Y784" s="369"/>
      <c r="Z784" s="369"/>
      <c r="AA784" s="369"/>
      <c r="AB784" s="369"/>
      <c r="AC784" s="369"/>
      <c r="AD784" s="369"/>
      <c r="AE784" s="369"/>
    </row>
    <row r="785" spans="1:31" ht="15.75" customHeight="1">
      <c r="A785" s="369"/>
      <c r="B785" s="369"/>
      <c r="C785" s="369"/>
      <c r="D785" s="369"/>
      <c r="F785" s="369"/>
      <c r="G785" s="369"/>
      <c r="H785" s="369"/>
      <c r="I785" s="369"/>
      <c r="J785" s="369"/>
      <c r="K785" s="369"/>
      <c r="L785" s="369"/>
      <c r="M785" s="369"/>
      <c r="N785" s="369"/>
      <c r="O785" s="369"/>
      <c r="P785" s="369"/>
      <c r="Q785" s="369"/>
      <c r="R785" s="369"/>
      <c r="S785" s="369"/>
      <c r="T785" s="369"/>
      <c r="U785" s="369"/>
      <c r="V785" s="369"/>
      <c r="W785" s="369"/>
      <c r="X785" s="369"/>
      <c r="Y785" s="369"/>
      <c r="Z785" s="369"/>
      <c r="AA785" s="369"/>
      <c r="AB785" s="369"/>
      <c r="AC785" s="369"/>
      <c r="AD785" s="369"/>
      <c r="AE785" s="369"/>
    </row>
    <row r="786" spans="1:31" ht="15.75" customHeight="1">
      <c r="A786" s="369"/>
      <c r="B786" s="369"/>
      <c r="C786" s="369"/>
      <c r="D786" s="369"/>
      <c r="F786" s="369"/>
      <c r="G786" s="369"/>
      <c r="H786" s="369"/>
      <c r="I786" s="369"/>
      <c r="J786" s="369"/>
      <c r="K786" s="369"/>
      <c r="L786" s="369"/>
      <c r="M786" s="369"/>
      <c r="N786" s="369"/>
      <c r="O786" s="369"/>
      <c r="P786" s="369"/>
      <c r="Q786" s="369"/>
      <c r="R786" s="369"/>
      <c r="S786" s="369"/>
      <c r="T786" s="369"/>
      <c r="U786" s="369"/>
      <c r="V786" s="369"/>
      <c r="W786" s="369"/>
      <c r="X786" s="369"/>
      <c r="Y786" s="369"/>
      <c r="Z786" s="369"/>
      <c r="AA786" s="369"/>
      <c r="AB786" s="369"/>
      <c r="AC786" s="369"/>
      <c r="AD786" s="369"/>
      <c r="AE786" s="369"/>
    </row>
    <row r="787" spans="1:31" ht="15.75" customHeight="1">
      <c r="A787" s="369"/>
      <c r="B787" s="369"/>
      <c r="C787" s="369"/>
      <c r="D787" s="369"/>
      <c r="F787" s="369"/>
      <c r="G787" s="369"/>
      <c r="H787" s="369"/>
      <c r="I787" s="369"/>
      <c r="J787" s="369"/>
      <c r="K787" s="369"/>
      <c r="L787" s="369"/>
      <c r="M787" s="369"/>
      <c r="N787" s="369"/>
      <c r="O787" s="369"/>
      <c r="P787" s="369"/>
      <c r="Q787" s="369"/>
      <c r="R787" s="369"/>
      <c r="S787" s="369"/>
      <c r="T787" s="369"/>
      <c r="U787" s="369"/>
      <c r="V787" s="369"/>
      <c r="W787" s="369"/>
      <c r="X787" s="369"/>
      <c r="Y787" s="369"/>
      <c r="Z787" s="369"/>
      <c r="AA787" s="369"/>
      <c r="AB787" s="369"/>
      <c r="AC787" s="369"/>
      <c r="AD787" s="369"/>
      <c r="AE787" s="369"/>
    </row>
    <row r="788" spans="1:31" ht="15.75" customHeight="1">
      <c r="A788" s="369"/>
      <c r="B788" s="369"/>
      <c r="C788" s="369"/>
      <c r="D788" s="369"/>
      <c r="F788" s="369"/>
      <c r="G788" s="369"/>
      <c r="H788" s="369"/>
      <c r="I788" s="369"/>
      <c r="J788" s="369"/>
      <c r="K788" s="369"/>
      <c r="L788" s="369"/>
      <c r="M788" s="369"/>
      <c r="N788" s="369"/>
      <c r="O788" s="369"/>
      <c r="P788" s="369"/>
      <c r="Q788" s="369"/>
      <c r="R788" s="369"/>
      <c r="S788" s="369"/>
      <c r="T788" s="369"/>
      <c r="U788" s="369"/>
      <c r="V788" s="369"/>
      <c r="W788" s="369"/>
      <c r="X788" s="369"/>
      <c r="Y788" s="369"/>
      <c r="Z788" s="369"/>
      <c r="AA788" s="369"/>
      <c r="AB788" s="369"/>
      <c r="AC788" s="369"/>
      <c r="AD788" s="369"/>
      <c r="AE788" s="369"/>
    </row>
    <row r="789" spans="1:31" ht="15.75" customHeight="1">
      <c r="A789" s="369"/>
      <c r="B789" s="369"/>
      <c r="C789" s="369"/>
      <c r="D789" s="369"/>
      <c r="F789" s="369"/>
      <c r="G789" s="369"/>
      <c r="H789" s="369"/>
      <c r="I789" s="369"/>
      <c r="J789" s="369"/>
      <c r="K789" s="369"/>
      <c r="L789" s="369"/>
      <c r="M789" s="369"/>
      <c r="N789" s="369"/>
      <c r="O789" s="369"/>
      <c r="P789" s="369"/>
      <c r="Q789" s="369"/>
      <c r="R789" s="369"/>
      <c r="S789" s="369"/>
      <c r="T789" s="369"/>
      <c r="U789" s="369"/>
      <c r="V789" s="369"/>
      <c r="W789" s="369"/>
      <c r="X789" s="369"/>
      <c r="Y789" s="369"/>
      <c r="Z789" s="369"/>
      <c r="AA789" s="369"/>
      <c r="AB789" s="369"/>
      <c r="AC789" s="369"/>
      <c r="AD789" s="369"/>
      <c r="AE789" s="369"/>
    </row>
    <row r="790" spans="1:31" ht="15.75" customHeight="1">
      <c r="A790" s="369"/>
      <c r="B790" s="369"/>
      <c r="C790" s="369"/>
      <c r="D790" s="369"/>
      <c r="F790" s="369"/>
      <c r="G790" s="369"/>
      <c r="H790" s="369"/>
      <c r="I790" s="369"/>
      <c r="J790" s="369"/>
      <c r="K790" s="369"/>
      <c r="L790" s="369"/>
      <c r="M790" s="369"/>
      <c r="N790" s="369"/>
      <c r="O790" s="369"/>
      <c r="P790" s="369"/>
      <c r="Q790" s="369"/>
      <c r="R790" s="369"/>
      <c r="S790" s="369"/>
      <c r="T790" s="369"/>
      <c r="U790" s="369"/>
      <c r="V790" s="369"/>
      <c r="W790" s="369"/>
      <c r="X790" s="369"/>
      <c r="Y790" s="369"/>
      <c r="Z790" s="369"/>
      <c r="AA790" s="369"/>
      <c r="AB790" s="369"/>
      <c r="AC790" s="369"/>
      <c r="AD790" s="369"/>
      <c r="AE790" s="369"/>
    </row>
    <row r="791" spans="1:31" ht="15.75" customHeight="1">
      <c r="A791" s="369"/>
      <c r="B791" s="369"/>
      <c r="C791" s="369"/>
      <c r="D791" s="369"/>
      <c r="F791" s="369"/>
      <c r="G791" s="369"/>
      <c r="H791" s="369"/>
      <c r="I791" s="369"/>
      <c r="J791" s="369"/>
      <c r="K791" s="369"/>
      <c r="L791" s="369"/>
      <c r="M791" s="369"/>
      <c r="N791" s="369"/>
      <c r="O791" s="369"/>
      <c r="P791" s="369"/>
      <c r="Q791" s="369"/>
      <c r="R791" s="369"/>
      <c r="S791" s="369"/>
      <c r="T791" s="369"/>
      <c r="U791" s="369"/>
      <c r="V791" s="369"/>
      <c r="W791" s="369"/>
      <c r="X791" s="369"/>
      <c r="Y791" s="369"/>
      <c r="Z791" s="369"/>
      <c r="AA791" s="369"/>
      <c r="AB791" s="369"/>
      <c r="AC791" s="369"/>
      <c r="AD791" s="369"/>
      <c r="AE791" s="369"/>
    </row>
    <row r="792" spans="1:31" ht="15.75" customHeight="1">
      <c r="A792" s="369"/>
      <c r="B792" s="369"/>
      <c r="C792" s="369"/>
      <c r="D792" s="369"/>
      <c r="F792" s="369"/>
      <c r="G792" s="369"/>
      <c r="H792" s="369"/>
      <c r="I792" s="369"/>
      <c r="J792" s="369"/>
      <c r="K792" s="369"/>
      <c r="L792" s="369"/>
      <c r="M792" s="369"/>
      <c r="N792" s="369"/>
      <c r="O792" s="369"/>
      <c r="P792" s="369"/>
      <c r="Q792" s="369"/>
      <c r="R792" s="369"/>
      <c r="S792" s="369"/>
      <c r="T792" s="369"/>
      <c r="U792" s="369"/>
      <c r="V792" s="369"/>
      <c r="W792" s="369"/>
      <c r="X792" s="369"/>
      <c r="Y792" s="369"/>
      <c r="Z792" s="369"/>
      <c r="AA792" s="369"/>
      <c r="AB792" s="369"/>
      <c r="AC792" s="369"/>
      <c r="AD792" s="369"/>
      <c r="AE792" s="369"/>
    </row>
    <row r="793" spans="1:31" ht="15.75" customHeight="1">
      <c r="A793" s="369"/>
      <c r="B793" s="369"/>
      <c r="C793" s="369"/>
      <c r="D793" s="369"/>
      <c r="F793" s="369"/>
      <c r="G793" s="369"/>
      <c r="H793" s="369"/>
      <c r="I793" s="369"/>
      <c r="J793" s="369"/>
      <c r="K793" s="369"/>
      <c r="L793" s="369"/>
      <c r="M793" s="369"/>
      <c r="N793" s="369"/>
      <c r="O793" s="369"/>
      <c r="P793" s="369"/>
      <c r="Q793" s="369"/>
      <c r="R793" s="369"/>
      <c r="S793" s="369"/>
      <c r="T793" s="369"/>
      <c r="U793" s="369"/>
      <c r="V793" s="369"/>
      <c r="W793" s="369"/>
      <c r="X793" s="369"/>
      <c r="Y793" s="369"/>
      <c r="Z793" s="369"/>
      <c r="AA793" s="369"/>
      <c r="AB793" s="369"/>
      <c r="AC793" s="369"/>
      <c r="AD793" s="369"/>
      <c r="AE793" s="369"/>
    </row>
    <row r="794" spans="1:31" ht="15.75" customHeight="1">
      <c r="A794" s="369"/>
      <c r="B794" s="369"/>
      <c r="C794" s="369"/>
      <c r="D794" s="369"/>
      <c r="F794" s="369"/>
      <c r="G794" s="369"/>
      <c r="H794" s="369"/>
      <c r="I794" s="369"/>
      <c r="J794" s="369"/>
      <c r="K794" s="369"/>
      <c r="L794" s="369"/>
      <c r="M794" s="369"/>
      <c r="N794" s="369"/>
      <c r="O794" s="369"/>
      <c r="P794" s="369"/>
      <c r="Q794" s="369"/>
      <c r="R794" s="369"/>
      <c r="S794" s="369"/>
      <c r="T794" s="369"/>
      <c r="U794" s="369"/>
      <c r="V794" s="369"/>
      <c r="W794" s="369"/>
      <c r="X794" s="369"/>
      <c r="Y794" s="369"/>
      <c r="Z794" s="369"/>
      <c r="AA794" s="369"/>
      <c r="AB794" s="369"/>
      <c r="AC794" s="369"/>
      <c r="AD794" s="369"/>
      <c r="AE794" s="369"/>
    </row>
    <row r="795" spans="1:31" ht="15.75" customHeight="1">
      <c r="A795" s="369"/>
      <c r="B795" s="369"/>
      <c r="C795" s="369"/>
      <c r="D795" s="369"/>
      <c r="F795" s="369"/>
      <c r="G795" s="369"/>
      <c r="H795" s="369"/>
      <c r="I795" s="369"/>
      <c r="J795" s="369"/>
      <c r="K795" s="369"/>
      <c r="L795" s="369"/>
      <c r="M795" s="369"/>
      <c r="N795" s="369"/>
      <c r="O795" s="369"/>
      <c r="P795" s="369"/>
      <c r="Q795" s="369"/>
      <c r="R795" s="369"/>
      <c r="S795" s="369"/>
      <c r="T795" s="369"/>
      <c r="U795" s="369"/>
      <c r="V795" s="369"/>
      <c r="W795" s="369"/>
      <c r="X795" s="369"/>
      <c r="Y795" s="369"/>
      <c r="Z795" s="369"/>
      <c r="AA795" s="369"/>
      <c r="AB795" s="369"/>
      <c r="AC795" s="369"/>
      <c r="AD795" s="369"/>
      <c r="AE795" s="369"/>
    </row>
    <row r="796" spans="1:31" ht="15.75" customHeight="1">
      <c r="A796" s="369"/>
      <c r="B796" s="369"/>
      <c r="C796" s="369"/>
      <c r="D796" s="369"/>
      <c r="F796" s="369"/>
      <c r="G796" s="369"/>
      <c r="H796" s="369"/>
      <c r="I796" s="369"/>
      <c r="J796" s="369"/>
      <c r="K796" s="369"/>
      <c r="L796" s="369"/>
      <c r="M796" s="369"/>
      <c r="N796" s="369"/>
      <c r="O796" s="369"/>
      <c r="P796" s="369"/>
      <c r="Q796" s="369"/>
      <c r="R796" s="369"/>
      <c r="S796" s="369"/>
      <c r="T796" s="369"/>
      <c r="U796" s="369"/>
      <c r="V796" s="369"/>
      <c r="W796" s="369"/>
      <c r="X796" s="369"/>
      <c r="Y796" s="369"/>
      <c r="Z796" s="369"/>
      <c r="AA796" s="369"/>
      <c r="AB796" s="369"/>
      <c r="AC796" s="369"/>
      <c r="AD796" s="369"/>
      <c r="AE796" s="369"/>
    </row>
    <row r="797" spans="1:31" ht="15.75" customHeight="1">
      <c r="A797" s="369"/>
      <c r="B797" s="369"/>
      <c r="C797" s="369"/>
      <c r="D797" s="369"/>
      <c r="F797" s="369"/>
      <c r="G797" s="369"/>
      <c r="H797" s="369"/>
      <c r="I797" s="369"/>
      <c r="J797" s="369"/>
      <c r="K797" s="369"/>
      <c r="L797" s="369"/>
      <c r="M797" s="369"/>
      <c r="N797" s="369"/>
      <c r="O797" s="369"/>
      <c r="P797" s="369"/>
      <c r="Q797" s="369"/>
      <c r="R797" s="369"/>
      <c r="S797" s="369"/>
      <c r="T797" s="369"/>
      <c r="U797" s="369"/>
      <c r="V797" s="369"/>
      <c r="W797" s="369"/>
      <c r="X797" s="369"/>
      <c r="Y797" s="369"/>
      <c r="Z797" s="369"/>
      <c r="AA797" s="369"/>
      <c r="AB797" s="369"/>
      <c r="AC797" s="369"/>
      <c r="AD797" s="369"/>
      <c r="AE797" s="369"/>
    </row>
    <row r="798" spans="1:31" ht="15.75" customHeight="1">
      <c r="A798" s="369"/>
      <c r="B798" s="369"/>
      <c r="C798" s="369"/>
      <c r="D798" s="369"/>
      <c r="F798" s="369"/>
      <c r="G798" s="369"/>
      <c r="H798" s="369"/>
      <c r="I798" s="369"/>
      <c r="J798" s="369"/>
      <c r="K798" s="369"/>
      <c r="L798" s="369"/>
      <c r="M798" s="369"/>
      <c r="N798" s="369"/>
      <c r="O798" s="369"/>
      <c r="P798" s="369"/>
      <c r="Q798" s="369"/>
      <c r="R798" s="369"/>
      <c r="S798" s="369"/>
      <c r="T798" s="369"/>
      <c r="U798" s="369"/>
      <c r="V798" s="369"/>
      <c r="W798" s="369"/>
      <c r="X798" s="369"/>
      <c r="Y798" s="369"/>
      <c r="Z798" s="369"/>
      <c r="AA798" s="369"/>
      <c r="AB798" s="369"/>
      <c r="AC798" s="369"/>
      <c r="AD798" s="369"/>
      <c r="AE798" s="369"/>
    </row>
    <row r="799" spans="1:31" ht="15.75" customHeight="1">
      <c r="A799" s="369"/>
      <c r="B799" s="369"/>
      <c r="C799" s="369"/>
      <c r="D799" s="369"/>
      <c r="F799" s="369"/>
      <c r="G799" s="369"/>
      <c r="H799" s="369"/>
      <c r="I799" s="369"/>
      <c r="J799" s="369"/>
      <c r="K799" s="369"/>
      <c r="L799" s="369"/>
      <c r="M799" s="369"/>
      <c r="N799" s="369"/>
      <c r="O799" s="369"/>
      <c r="P799" s="369"/>
      <c r="Q799" s="369"/>
      <c r="R799" s="369"/>
      <c r="S799" s="369"/>
      <c r="T799" s="369"/>
      <c r="U799" s="369"/>
      <c r="V799" s="369"/>
      <c r="W799" s="369"/>
      <c r="X799" s="369"/>
      <c r="Y799" s="369"/>
      <c r="Z799" s="369"/>
      <c r="AA799" s="369"/>
      <c r="AB799" s="369"/>
      <c r="AC799" s="369"/>
      <c r="AD799" s="369"/>
      <c r="AE799" s="369"/>
    </row>
    <row r="800" spans="1:31" ht="15.75" customHeight="1">
      <c r="A800" s="369"/>
      <c r="B800" s="369"/>
      <c r="C800" s="369"/>
      <c r="D800" s="369"/>
      <c r="F800" s="369"/>
      <c r="G800" s="369"/>
      <c r="H800" s="369"/>
      <c r="I800" s="369"/>
      <c r="J800" s="369"/>
      <c r="K800" s="369"/>
      <c r="L800" s="369"/>
      <c r="M800" s="369"/>
      <c r="N800" s="369"/>
      <c r="O800" s="369"/>
      <c r="P800" s="369"/>
      <c r="Q800" s="369"/>
      <c r="R800" s="369"/>
      <c r="S800" s="369"/>
      <c r="T800" s="369"/>
      <c r="U800" s="369"/>
      <c r="V800" s="369"/>
      <c r="W800" s="369"/>
      <c r="X800" s="369"/>
      <c r="Y800" s="369"/>
      <c r="Z800" s="369"/>
      <c r="AA800" s="369"/>
      <c r="AB800" s="369"/>
      <c r="AC800" s="369"/>
      <c r="AD800" s="369"/>
      <c r="AE800" s="369"/>
    </row>
    <row r="801" spans="1:31" ht="15.75" customHeight="1">
      <c r="A801" s="369"/>
      <c r="B801" s="369"/>
      <c r="C801" s="369"/>
      <c r="D801" s="369"/>
      <c r="F801" s="369"/>
      <c r="G801" s="369"/>
      <c r="H801" s="369"/>
      <c r="I801" s="369"/>
      <c r="J801" s="369"/>
      <c r="K801" s="369"/>
      <c r="L801" s="369"/>
      <c r="M801" s="369"/>
      <c r="N801" s="369"/>
      <c r="O801" s="369"/>
      <c r="P801" s="369"/>
      <c r="Q801" s="369"/>
      <c r="R801" s="369"/>
      <c r="S801" s="369"/>
      <c r="T801" s="369"/>
      <c r="U801" s="369"/>
      <c r="V801" s="369"/>
      <c r="W801" s="369"/>
      <c r="X801" s="369"/>
      <c r="Y801" s="369"/>
      <c r="Z801" s="369"/>
      <c r="AA801" s="369"/>
      <c r="AB801" s="369"/>
      <c r="AC801" s="369"/>
      <c r="AD801" s="369"/>
      <c r="AE801" s="369"/>
    </row>
    <row r="802" spans="1:31" ht="15.75" customHeight="1">
      <c r="A802" s="369"/>
      <c r="B802" s="369"/>
      <c r="C802" s="369"/>
      <c r="D802" s="369"/>
      <c r="F802" s="369"/>
      <c r="G802" s="369"/>
      <c r="H802" s="369"/>
      <c r="I802" s="369"/>
      <c r="J802" s="369"/>
      <c r="K802" s="369"/>
      <c r="L802" s="369"/>
      <c r="M802" s="369"/>
      <c r="N802" s="369"/>
      <c r="O802" s="369"/>
      <c r="P802" s="369"/>
      <c r="Q802" s="369"/>
      <c r="R802" s="369"/>
      <c r="S802" s="369"/>
      <c r="T802" s="369"/>
      <c r="U802" s="369"/>
      <c r="V802" s="369"/>
      <c r="W802" s="369"/>
      <c r="X802" s="369"/>
      <c r="Y802" s="369"/>
      <c r="Z802" s="369"/>
      <c r="AA802" s="369"/>
      <c r="AB802" s="369"/>
      <c r="AC802" s="369"/>
      <c r="AD802" s="369"/>
      <c r="AE802" s="369"/>
    </row>
    <row r="803" spans="1:31" ht="15.75" customHeight="1">
      <c r="A803" s="369"/>
      <c r="B803" s="369"/>
      <c r="C803" s="369"/>
      <c r="D803" s="369"/>
      <c r="F803" s="369"/>
      <c r="G803" s="369"/>
      <c r="H803" s="369"/>
      <c r="I803" s="369"/>
      <c r="J803" s="369"/>
      <c r="K803" s="369"/>
      <c r="L803" s="369"/>
      <c r="M803" s="369"/>
      <c r="N803" s="369"/>
      <c r="O803" s="369"/>
      <c r="P803" s="369"/>
      <c r="Q803" s="369"/>
      <c r="R803" s="369"/>
      <c r="S803" s="369"/>
      <c r="T803" s="369"/>
      <c r="U803" s="369"/>
      <c r="V803" s="369"/>
      <c r="W803" s="369"/>
      <c r="X803" s="369"/>
      <c r="Y803" s="369"/>
      <c r="Z803" s="369"/>
      <c r="AA803" s="369"/>
      <c r="AB803" s="369"/>
      <c r="AC803" s="369"/>
      <c r="AD803" s="369"/>
      <c r="AE803" s="369"/>
    </row>
    <row r="804" spans="1:31" ht="15.75" customHeight="1">
      <c r="A804" s="369"/>
      <c r="B804" s="369"/>
      <c r="C804" s="369"/>
      <c r="D804" s="369"/>
      <c r="F804" s="369"/>
      <c r="G804" s="369"/>
      <c r="H804" s="369"/>
      <c r="I804" s="369"/>
      <c r="J804" s="369"/>
      <c r="K804" s="369"/>
      <c r="L804" s="369"/>
      <c r="M804" s="369"/>
      <c r="N804" s="369"/>
      <c r="O804" s="369"/>
      <c r="P804" s="369"/>
      <c r="Q804" s="369"/>
      <c r="R804" s="369"/>
      <c r="S804" s="369"/>
      <c r="T804" s="369"/>
      <c r="U804" s="369"/>
      <c r="V804" s="369"/>
      <c r="W804" s="369"/>
      <c r="X804" s="369"/>
      <c r="Y804" s="369"/>
      <c r="Z804" s="369"/>
      <c r="AA804" s="369"/>
      <c r="AB804" s="369"/>
      <c r="AC804" s="369"/>
      <c r="AD804" s="369"/>
      <c r="AE804" s="369"/>
    </row>
    <row r="805" spans="1:31" ht="15.75" customHeight="1">
      <c r="A805" s="369"/>
      <c r="B805" s="369"/>
      <c r="C805" s="369"/>
      <c r="D805" s="369"/>
      <c r="F805" s="369"/>
      <c r="G805" s="369"/>
      <c r="H805" s="369"/>
      <c r="I805" s="369"/>
      <c r="J805" s="369"/>
      <c r="K805" s="369"/>
      <c r="L805" s="369"/>
      <c r="M805" s="369"/>
      <c r="N805" s="369"/>
      <c r="O805" s="369"/>
      <c r="P805" s="369"/>
      <c r="Q805" s="369"/>
      <c r="R805" s="369"/>
      <c r="S805" s="369"/>
      <c r="T805" s="369"/>
      <c r="U805" s="369"/>
      <c r="V805" s="369"/>
      <c r="W805" s="369"/>
      <c r="X805" s="369"/>
      <c r="Y805" s="369"/>
      <c r="Z805" s="369"/>
      <c r="AA805" s="369"/>
      <c r="AB805" s="369"/>
      <c r="AC805" s="369"/>
      <c r="AD805" s="369"/>
      <c r="AE805" s="369"/>
    </row>
    <row r="806" spans="1:31" ht="15.75" customHeight="1">
      <c r="A806" s="369"/>
      <c r="B806" s="369"/>
      <c r="C806" s="369"/>
      <c r="D806" s="369"/>
      <c r="F806" s="369"/>
      <c r="G806" s="369"/>
      <c r="H806" s="369"/>
      <c r="I806" s="369"/>
      <c r="J806" s="369"/>
      <c r="K806" s="369"/>
      <c r="L806" s="369"/>
      <c r="M806" s="369"/>
      <c r="N806" s="369"/>
      <c r="O806" s="369"/>
      <c r="P806" s="369"/>
      <c r="Q806" s="369"/>
      <c r="R806" s="369"/>
      <c r="S806" s="369"/>
      <c r="T806" s="369"/>
      <c r="U806" s="369"/>
      <c r="V806" s="369"/>
      <c r="W806" s="369"/>
      <c r="X806" s="369"/>
      <c r="Y806" s="369"/>
      <c r="Z806" s="369"/>
      <c r="AA806" s="369"/>
      <c r="AB806" s="369"/>
      <c r="AC806" s="369"/>
      <c r="AD806" s="369"/>
      <c r="AE806" s="369"/>
    </row>
    <row r="807" spans="1:31" ht="15.75" customHeight="1">
      <c r="A807" s="369"/>
      <c r="B807" s="369"/>
      <c r="C807" s="369"/>
      <c r="D807" s="369"/>
      <c r="F807" s="369"/>
      <c r="G807" s="369"/>
      <c r="H807" s="369"/>
      <c r="I807" s="369"/>
      <c r="J807" s="369"/>
      <c r="K807" s="369"/>
      <c r="L807" s="369"/>
      <c r="M807" s="369"/>
      <c r="N807" s="369"/>
      <c r="O807" s="369"/>
      <c r="P807" s="369"/>
      <c r="Q807" s="369"/>
      <c r="R807" s="369"/>
      <c r="S807" s="369"/>
      <c r="T807" s="369"/>
      <c r="U807" s="369"/>
      <c r="V807" s="369"/>
      <c r="W807" s="369"/>
      <c r="X807" s="369"/>
      <c r="Y807" s="369"/>
      <c r="Z807" s="369"/>
      <c r="AA807" s="369"/>
      <c r="AB807" s="369"/>
      <c r="AC807" s="369"/>
      <c r="AD807" s="369"/>
      <c r="AE807" s="369"/>
    </row>
    <row r="808" spans="1:31" ht="15.75" customHeight="1">
      <c r="A808" s="369"/>
      <c r="B808" s="369"/>
      <c r="C808" s="369"/>
      <c r="D808" s="369"/>
      <c r="F808" s="369"/>
      <c r="G808" s="369"/>
      <c r="H808" s="369"/>
      <c r="I808" s="369"/>
      <c r="J808" s="369"/>
      <c r="K808" s="369"/>
      <c r="L808" s="369"/>
      <c r="M808" s="369"/>
      <c r="N808" s="369"/>
      <c r="O808" s="369"/>
      <c r="P808" s="369"/>
      <c r="Q808" s="369"/>
      <c r="R808" s="369"/>
      <c r="S808" s="369"/>
      <c r="T808" s="369"/>
      <c r="U808" s="369"/>
      <c r="V808" s="369"/>
      <c r="W808" s="369"/>
      <c r="X808" s="369"/>
      <c r="Y808" s="369"/>
      <c r="Z808" s="369"/>
      <c r="AA808" s="369"/>
      <c r="AB808" s="369"/>
      <c r="AC808" s="369"/>
      <c r="AD808" s="369"/>
      <c r="AE808" s="369"/>
    </row>
    <row r="809" spans="1:31" ht="15.75" customHeight="1">
      <c r="A809" s="369"/>
      <c r="B809" s="369"/>
      <c r="C809" s="369"/>
      <c r="D809" s="369"/>
      <c r="F809" s="369"/>
      <c r="G809" s="369"/>
      <c r="H809" s="369"/>
      <c r="I809" s="369"/>
      <c r="J809" s="369"/>
      <c r="K809" s="369"/>
      <c r="L809" s="369"/>
      <c r="M809" s="369"/>
      <c r="N809" s="369"/>
      <c r="O809" s="369"/>
      <c r="P809" s="369"/>
      <c r="Q809" s="369"/>
      <c r="R809" s="369"/>
      <c r="S809" s="369"/>
      <c r="T809" s="369"/>
      <c r="U809" s="369"/>
      <c r="V809" s="369"/>
      <c r="W809" s="369"/>
      <c r="X809" s="369"/>
      <c r="Y809" s="369"/>
      <c r="Z809" s="369"/>
      <c r="AA809" s="369"/>
      <c r="AB809" s="369"/>
      <c r="AC809" s="369"/>
      <c r="AD809" s="369"/>
      <c r="AE809" s="369"/>
    </row>
    <row r="810" spans="1:31" ht="15.75" customHeight="1">
      <c r="A810" s="369"/>
      <c r="B810" s="369"/>
      <c r="C810" s="369"/>
      <c r="D810" s="369"/>
      <c r="F810" s="369"/>
      <c r="G810" s="369"/>
      <c r="H810" s="369"/>
      <c r="I810" s="369"/>
      <c r="J810" s="369"/>
      <c r="K810" s="369"/>
      <c r="L810" s="369"/>
      <c r="M810" s="369"/>
      <c r="N810" s="369"/>
      <c r="O810" s="369"/>
      <c r="P810" s="369"/>
      <c r="Q810" s="369"/>
      <c r="R810" s="369"/>
      <c r="S810" s="369"/>
      <c r="T810" s="369"/>
      <c r="U810" s="369"/>
      <c r="V810" s="369"/>
      <c r="W810" s="369"/>
      <c r="X810" s="369"/>
      <c r="Y810" s="369"/>
      <c r="Z810" s="369"/>
      <c r="AA810" s="369"/>
      <c r="AB810" s="369"/>
      <c r="AC810" s="369"/>
      <c r="AD810" s="369"/>
      <c r="AE810" s="369"/>
    </row>
    <row r="811" spans="1:31" ht="15.75" customHeight="1">
      <c r="A811" s="369"/>
      <c r="B811" s="369"/>
      <c r="C811" s="369"/>
      <c r="D811" s="369"/>
      <c r="F811" s="369"/>
      <c r="G811" s="369"/>
      <c r="H811" s="369"/>
      <c r="I811" s="369"/>
      <c r="J811" s="369"/>
      <c r="K811" s="369"/>
      <c r="L811" s="369"/>
      <c r="M811" s="369"/>
      <c r="N811" s="369"/>
      <c r="O811" s="369"/>
      <c r="P811" s="369"/>
      <c r="Q811" s="369"/>
      <c r="R811" s="369"/>
      <c r="S811" s="369"/>
      <c r="T811" s="369"/>
      <c r="U811" s="369"/>
      <c r="V811" s="369"/>
      <c r="W811" s="369"/>
      <c r="X811" s="369"/>
      <c r="Y811" s="369"/>
      <c r="Z811" s="369"/>
      <c r="AA811" s="369"/>
      <c r="AB811" s="369"/>
      <c r="AC811" s="369"/>
      <c r="AD811" s="369"/>
      <c r="AE811" s="369"/>
    </row>
    <row r="812" spans="1:31" ht="15.75" customHeight="1">
      <c r="A812" s="369"/>
      <c r="B812" s="369"/>
      <c r="C812" s="369"/>
      <c r="D812" s="369"/>
      <c r="F812" s="369"/>
      <c r="G812" s="369"/>
      <c r="H812" s="369"/>
      <c r="I812" s="369"/>
      <c r="J812" s="369"/>
      <c r="K812" s="369"/>
      <c r="L812" s="369"/>
      <c r="M812" s="369"/>
      <c r="N812" s="369"/>
      <c r="O812" s="369"/>
      <c r="P812" s="369"/>
      <c r="Q812" s="369"/>
      <c r="R812" s="369"/>
      <c r="S812" s="369"/>
      <c r="T812" s="369"/>
      <c r="U812" s="369"/>
      <c r="V812" s="369"/>
      <c r="W812" s="369"/>
      <c r="X812" s="369"/>
      <c r="Y812" s="369"/>
      <c r="Z812" s="369"/>
      <c r="AA812" s="369"/>
      <c r="AB812" s="369"/>
      <c r="AC812" s="369"/>
      <c r="AD812" s="369"/>
      <c r="AE812" s="369"/>
    </row>
    <row r="813" spans="1:31" ht="15.75" customHeight="1">
      <c r="A813" s="369"/>
      <c r="B813" s="369"/>
      <c r="C813" s="369"/>
      <c r="D813" s="369"/>
      <c r="F813" s="369"/>
      <c r="G813" s="369"/>
      <c r="H813" s="369"/>
      <c r="I813" s="369"/>
      <c r="J813" s="369"/>
      <c r="K813" s="369"/>
      <c r="L813" s="369"/>
      <c r="M813" s="369"/>
      <c r="N813" s="369"/>
      <c r="O813" s="369"/>
      <c r="P813" s="369"/>
      <c r="Q813" s="369"/>
      <c r="R813" s="369"/>
      <c r="S813" s="369"/>
      <c r="T813" s="369"/>
      <c r="U813" s="369"/>
      <c r="V813" s="369"/>
      <c r="W813" s="369"/>
      <c r="X813" s="369"/>
      <c r="Y813" s="369"/>
      <c r="Z813" s="369"/>
      <c r="AA813" s="369"/>
      <c r="AB813" s="369"/>
      <c r="AC813" s="369"/>
      <c r="AD813" s="369"/>
      <c r="AE813" s="369"/>
    </row>
    <row r="814" spans="1:31" ht="15.75" customHeight="1">
      <c r="A814" s="369"/>
      <c r="B814" s="369"/>
      <c r="C814" s="369"/>
      <c r="D814" s="369"/>
      <c r="F814" s="369"/>
      <c r="G814" s="369"/>
      <c r="H814" s="369"/>
      <c r="I814" s="369"/>
      <c r="J814" s="369"/>
      <c r="K814" s="369"/>
      <c r="L814" s="369"/>
      <c r="M814" s="369"/>
      <c r="N814" s="369"/>
      <c r="O814" s="369"/>
      <c r="P814" s="369"/>
      <c r="Q814" s="369"/>
      <c r="R814" s="369"/>
      <c r="S814" s="369"/>
      <c r="T814" s="369"/>
      <c r="U814" s="369"/>
      <c r="V814" s="369"/>
      <c r="W814" s="369"/>
      <c r="X814" s="369"/>
      <c r="Y814" s="369"/>
      <c r="Z814" s="369"/>
      <c r="AA814" s="369"/>
      <c r="AB814" s="369"/>
      <c r="AC814" s="369"/>
      <c r="AD814" s="369"/>
      <c r="AE814" s="369"/>
    </row>
    <row r="815" spans="1:31" ht="15.75" customHeight="1">
      <c r="A815" s="369"/>
      <c r="B815" s="369"/>
      <c r="C815" s="369"/>
      <c r="D815" s="369"/>
      <c r="F815" s="369"/>
      <c r="G815" s="369"/>
      <c r="H815" s="369"/>
      <c r="I815" s="369"/>
      <c r="J815" s="369"/>
      <c r="K815" s="369"/>
      <c r="L815" s="369"/>
      <c r="M815" s="369"/>
      <c r="N815" s="369"/>
      <c r="O815" s="369"/>
      <c r="P815" s="369"/>
      <c r="Q815" s="369"/>
      <c r="R815" s="369"/>
      <c r="S815" s="369"/>
      <c r="T815" s="369"/>
      <c r="U815" s="369"/>
      <c r="V815" s="369"/>
      <c r="W815" s="369"/>
      <c r="X815" s="369"/>
      <c r="Y815" s="369"/>
      <c r="Z815" s="369"/>
      <c r="AA815" s="369"/>
      <c r="AB815" s="369"/>
      <c r="AC815" s="369"/>
      <c r="AD815" s="369"/>
      <c r="AE815" s="369"/>
    </row>
    <row r="816" spans="1:31" ht="15.75" customHeight="1">
      <c r="A816" s="369"/>
      <c r="B816" s="369"/>
      <c r="C816" s="369"/>
      <c r="D816" s="369"/>
      <c r="F816" s="369"/>
      <c r="G816" s="369"/>
      <c r="H816" s="369"/>
      <c r="I816" s="369"/>
      <c r="J816" s="369"/>
      <c r="K816" s="369"/>
      <c r="L816" s="369"/>
      <c r="M816" s="369"/>
      <c r="N816" s="369"/>
      <c r="O816" s="369"/>
      <c r="P816" s="369"/>
      <c r="Q816" s="369"/>
      <c r="R816" s="369"/>
      <c r="S816" s="369"/>
      <c r="T816" s="369"/>
      <c r="U816" s="369"/>
      <c r="V816" s="369"/>
      <c r="W816" s="369"/>
      <c r="X816" s="369"/>
      <c r="Y816" s="369"/>
      <c r="Z816" s="369"/>
      <c r="AA816" s="369"/>
      <c r="AB816" s="369"/>
      <c r="AC816" s="369"/>
      <c r="AD816" s="369"/>
      <c r="AE816" s="369"/>
    </row>
    <row r="817" spans="1:31" ht="15.75" customHeight="1">
      <c r="A817" s="369"/>
      <c r="B817" s="369"/>
      <c r="C817" s="369"/>
      <c r="D817" s="369"/>
      <c r="F817" s="369"/>
      <c r="G817" s="369"/>
      <c r="H817" s="369"/>
      <c r="I817" s="369"/>
      <c r="J817" s="369"/>
      <c r="K817" s="369"/>
      <c r="L817" s="369"/>
      <c r="M817" s="369"/>
      <c r="N817" s="369"/>
      <c r="O817" s="369"/>
      <c r="P817" s="369"/>
      <c r="Q817" s="369"/>
      <c r="R817" s="369"/>
      <c r="S817" s="369"/>
      <c r="T817" s="369"/>
      <c r="U817" s="369"/>
      <c r="V817" s="369"/>
      <c r="W817" s="369"/>
      <c r="X817" s="369"/>
      <c r="Y817" s="369"/>
      <c r="Z817" s="369"/>
      <c r="AA817" s="369"/>
      <c r="AB817" s="369"/>
      <c r="AC817" s="369"/>
      <c r="AD817" s="369"/>
      <c r="AE817" s="369"/>
    </row>
    <row r="818" spans="1:31" ht="15.75" customHeight="1">
      <c r="A818" s="369"/>
      <c r="B818" s="369"/>
      <c r="C818" s="369"/>
      <c r="D818" s="369"/>
      <c r="F818" s="369"/>
      <c r="G818" s="369"/>
      <c r="H818" s="369"/>
      <c r="I818" s="369"/>
      <c r="J818" s="369"/>
      <c r="K818" s="369"/>
      <c r="L818" s="369"/>
      <c r="M818" s="369"/>
      <c r="N818" s="369"/>
      <c r="O818" s="369"/>
      <c r="P818" s="369"/>
      <c r="Q818" s="369"/>
      <c r="R818" s="369"/>
      <c r="S818" s="369"/>
      <c r="T818" s="369"/>
      <c r="U818" s="369"/>
      <c r="V818" s="369"/>
      <c r="W818" s="369"/>
      <c r="X818" s="369"/>
      <c r="Y818" s="369"/>
      <c r="Z818" s="369"/>
      <c r="AA818" s="369"/>
      <c r="AB818" s="369"/>
      <c r="AC818" s="369"/>
      <c r="AD818" s="369"/>
      <c r="AE818" s="369"/>
    </row>
    <row r="819" spans="1:31" ht="15.75" customHeight="1">
      <c r="A819" s="369"/>
      <c r="B819" s="369"/>
      <c r="C819" s="369"/>
      <c r="D819" s="369"/>
      <c r="F819" s="369"/>
      <c r="G819" s="369"/>
      <c r="H819" s="369"/>
      <c r="I819" s="369"/>
      <c r="J819" s="369"/>
      <c r="K819" s="369"/>
      <c r="L819" s="369"/>
      <c r="M819" s="369"/>
      <c r="N819" s="369"/>
      <c r="O819" s="369"/>
      <c r="P819" s="369"/>
      <c r="Q819" s="369"/>
      <c r="R819" s="369"/>
      <c r="S819" s="369"/>
      <c r="T819" s="369"/>
      <c r="U819" s="369"/>
      <c r="V819" s="369"/>
      <c r="W819" s="369"/>
      <c r="X819" s="369"/>
      <c r="Y819" s="369"/>
      <c r="Z819" s="369"/>
      <c r="AA819" s="369"/>
      <c r="AB819" s="369"/>
      <c r="AC819" s="369"/>
      <c r="AD819" s="369"/>
      <c r="AE819" s="369"/>
    </row>
    <row r="820" spans="1:31" ht="15.75" customHeight="1">
      <c r="A820" s="369"/>
      <c r="B820" s="369"/>
      <c r="C820" s="369"/>
      <c r="D820" s="369"/>
      <c r="F820" s="369"/>
      <c r="G820" s="369"/>
      <c r="H820" s="369"/>
      <c r="I820" s="369"/>
      <c r="J820" s="369"/>
      <c r="K820" s="369"/>
      <c r="L820" s="369"/>
      <c r="M820" s="369"/>
      <c r="N820" s="369"/>
      <c r="O820" s="369"/>
      <c r="P820" s="369"/>
      <c r="Q820" s="369"/>
      <c r="R820" s="369"/>
      <c r="S820" s="369"/>
      <c r="T820" s="369"/>
      <c r="U820" s="369"/>
      <c r="V820" s="369"/>
      <c r="W820" s="369"/>
      <c r="X820" s="369"/>
      <c r="Y820" s="369"/>
      <c r="Z820" s="369"/>
      <c r="AA820" s="369"/>
      <c r="AB820" s="369"/>
      <c r="AC820" s="369"/>
      <c r="AD820" s="369"/>
      <c r="AE820" s="369"/>
    </row>
    <row r="821" spans="1:31" ht="15.75" customHeight="1">
      <c r="A821" s="369"/>
      <c r="B821" s="369"/>
      <c r="C821" s="369"/>
      <c r="D821" s="369"/>
      <c r="F821" s="369"/>
      <c r="G821" s="369"/>
      <c r="H821" s="369"/>
      <c r="I821" s="369"/>
      <c r="J821" s="369"/>
      <c r="K821" s="369"/>
      <c r="L821" s="369"/>
      <c r="M821" s="369"/>
      <c r="N821" s="369"/>
      <c r="O821" s="369"/>
      <c r="P821" s="369"/>
      <c r="Q821" s="369"/>
      <c r="R821" s="369"/>
      <c r="S821" s="369"/>
      <c r="T821" s="369"/>
      <c r="U821" s="369"/>
      <c r="V821" s="369"/>
      <c r="W821" s="369"/>
      <c r="X821" s="369"/>
      <c r="Y821" s="369"/>
      <c r="Z821" s="369"/>
      <c r="AA821" s="369"/>
      <c r="AB821" s="369"/>
      <c r="AC821" s="369"/>
      <c r="AD821" s="369"/>
      <c r="AE821" s="369"/>
    </row>
    <row r="822" spans="1:31" ht="15.75" customHeight="1">
      <c r="A822" s="369"/>
      <c r="B822" s="369"/>
      <c r="C822" s="369"/>
      <c r="D822" s="369"/>
      <c r="F822" s="369"/>
      <c r="G822" s="369"/>
      <c r="H822" s="369"/>
      <c r="I822" s="369"/>
      <c r="J822" s="369"/>
      <c r="K822" s="369"/>
      <c r="L822" s="369"/>
      <c r="M822" s="369"/>
      <c r="N822" s="369"/>
      <c r="O822" s="369"/>
      <c r="P822" s="369"/>
      <c r="Q822" s="369"/>
      <c r="R822" s="369"/>
      <c r="S822" s="369"/>
      <c r="T822" s="369"/>
      <c r="U822" s="369"/>
      <c r="V822" s="369"/>
      <c r="W822" s="369"/>
      <c r="X822" s="369"/>
      <c r="Y822" s="369"/>
      <c r="Z822" s="369"/>
      <c r="AA822" s="369"/>
      <c r="AB822" s="369"/>
      <c r="AC822" s="369"/>
      <c r="AD822" s="369"/>
      <c r="AE822" s="369"/>
    </row>
    <row r="823" spans="1:31" ht="15.75" customHeight="1">
      <c r="A823" s="369"/>
      <c r="B823" s="369"/>
      <c r="C823" s="369"/>
      <c r="D823" s="369"/>
      <c r="F823" s="369"/>
      <c r="G823" s="369"/>
      <c r="H823" s="369"/>
      <c r="I823" s="369"/>
      <c r="J823" s="369"/>
      <c r="K823" s="369"/>
      <c r="L823" s="369"/>
      <c r="M823" s="369"/>
      <c r="N823" s="369"/>
      <c r="O823" s="369"/>
      <c r="P823" s="369"/>
      <c r="Q823" s="369"/>
      <c r="R823" s="369"/>
      <c r="S823" s="369"/>
      <c r="T823" s="369"/>
      <c r="U823" s="369"/>
      <c r="V823" s="369"/>
      <c r="W823" s="369"/>
      <c r="X823" s="369"/>
      <c r="Y823" s="369"/>
      <c r="Z823" s="369"/>
      <c r="AA823" s="369"/>
      <c r="AB823" s="369"/>
      <c r="AC823" s="369"/>
      <c r="AD823" s="369"/>
      <c r="AE823" s="369"/>
    </row>
    <row r="824" spans="1:31" ht="15.75" customHeight="1">
      <c r="A824" s="369"/>
      <c r="B824" s="369"/>
      <c r="C824" s="369"/>
      <c r="D824" s="369"/>
      <c r="F824" s="369"/>
      <c r="G824" s="369"/>
      <c r="H824" s="369"/>
      <c r="I824" s="369"/>
      <c r="J824" s="369"/>
      <c r="K824" s="369"/>
      <c r="L824" s="369"/>
      <c r="M824" s="369"/>
      <c r="N824" s="369"/>
      <c r="O824" s="369"/>
      <c r="P824" s="369"/>
      <c r="Q824" s="369"/>
      <c r="R824" s="369"/>
      <c r="S824" s="369"/>
      <c r="T824" s="369"/>
      <c r="U824" s="369"/>
      <c r="V824" s="369"/>
      <c r="W824" s="369"/>
      <c r="X824" s="369"/>
      <c r="Y824" s="369"/>
      <c r="Z824" s="369"/>
      <c r="AA824" s="369"/>
      <c r="AB824" s="369"/>
      <c r="AC824" s="369"/>
      <c r="AD824" s="369"/>
      <c r="AE824" s="369"/>
    </row>
    <row r="825" spans="1:31" ht="15.75" customHeight="1">
      <c r="A825" s="369"/>
      <c r="B825" s="369"/>
      <c r="C825" s="369"/>
      <c r="D825" s="369"/>
      <c r="F825" s="369"/>
      <c r="G825" s="369"/>
      <c r="H825" s="369"/>
      <c r="I825" s="369"/>
      <c r="J825" s="369"/>
      <c r="K825" s="369"/>
      <c r="L825" s="369"/>
      <c r="M825" s="369"/>
      <c r="N825" s="369"/>
      <c r="O825" s="369"/>
      <c r="P825" s="369"/>
      <c r="Q825" s="369"/>
      <c r="R825" s="369"/>
      <c r="S825" s="369"/>
      <c r="T825" s="369"/>
      <c r="U825" s="369"/>
      <c r="V825" s="369"/>
      <c r="W825" s="369"/>
      <c r="X825" s="369"/>
      <c r="Y825" s="369"/>
      <c r="Z825" s="369"/>
      <c r="AA825" s="369"/>
      <c r="AB825" s="369"/>
      <c r="AC825" s="369"/>
      <c r="AD825" s="369"/>
      <c r="AE825" s="369"/>
    </row>
    <row r="826" spans="1:31" ht="15.75" customHeight="1">
      <c r="A826" s="369"/>
      <c r="B826" s="369"/>
      <c r="C826" s="369"/>
      <c r="D826" s="369"/>
      <c r="F826" s="369"/>
      <c r="G826" s="369"/>
      <c r="H826" s="369"/>
      <c r="I826" s="369"/>
      <c r="J826" s="369"/>
      <c r="K826" s="369"/>
      <c r="L826" s="369"/>
      <c r="M826" s="369"/>
      <c r="N826" s="369"/>
      <c r="O826" s="369"/>
      <c r="P826" s="369"/>
      <c r="Q826" s="369"/>
      <c r="R826" s="369"/>
      <c r="S826" s="369"/>
      <c r="T826" s="369"/>
      <c r="U826" s="369"/>
      <c r="V826" s="369"/>
      <c r="W826" s="369"/>
      <c r="X826" s="369"/>
      <c r="Y826" s="369"/>
      <c r="Z826" s="369"/>
      <c r="AA826" s="369"/>
      <c r="AB826" s="369"/>
      <c r="AC826" s="369"/>
      <c r="AD826" s="369"/>
      <c r="AE826" s="369"/>
    </row>
    <row r="827" spans="1:31" ht="15.75" customHeight="1">
      <c r="A827" s="369"/>
      <c r="B827" s="369"/>
      <c r="C827" s="369"/>
      <c r="D827" s="369"/>
      <c r="F827" s="369"/>
      <c r="G827" s="369"/>
      <c r="H827" s="369"/>
      <c r="I827" s="369"/>
      <c r="J827" s="369"/>
      <c r="K827" s="369"/>
      <c r="L827" s="369"/>
      <c r="M827" s="369"/>
      <c r="N827" s="369"/>
      <c r="O827" s="369"/>
      <c r="P827" s="369"/>
      <c r="Q827" s="369"/>
      <c r="R827" s="369"/>
      <c r="S827" s="369"/>
      <c r="T827" s="369"/>
      <c r="U827" s="369"/>
      <c r="V827" s="369"/>
      <c r="W827" s="369"/>
      <c r="X827" s="369"/>
      <c r="Y827" s="369"/>
      <c r="Z827" s="369"/>
      <c r="AA827" s="369"/>
      <c r="AB827" s="369"/>
      <c r="AC827" s="369"/>
      <c r="AD827" s="369"/>
      <c r="AE827" s="369"/>
    </row>
    <row r="828" spans="1:31" ht="15.75" customHeight="1">
      <c r="A828" s="369"/>
      <c r="B828" s="369"/>
      <c r="C828" s="369"/>
      <c r="D828" s="369"/>
      <c r="F828" s="369"/>
      <c r="G828" s="369"/>
      <c r="H828" s="369"/>
      <c r="I828" s="369"/>
      <c r="J828" s="369"/>
      <c r="K828" s="369"/>
      <c r="L828" s="369"/>
      <c r="M828" s="369"/>
      <c r="N828" s="369"/>
      <c r="O828" s="369"/>
      <c r="P828" s="369"/>
      <c r="Q828" s="369"/>
      <c r="R828" s="369"/>
      <c r="S828" s="369"/>
      <c r="T828" s="369"/>
      <c r="U828" s="369"/>
      <c r="V828" s="369"/>
      <c r="W828" s="369"/>
      <c r="X828" s="369"/>
      <c r="Y828" s="369"/>
      <c r="Z828" s="369"/>
      <c r="AA828" s="369"/>
      <c r="AB828" s="369"/>
      <c r="AC828" s="369"/>
      <c r="AD828" s="369"/>
      <c r="AE828" s="369"/>
    </row>
    <row r="829" spans="1:31" ht="15.75" customHeight="1">
      <c r="A829" s="369"/>
      <c r="B829" s="369"/>
      <c r="C829" s="369"/>
      <c r="D829" s="369"/>
      <c r="F829" s="369"/>
      <c r="G829" s="369"/>
      <c r="H829" s="369"/>
      <c r="I829" s="369"/>
      <c r="J829" s="369"/>
      <c r="K829" s="369"/>
      <c r="L829" s="369"/>
      <c r="M829" s="369"/>
      <c r="N829" s="369"/>
      <c r="O829" s="369"/>
      <c r="P829" s="369"/>
      <c r="Q829" s="369"/>
      <c r="R829" s="369"/>
      <c r="S829" s="369"/>
      <c r="T829" s="369"/>
      <c r="U829" s="369"/>
      <c r="V829" s="369"/>
      <c r="W829" s="369"/>
      <c r="X829" s="369"/>
      <c r="Y829" s="369"/>
      <c r="Z829" s="369"/>
      <c r="AA829" s="369"/>
      <c r="AB829" s="369"/>
      <c r="AC829" s="369"/>
      <c r="AD829" s="369"/>
      <c r="AE829" s="369"/>
    </row>
    <row r="830" spans="1:31" ht="15.75" customHeight="1">
      <c r="A830" s="369"/>
      <c r="B830" s="369"/>
      <c r="C830" s="369"/>
      <c r="D830" s="369"/>
      <c r="F830" s="369"/>
      <c r="G830" s="369"/>
      <c r="H830" s="369"/>
      <c r="I830" s="369"/>
      <c r="J830" s="369"/>
      <c r="K830" s="369"/>
      <c r="L830" s="369"/>
      <c r="M830" s="369"/>
      <c r="N830" s="369"/>
      <c r="O830" s="369"/>
      <c r="P830" s="369"/>
      <c r="Q830" s="369"/>
      <c r="R830" s="369"/>
      <c r="S830" s="369"/>
      <c r="T830" s="369"/>
      <c r="U830" s="369"/>
      <c r="V830" s="369"/>
      <c r="W830" s="369"/>
      <c r="X830" s="369"/>
      <c r="Y830" s="369"/>
      <c r="Z830" s="369"/>
      <c r="AA830" s="369"/>
      <c r="AB830" s="369"/>
      <c r="AC830" s="369"/>
      <c r="AD830" s="369"/>
      <c r="AE830" s="369"/>
    </row>
    <row r="831" spans="1:31" ht="15.75" customHeight="1">
      <c r="A831" s="369"/>
      <c r="B831" s="369"/>
      <c r="C831" s="369"/>
      <c r="D831" s="369"/>
      <c r="F831" s="369"/>
      <c r="G831" s="369"/>
      <c r="H831" s="369"/>
      <c r="I831" s="369"/>
      <c r="J831" s="369"/>
      <c r="K831" s="369"/>
      <c r="L831" s="369"/>
      <c r="M831" s="369"/>
      <c r="N831" s="369"/>
      <c r="O831" s="369"/>
      <c r="P831" s="369"/>
      <c r="Q831" s="369"/>
      <c r="R831" s="369"/>
      <c r="S831" s="369"/>
      <c r="T831" s="369"/>
      <c r="U831" s="369"/>
      <c r="V831" s="369"/>
      <c r="W831" s="369"/>
      <c r="X831" s="369"/>
      <c r="Y831" s="369"/>
      <c r="Z831" s="369"/>
      <c r="AA831" s="369"/>
      <c r="AB831" s="369"/>
      <c r="AC831" s="369"/>
      <c r="AD831" s="369"/>
      <c r="AE831" s="369"/>
    </row>
    <row r="832" spans="1:31" ht="15.75" customHeight="1">
      <c r="A832" s="369"/>
      <c r="B832" s="369"/>
      <c r="C832" s="369"/>
      <c r="D832" s="369"/>
      <c r="F832" s="369"/>
      <c r="G832" s="369"/>
      <c r="H832" s="369"/>
      <c r="I832" s="369"/>
      <c r="J832" s="369"/>
      <c r="K832" s="369"/>
      <c r="L832" s="369"/>
      <c r="M832" s="369"/>
      <c r="N832" s="369"/>
      <c r="O832" s="369"/>
      <c r="P832" s="369"/>
      <c r="Q832" s="369"/>
      <c r="R832" s="369"/>
      <c r="S832" s="369"/>
      <c r="T832" s="369"/>
      <c r="U832" s="369"/>
      <c r="V832" s="369"/>
      <c r="W832" s="369"/>
      <c r="X832" s="369"/>
      <c r="Y832" s="369"/>
      <c r="Z832" s="369"/>
      <c r="AA832" s="369"/>
      <c r="AB832" s="369"/>
      <c r="AC832" s="369"/>
      <c r="AD832" s="369"/>
      <c r="AE832" s="369"/>
    </row>
    <row r="833" spans="1:31" ht="15.75" customHeight="1">
      <c r="A833" s="369"/>
      <c r="B833" s="369"/>
      <c r="C833" s="369"/>
      <c r="D833" s="369"/>
      <c r="F833" s="369"/>
      <c r="G833" s="369"/>
      <c r="H833" s="369"/>
      <c r="I833" s="369"/>
      <c r="J833" s="369"/>
      <c r="K833" s="369"/>
      <c r="L833" s="369"/>
      <c r="M833" s="369"/>
      <c r="N833" s="369"/>
      <c r="O833" s="369"/>
      <c r="P833" s="369"/>
      <c r="Q833" s="369"/>
      <c r="R833" s="369"/>
      <c r="S833" s="369"/>
      <c r="T833" s="369"/>
      <c r="U833" s="369"/>
      <c r="V833" s="369"/>
      <c r="W833" s="369"/>
      <c r="X833" s="369"/>
      <c r="Y833" s="369"/>
      <c r="Z833" s="369"/>
      <c r="AA833" s="369"/>
      <c r="AB833" s="369"/>
      <c r="AC833" s="369"/>
      <c r="AD833" s="369"/>
      <c r="AE833" s="369"/>
    </row>
    <row r="834" spans="1:31" ht="15.75" customHeight="1">
      <c r="A834" s="369"/>
      <c r="B834" s="369"/>
      <c r="C834" s="369"/>
      <c r="D834" s="369"/>
      <c r="F834" s="369"/>
      <c r="G834" s="369"/>
      <c r="H834" s="369"/>
      <c r="I834" s="369"/>
      <c r="J834" s="369"/>
      <c r="K834" s="369"/>
      <c r="L834" s="369"/>
      <c r="M834" s="369"/>
      <c r="N834" s="369"/>
      <c r="O834" s="369"/>
      <c r="P834" s="369"/>
      <c r="Q834" s="369"/>
      <c r="R834" s="369"/>
      <c r="S834" s="369"/>
      <c r="T834" s="369"/>
      <c r="U834" s="369"/>
      <c r="V834" s="369"/>
      <c r="W834" s="369"/>
      <c r="X834" s="369"/>
      <c r="Y834" s="369"/>
      <c r="Z834" s="369"/>
      <c r="AA834" s="369"/>
      <c r="AB834" s="369"/>
      <c r="AC834" s="369"/>
      <c r="AD834" s="369"/>
      <c r="AE834" s="369"/>
    </row>
    <row r="835" spans="1:31" ht="15.75" customHeight="1">
      <c r="A835" s="369"/>
      <c r="B835" s="369"/>
      <c r="C835" s="369"/>
      <c r="D835" s="369"/>
      <c r="F835" s="369"/>
      <c r="G835" s="369"/>
      <c r="H835" s="369"/>
      <c r="I835" s="369"/>
      <c r="J835" s="369"/>
      <c r="K835" s="369"/>
      <c r="L835" s="369"/>
      <c r="M835" s="369"/>
      <c r="N835" s="369"/>
      <c r="O835" s="369"/>
      <c r="P835" s="369"/>
      <c r="Q835" s="369"/>
      <c r="R835" s="369"/>
      <c r="S835" s="369"/>
      <c r="T835" s="369"/>
      <c r="U835" s="369"/>
      <c r="V835" s="369"/>
      <c r="W835" s="369"/>
      <c r="X835" s="369"/>
      <c r="Y835" s="369"/>
      <c r="Z835" s="369"/>
      <c r="AA835" s="369"/>
      <c r="AB835" s="369"/>
      <c r="AC835" s="369"/>
      <c r="AD835" s="369"/>
      <c r="AE835" s="369"/>
    </row>
    <row r="836" spans="1:31" ht="15.75" customHeight="1">
      <c r="A836" s="369"/>
      <c r="B836" s="369"/>
      <c r="C836" s="369"/>
      <c r="D836" s="369"/>
      <c r="F836" s="369"/>
      <c r="G836" s="369"/>
      <c r="H836" s="369"/>
      <c r="I836" s="369"/>
      <c r="J836" s="369"/>
      <c r="K836" s="369"/>
      <c r="L836" s="369"/>
      <c r="M836" s="369"/>
      <c r="N836" s="369"/>
      <c r="O836" s="369"/>
      <c r="P836" s="369"/>
      <c r="Q836" s="369"/>
      <c r="R836" s="369"/>
      <c r="S836" s="369"/>
      <c r="T836" s="369"/>
      <c r="U836" s="369"/>
      <c r="V836" s="369"/>
      <c r="W836" s="369"/>
      <c r="X836" s="369"/>
      <c r="Y836" s="369"/>
      <c r="Z836" s="369"/>
      <c r="AA836" s="369"/>
      <c r="AB836" s="369"/>
      <c r="AC836" s="369"/>
      <c r="AD836" s="369"/>
      <c r="AE836" s="369"/>
    </row>
    <row r="837" spans="1:31" ht="15.75" customHeight="1">
      <c r="A837" s="369"/>
      <c r="B837" s="369"/>
      <c r="C837" s="369"/>
      <c r="D837" s="369"/>
      <c r="F837" s="369"/>
      <c r="G837" s="369"/>
      <c r="H837" s="369"/>
      <c r="I837" s="369"/>
      <c r="J837" s="369"/>
      <c r="K837" s="369"/>
      <c r="L837" s="369"/>
      <c r="M837" s="369"/>
      <c r="N837" s="369"/>
      <c r="O837" s="369"/>
      <c r="P837" s="369"/>
      <c r="Q837" s="369"/>
      <c r="R837" s="369"/>
      <c r="S837" s="369"/>
      <c r="T837" s="369"/>
      <c r="U837" s="369"/>
      <c r="V837" s="369"/>
      <c r="W837" s="369"/>
      <c r="X837" s="369"/>
      <c r="Y837" s="369"/>
      <c r="Z837" s="369"/>
      <c r="AA837" s="369"/>
      <c r="AB837" s="369"/>
      <c r="AC837" s="369"/>
      <c r="AD837" s="369"/>
      <c r="AE837" s="369"/>
    </row>
    <row r="838" spans="1:31" ht="15.75" customHeight="1">
      <c r="A838" s="369"/>
      <c r="B838" s="369"/>
      <c r="C838" s="369"/>
      <c r="D838" s="369"/>
      <c r="F838" s="369"/>
      <c r="G838" s="369"/>
      <c r="H838" s="369"/>
      <c r="I838" s="369"/>
      <c r="J838" s="369"/>
      <c r="K838" s="369"/>
      <c r="L838" s="369"/>
      <c r="M838" s="369"/>
      <c r="N838" s="369"/>
      <c r="O838" s="369"/>
      <c r="P838" s="369"/>
      <c r="Q838" s="369"/>
      <c r="R838" s="369"/>
      <c r="S838" s="369"/>
      <c r="T838" s="369"/>
      <c r="U838" s="369"/>
      <c r="V838" s="369"/>
      <c r="W838" s="369"/>
      <c r="X838" s="369"/>
      <c r="Y838" s="369"/>
      <c r="Z838" s="369"/>
      <c r="AA838" s="369"/>
      <c r="AB838" s="369"/>
      <c r="AC838" s="369"/>
      <c r="AD838" s="369"/>
      <c r="AE838" s="369"/>
    </row>
    <row r="839" spans="1:31" ht="15.75" customHeight="1">
      <c r="A839" s="369"/>
      <c r="B839" s="369"/>
      <c r="C839" s="369"/>
      <c r="D839" s="369"/>
      <c r="F839" s="369"/>
      <c r="G839" s="369"/>
      <c r="H839" s="369"/>
      <c r="I839" s="369"/>
      <c r="J839" s="369"/>
      <c r="K839" s="369"/>
      <c r="L839" s="369"/>
      <c r="M839" s="369"/>
      <c r="N839" s="369"/>
      <c r="O839" s="369"/>
      <c r="P839" s="369"/>
      <c r="Q839" s="369"/>
      <c r="R839" s="369"/>
      <c r="S839" s="369"/>
      <c r="T839" s="369"/>
      <c r="U839" s="369"/>
      <c r="V839" s="369"/>
      <c r="W839" s="369"/>
      <c r="X839" s="369"/>
      <c r="Y839" s="369"/>
      <c r="Z839" s="369"/>
      <c r="AA839" s="369"/>
      <c r="AB839" s="369"/>
      <c r="AC839" s="369"/>
      <c r="AD839" s="369"/>
      <c r="AE839" s="369"/>
    </row>
    <row r="840" spans="1:31" ht="15.75" customHeight="1">
      <c r="A840" s="369"/>
      <c r="B840" s="369"/>
      <c r="C840" s="369"/>
      <c r="D840" s="369"/>
      <c r="F840" s="369"/>
      <c r="G840" s="369"/>
      <c r="H840" s="369"/>
      <c r="I840" s="369"/>
      <c r="J840" s="369"/>
      <c r="K840" s="369"/>
      <c r="L840" s="369"/>
      <c r="M840" s="369"/>
      <c r="N840" s="369"/>
      <c r="O840" s="369"/>
      <c r="P840" s="369"/>
      <c r="Q840" s="369"/>
      <c r="R840" s="369"/>
      <c r="S840" s="369"/>
      <c r="T840" s="369"/>
      <c r="U840" s="369"/>
      <c r="V840" s="369"/>
      <c r="W840" s="369"/>
      <c r="X840" s="369"/>
      <c r="Y840" s="369"/>
      <c r="Z840" s="369"/>
      <c r="AA840" s="369"/>
      <c r="AB840" s="369"/>
      <c r="AC840" s="369"/>
      <c r="AD840" s="369"/>
      <c r="AE840" s="369"/>
    </row>
    <row r="841" spans="1:31" ht="15.75" customHeight="1">
      <c r="A841" s="369"/>
      <c r="B841" s="369"/>
      <c r="C841" s="369"/>
      <c r="D841" s="369"/>
      <c r="F841" s="369"/>
      <c r="G841" s="369"/>
      <c r="H841" s="369"/>
      <c r="I841" s="369"/>
      <c r="J841" s="369"/>
      <c r="K841" s="369"/>
      <c r="L841" s="369"/>
      <c r="M841" s="369"/>
      <c r="N841" s="369"/>
      <c r="O841" s="369"/>
      <c r="P841" s="369"/>
      <c r="Q841" s="369"/>
      <c r="R841" s="369"/>
      <c r="S841" s="369"/>
      <c r="T841" s="369"/>
      <c r="U841" s="369"/>
      <c r="V841" s="369"/>
      <c r="W841" s="369"/>
      <c r="X841" s="369"/>
      <c r="Y841" s="369"/>
      <c r="Z841" s="369"/>
      <c r="AA841" s="369"/>
      <c r="AB841" s="369"/>
      <c r="AC841" s="369"/>
      <c r="AD841" s="369"/>
      <c r="AE841" s="369"/>
    </row>
    <row r="842" spans="1:31" ht="15.75" customHeight="1">
      <c r="A842" s="369"/>
      <c r="B842" s="369"/>
      <c r="C842" s="369"/>
      <c r="D842" s="369"/>
      <c r="F842" s="369"/>
      <c r="G842" s="369"/>
      <c r="H842" s="369"/>
      <c r="I842" s="369"/>
      <c r="J842" s="369"/>
      <c r="K842" s="369"/>
      <c r="L842" s="369"/>
      <c r="M842" s="369"/>
      <c r="N842" s="369"/>
      <c r="O842" s="369"/>
      <c r="P842" s="369"/>
      <c r="Q842" s="369"/>
      <c r="R842" s="369"/>
      <c r="S842" s="369"/>
      <c r="T842" s="369"/>
      <c r="U842" s="369"/>
      <c r="V842" s="369"/>
      <c r="W842" s="369"/>
      <c r="X842" s="369"/>
      <c r="Y842" s="369"/>
      <c r="Z842" s="369"/>
      <c r="AA842" s="369"/>
      <c r="AB842" s="369"/>
      <c r="AC842" s="369"/>
      <c r="AD842" s="369"/>
      <c r="AE842" s="369"/>
    </row>
    <row r="843" spans="1:31" ht="15.75" customHeight="1">
      <c r="A843" s="369"/>
      <c r="B843" s="369"/>
      <c r="C843" s="369"/>
      <c r="D843" s="369"/>
      <c r="F843" s="369"/>
      <c r="G843" s="369"/>
      <c r="H843" s="369"/>
      <c r="I843" s="369"/>
      <c r="J843" s="369"/>
      <c r="K843" s="369"/>
      <c r="L843" s="369"/>
      <c r="M843" s="369"/>
      <c r="N843" s="369"/>
      <c r="O843" s="369"/>
      <c r="P843" s="369"/>
      <c r="Q843" s="369"/>
      <c r="R843" s="369"/>
      <c r="S843" s="369"/>
      <c r="T843" s="369"/>
      <c r="U843" s="369"/>
      <c r="V843" s="369"/>
      <c r="W843" s="369"/>
      <c r="X843" s="369"/>
      <c r="Y843" s="369"/>
      <c r="Z843" s="369"/>
      <c r="AA843" s="369"/>
      <c r="AB843" s="369"/>
      <c r="AC843" s="369"/>
      <c r="AD843" s="369"/>
      <c r="AE843" s="369"/>
    </row>
    <row r="844" spans="1:31" ht="15.75" customHeight="1">
      <c r="A844" s="369"/>
      <c r="B844" s="369"/>
      <c r="C844" s="369"/>
      <c r="D844" s="369"/>
      <c r="F844" s="369"/>
      <c r="G844" s="369"/>
      <c r="H844" s="369"/>
      <c r="I844" s="369"/>
      <c r="J844" s="369"/>
      <c r="K844" s="369"/>
      <c r="L844" s="369"/>
      <c r="M844" s="369"/>
      <c r="N844" s="369"/>
      <c r="O844" s="369"/>
      <c r="P844" s="369"/>
      <c r="Q844" s="369"/>
      <c r="R844" s="369"/>
      <c r="S844" s="369"/>
      <c r="T844" s="369"/>
      <c r="U844" s="369"/>
      <c r="V844" s="369"/>
      <c r="W844" s="369"/>
      <c r="X844" s="369"/>
      <c r="Y844" s="369"/>
      <c r="Z844" s="369"/>
      <c r="AA844" s="369"/>
      <c r="AB844" s="369"/>
      <c r="AC844" s="369"/>
      <c r="AD844" s="369"/>
      <c r="AE844" s="369"/>
    </row>
    <row r="845" spans="1:31" ht="15.75" customHeight="1">
      <c r="A845" s="369"/>
      <c r="B845" s="369"/>
      <c r="C845" s="369"/>
      <c r="D845" s="369"/>
      <c r="F845" s="369"/>
      <c r="G845" s="369"/>
      <c r="H845" s="369"/>
      <c r="I845" s="369"/>
      <c r="J845" s="369"/>
      <c r="K845" s="369"/>
      <c r="L845" s="369"/>
      <c r="M845" s="369"/>
      <c r="N845" s="369"/>
      <c r="O845" s="369"/>
      <c r="P845" s="369"/>
      <c r="Q845" s="369"/>
      <c r="R845" s="369"/>
      <c r="S845" s="369"/>
      <c r="T845" s="369"/>
      <c r="U845" s="369"/>
      <c r="V845" s="369"/>
      <c r="W845" s="369"/>
      <c r="X845" s="369"/>
      <c r="Y845" s="369"/>
      <c r="Z845" s="369"/>
      <c r="AA845" s="369"/>
      <c r="AB845" s="369"/>
      <c r="AC845" s="369"/>
      <c r="AD845" s="369"/>
      <c r="AE845" s="369"/>
    </row>
    <row r="846" spans="1:31" ht="15.75" customHeight="1">
      <c r="A846" s="369"/>
      <c r="B846" s="369"/>
      <c r="C846" s="369"/>
      <c r="D846" s="369"/>
      <c r="F846" s="369"/>
      <c r="G846" s="369"/>
      <c r="H846" s="369"/>
      <c r="I846" s="369"/>
      <c r="J846" s="369"/>
      <c r="K846" s="369"/>
      <c r="L846" s="369"/>
      <c r="M846" s="369"/>
      <c r="N846" s="369"/>
      <c r="O846" s="369"/>
      <c r="P846" s="369"/>
      <c r="Q846" s="369"/>
      <c r="R846" s="369"/>
      <c r="S846" s="369"/>
      <c r="T846" s="369"/>
      <c r="U846" s="369"/>
      <c r="V846" s="369"/>
      <c r="W846" s="369"/>
      <c r="X846" s="369"/>
      <c r="Y846" s="369"/>
      <c r="Z846" s="369"/>
      <c r="AA846" s="369"/>
      <c r="AB846" s="369"/>
      <c r="AC846" s="369"/>
      <c r="AD846" s="369"/>
      <c r="AE846" s="369"/>
    </row>
    <row r="847" spans="1:31" ht="15.75" customHeight="1">
      <c r="A847" s="369"/>
      <c r="B847" s="369"/>
      <c r="C847" s="369"/>
      <c r="D847" s="369"/>
      <c r="F847" s="369"/>
      <c r="G847" s="369"/>
      <c r="H847" s="369"/>
      <c r="I847" s="369"/>
      <c r="J847" s="369"/>
      <c r="K847" s="369"/>
      <c r="L847" s="369"/>
      <c r="M847" s="369"/>
      <c r="N847" s="369"/>
      <c r="O847" s="369"/>
      <c r="P847" s="369"/>
      <c r="Q847" s="369"/>
      <c r="R847" s="369"/>
      <c r="S847" s="369"/>
      <c r="T847" s="369"/>
      <c r="U847" s="369"/>
      <c r="V847" s="369"/>
      <c r="W847" s="369"/>
      <c r="X847" s="369"/>
      <c r="Y847" s="369"/>
      <c r="Z847" s="369"/>
      <c r="AA847" s="369"/>
      <c r="AB847" s="369"/>
      <c r="AC847" s="369"/>
      <c r="AD847" s="369"/>
      <c r="AE847" s="369"/>
    </row>
    <row r="848" spans="1:31" ht="15.75" customHeight="1">
      <c r="A848" s="369"/>
      <c r="B848" s="369"/>
      <c r="C848" s="369"/>
      <c r="D848" s="369"/>
      <c r="F848" s="369"/>
      <c r="G848" s="369"/>
      <c r="H848" s="369"/>
      <c r="I848" s="369"/>
      <c r="J848" s="369"/>
      <c r="K848" s="369"/>
      <c r="L848" s="369"/>
      <c r="M848" s="369"/>
      <c r="N848" s="369"/>
      <c r="O848" s="369"/>
      <c r="P848" s="369"/>
      <c r="Q848" s="369"/>
      <c r="R848" s="369"/>
      <c r="S848" s="369"/>
      <c r="T848" s="369"/>
      <c r="U848" s="369"/>
      <c r="V848" s="369"/>
      <c r="W848" s="369"/>
      <c r="X848" s="369"/>
      <c r="Y848" s="369"/>
      <c r="Z848" s="369"/>
      <c r="AA848" s="369"/>
      <c r="AB848" s="369"/>
      <c r="AC848" s="369"/>
      <c r="AD848" s="369"/>
      <c r="AE848" s="369"/>
    </row>
    <row r="849" spans="1:31" ht="15.75" customHeight="1">
      <c r="A849" s="369"/>
      <c r="B849" s="369"/>
      <c r="C849" s="369"/>
      <c r="D849" s="369"/>
      <c r="F849" s="369"/>
      <c r="G849" s="369"/>
      <c r="H849" s="369"/>
      <c r="I849" s="369"/>
      <c r="J849" s="369"/>
      <c r="K849" s="369"/>
      <c r="L849" s="369"/>
      <c r="M849" s="369"/>
      <c r="N849" s="369"/>
      <c r="O849" s="369"/>
      <c r="P849" s="369"/>
      <c r="Q849" s="369"/>
      <c r="R849" s="369"/>
      <c r="S849" s="369"/>
      <c r="T849" s="369"/>
      <c r="U849" s="369"/>
      <c r="V849" s="369"/>
      <c r="W849" s="369"/>
      <c r="X849" s="369"/>
      <c r="Y849" s="369"/>
      <c r="Z849" s="369"/>
      <c r="AA849" s="369"/>
      <c r="AB849" s="369"/>
      <c r="AC849" s="369"/>
      <c r="AD849" s="369"/>
      <c r="AE849" s="369"/>
    </row>
    <row r="850" spans="1:31" ht="15.75" customHeight="1">
      <c r="A850" s="369"/>
      <c r="B850" s="369"/>
      <c r="C850" s="369"/>
      <c r="D850" s="369"/>
      <c r="F850" s="369"/>
      <c r="G850" s="369"/>
      <c r="H850" s="369"/>
      <c r="I850" s="369"/>
      <c r="J850" s="369"/>
      <c r="K850" s="369"/>
      <c r="L850" s="369"/>
      <c r="M850" s="369"/>
      <c r="N850" s="369"/>
      <c r="O850" s="369"/>
      <c r="P850" s="369"/>
      <c r="Q850" s="369"/>
      <c r="R850" s="369"/>
      <c r="S850" s="369"/>
      <c r="T850" s="369"/>
      <c r="U850" s="369"/>
      <c r="V850" s="369"/>
      <c r="W850" s="369"/>
      <c r="X850" s="369"/>
      <c r="Y850" s="369"/>
      <c r="Z850" s="369"/>
      <c r="AA850" s="369"/>
      <c r="AB850" s="369"/>
      <c r="AC850" s="369"/>
      <c r="AD850" s="369"/>
      <c r="AE850" s="369"/>
    </row>
    <row r="851" spans="1:31" ht="15.75" customHeight="1">
      <c r="A851" s="369"/>
      <c r="B851" s="369"/>
      <c r="C851" s="369"/>
      <c r="D851" s="369"/>
      <c r="F851" s="369"/>
      <c r="G851" s="369"/>
      <c r="H851" s="369"/>
      <c r="I851" s="369"/>
      <c r="J851" s="369"/>
      <c r="K851" s="369"/>
      <c r="L851" s="369"/>
      <c r="M851" s="369"/>
      <c r="N851" s="369"/>
      <c r="O851" s="369"/>
      <c r="P851" s="369"/>
      <c r="Q851" s="369"/>
      <c r="R851" s="369"/>
      <c r="S851" s="369"/>
      <c r="T851" s="369"/>
      <c r="U851" s="369"/>
      <c r="V851" s="369"/>
      <c r="W851" s="369"/>
      <c r="X851" s="369"/>
      <c r="Y851" s="369"/>
      <c r="Z851" s="369"/>
      <c r="AA851" s="369"/>
      <c r="AB851" s="369"/>
      <c r="AC851" s="369"/>
      <c r="AD851" s="369"/>
      <c r="AE851" s="369"/>
    </row>
    <row r="852" spans="1:31" ht="15.75" customHeight="1">
      <c r="A852" s="369"/>
      <c r="B852" s="369"/>
      <c r="C852" s="369"/>
      <c r="D852" s="369"/>
      <c r="F852" s="369"/>
      <c r="G852" s="369"/>
      <c r="H852" s="369"/>
      <c r="I852" s="369"/>
      <c r="J852" s="369"/>
      <c r="K852" s="369"/>
      <c r="L852" s="369"/>
      <c r="M852" s="369"/>
      <c r="N852" s="369"/>
      <c r="O852" s="369"/>
      <c r="P852" s="369"/>
      <c r="Q852" s="369"/>
      <c r="R852" s="369"/>
      <c r="S852" s="369"/>
      <c r="T852" s="369"/>
      <c r="U852" s="369"/>
      <c r="V852" s="369"/>
      <c r="W852" s="369"/>
      <c r="X852" s="369"/>
      <c r="Y852" s="369"/>
      <c r="Z852" s="369"/>
      <c r="AA852" s="369"/>
      <c r="AB852" s="369"/>
      <c r="AC852" s="369"/>
      <c r="AD852" s="369"/>
      <c r="AE852" s="369"/>
    </row>
    <row r="853" spans="1:31" ht="15.75" customHeight="1">
      <c r="A853" s="369"/>
      <c r="B853" s="369"/>
      <c r="C853" s="369"/>
      <c r="D853" s="369"/>
      <c r="F853" s="369"/>
      <c r="G853" s="369"/>
      <c r="H853" s="369"/>
      <c r="I853" s="369"/>
      <c r="J853" s="369"/>
      <c r="K853" s="369"/>
      <c r="L853" s="369"/>
      <c r="M853" s="369"/>
      <c r="N853" s="369"/>
      <c r="O853" s="369"/>
      <c r="P853" s="369"/>
      <c r="Q853" s="369"/>
      <c r="R853" s="369"/>
      <c r="S853" s="369"/>
      <c r="T853" s="369"/>
      <c r="U853" s="369"/>
      <c r="V853" s="369"/>
      <c r="W853" s="369"/>
      <c r="X853" s="369"/>
      <c r="Y853" s="369"/>
      <c r="Z853" s="369"/>
      <c r="AA853" s="369"/>
      <c r="AB853" s="369"/>
      <c r="AC853" s="369"/>
      <c r="AD853" s="369"/>
      <c r="AE853" s="369"/>
    </row>
    <row r="854" spans="1:31" ht="15.75" customHeight="1">
      <c r="A854" s="369"/>
      <c r="B854" s="369"/>
      <c r="C854" s="369"/>
      <c r="D854" s="369"/>
      <c r="F854" s="369"/>
      <c r="G854" s="369"/>
      <c r="H854" s="369"/>
      <c r="I854" s="369"/>
      <c r="J854" s="369"/>
      <c r="K854" s="369"/>
      <c r="L854" s="369"/>
      <c r="M854" s="369"/>
      <c r="N854" s="369"/>
      <c r="O854" s="369"/>
      <c r="P854" s="369"/>
      <c r="Q854" s="369"/>
      <c r="R854" s="369"/>
      <c r="S854" s="369"/>
      <c r="T854" s="369"/>
      <c r="U854" s="369"/>
      <c r="V854" s="369"/>
      <c r="W854" s="369"/>
      <c r="X854" s="369"/>
      <c r="Y854" s="369"/>
      <c r="Z854" s="369"/>
      <c r="AA854" s="369"/>
      <c r="AB854" s="369"/>
      <c r="AC854" s="369"/>
      <c r="AD854" s="369"/>
      <c r="AE854" s="369"/>
    </row>
    <row r="855" spans="1:31" ht="15.75" customHeight="1">
      <c r="A855" s="369"/>
      <c r="B855" s="369"/>
      <c r="C855" s="369"/>
      <c r="D855" s="369"/>
      <c r="F855" s="369"/>
      <c r="G855" s="369"/>
      <c r="H855" s="369"/>
      <c r="I855" s="369"/>
      <c r="J855" s="369"/>
      <c r="K855" s="369"/>
      <c r="L855" s="369"/>
      <c r="M855" s="369"/>
      <c r="N855" s="369"/>
      <c r="O855" s="369"/>
      <c r="P855" s="369"/>
      <c r="Q855" s="369"/>
      <c r="R855" s="369"/>
      <c r="S855" s="369"/>
      <c r="T855" s="369"/>
      <c r="U855" s="369"/>
      <c r="V855" s="369"/>
      <c r="W855" s="369"/>
      <c r="X855" s="369"/>
      <c r="Y855" s="369"/>
      <c r="Z855" s="369"/>
      <c r="AA855" s="369"/>
      <c r="AB855" s="369"/>
      <c r="AC855" s="369"/>
      <c r="AD855" s="369"/>
      <c r="AE855" s="369"/>
    </row>
    <row r="856" spans="1:31" ht="15.75" customHeight="1">
      <c r="A856" s="369"/>
      <c r="B856" s="369"/>
      <c r="C856" s="369"/>
      <c r="D856" s="369"/>
      <c r="F856" s="369"/>
      <c r="G856" s="369"/>
      <c r="H856" s="369"/>
      <c r="I856" s="369"/>
      <c r="J856" s="369"/>
      <c r="K856" s="369"/>
      <c r="L856" s="369"/>
      <c r="M856" s="369"/>
      <c r="N856" s="369"/>
      <c r="O856" s="369"/>
      <c r="P856" s="369"/>
      <c r="Q856" s="369"/>
      <c r="R856" s="369"/>
      <c r="S856" s="369"/>
      <c r="T856" s="369"/>
      <c r="U856" s="369"/>
      <c r="V856" s="369"/>
      <c r="W856" s="369"/>
      <c r="X856" s="369"/>
      <c r="Y856" s="369"/>
      <c r="Z856" s="369"/>
      <c r="AA856" s="369"/>
      <c r="AB856" s="369"/>
      <c r="AC856" s="369"/>
      <c r="AD856" s="369"/>
      <c r="AE856" s="369"/>
    </row>
    <row r="857" spans="1:31" ht="15.75" customHeight="1">
      <c r="A857" s="369"/>
      <c r="B857" s="369"/>
      <c r="C857" s="369"/>
      <c r="D857" s="369"/>
      <c r="F857" s="369"/>
      <c r="G857" s="369"/>
      <c r="H857" s="369"/>
      <c r="I857" s="369"/>
      <c r="J857" s="369"/>
      <c r="K857" s="369"/>
      <c r="L857" s="369"/>
      <c r="M857" s="369"/>
      <c r="N857" s="369"/>
      <c r="O857" s="369"/>
      <c r="P857" s="369"/>
      <c r="Q857" s="369"/>
      <c r="R857" s="369"/>
      <c r="S857" s="369"/>
      <c r="T857" s="369"/>
      <c r="U857" s="369"/>
      <c r="V857" s="369"/>
      <c r="W857" s="369"/>
      <c r="X857" s="369"/>
      <c r="Y857" s="369"/>
      <c r="Z857" s="369"/>
      <c r="AA857" s="369"/>
      <c r="AB857" s="369"/>
      <c r="AC857" s="369"/>
      <c r="AD857" s="369"/>
      <c r="AE857" s="369"/>
    </row>
    <row r="858" spans="1:31" ht="15.75" customHeight="1">
      <c r="A858" s="369"/>
      <c r="B858" s="369"/>
      <c r="C858" s="369"/>
      <c r="D858" s="369"/>
      <c r="F858" s="369"/>
      <c r="G858" s="369"/>
      <c r="H858" s="369"/>
      <c r="I858" s="369"/>
      <c r="J858" s="369"/>
      <c r="K858" s="369"/>
      <c r="L858" s="369"/>
      <c r="M858" s="369"/>
      <c r="N858" s="369"/>
      <c r="O858" s="369"/>
      <c r="P858" s="369"/>
      <c r="Q858" s="369"/>
      <c r="R858" s="369"/>
      <c r="S858" s="369"/>
      <c r="T858" s="369"/>
      <c r="U858" s="369"/>
      <c r="V858" s="369"/>
      <c r="W858" s="369"/>
      <c r="X858" s="369"/>
      <c r="Y858" s="369"/>
      <c r="Z858" s="369"/>
      <c r="AA858" s="369"/>
      <c r="AB858" s="369"/>
      <c r="AC858" s="369"/>
      <c r="AD858" s="369"/>
      <c r="AE858" s="369"/>
    </row>
    <row r="859" spans="1:31" ht="15.75" customHeight="1">
      <c r="A859" s="369"/>
      <c r="B859" s="369"/>
      <c r="C859" s="369"/>
      <c r="D859" s="369"/>
      <c r="F859" s="369"/>
      <c r="G859" s="369"/>
      <c r="H859" s="369"/>
      <c r="I859" s="369"/>
      <c r="J859" s="369"/>
      <c r="K859" s="369"/>
      <c r="L859" s="369"/>
      <c r="M859" s="369"/>
      <c r="N859" s="369"/>
      <c r="O859" s="369"/>
      <c r="P859" s="369"/>
      <c r="Q859" s="369"/>
      <c r="R859" s="369"/>
      <c r="S859" s="369"/>
      <c r="T859" s="369"/>
      <c r="U859" s="369"/>
      <c r="V859" s="369"/>
      <c r="W859" s="369"/>
      <c r="X859" s="369"/>
      <c r="Y859" s="369"/>
      <c r="Z859" s="369"/>
      <c r="AA859" s="369"/>
      <c r="AB859" s="369"/>
      <c r="AC859" s="369"/>
      <c r="AD859" s="369"/>
      <c r="AE859" s="369"/>
    </row>
    <row r="860" spans="1:31" ht="15.75" customHeight="1">
      <c r="A860" s="369"/>
      <c r="B860" s="369"/>
      <c r="C860" s="369"/>
      <c r="D860" s="369"/>
      <c r="F860" s="369"/>
      <c r="G860" s="369"/>
      <c r="H860" s="369"/>
      <c r="I860" s="369"/>
      <c r="J860" s="369"/>
      <c r="K860" s="369"/>
      <c r="L860" s="369"/>
      <c r="M860" s="369"/>
      <c r="N860" s="369"/>
      <c r="O860" s="369"/>
      <c r="P860" s="369"/>
      <c r="Q860" s="369"/>
      <c r="R860" s="369"/>
      <c r="S860" s="369"/>
      <c r="T860" s="369"/>
      <c r="U860" s="369"/>
      <c r="V860" s="369"/>
      <c r="W860" s="369"/>
      <c r="X860" s="369"/>
      <c r="Y860" s="369"/>
      <c r="Z860" s="369"/>
      <c r="AA860" s="369"/>
      <c r="AB860" s="369"/>
      <c r="AC860" s="369"/>
      <c r="AD860" s="369"/>
      <c r="AE860" s="369"/>
    </row>
    <row r="861" spans="1:31" ht="15.75" customHeight="1">
      <c r="A861" s="369"/>
      <c r="B861" s="369"/>
      <c r="C861" s="369"/>
      <c r="D861" s="369"/>
      <c r="F861" s="369"/>
      <c r="G861" s="369"/>
      <c r="H861" s="369"/>
      <c r="I861" s="369"/>
      <c r="J861" s="369"/>
      <c r="K861" s="369"/>
      <c r="L861" s="369"/>
      <c r="M861" s="369"/>
      <c r="N861" s="369"/>
      <c r="O861" s="369"/>
      <c r="P861" s="369"/>
      <c r="Q861" s="369"/>
      <c r="R861" s="369"/>
      <c r="S861" s="369"/>
      <c r="T861" s="369"/>
      <c r="U861" s="369"/>
      <c r="V861" s="369"/>
      <c r="W861" s="369"/>
      <c r="X861" s="369"/>
      <c r="Y861" s="369"/>
      <c r="Z861" s="369"/>
      <c r="AA861" s="369"/>
      <c r="AB861" s="369"/>
      <c r="AC861" s="369"/>
      <c r="AD861" s="369"/>
      <c r="AE861" s="369"/>
    </row>
    <row r="862" spans="1:31" ht="15.75" customHeight="1">
      <c r="A862" s="369"/>
      <c r="B862" s="369"/>
      <c r="C862" s="369"/>
      <c r="D862" s="369"/>
      <c r="F862" s="369"/>
      <c r="G862" s="369"/>
      <c r="H862" s="369"/>
      <c r="I862" s="369"/>
      <c r="J862" s="369"/>
      <c r="K862" s="369"/>
      <c r="L862" s="369"/>
      <c r="M862" s="369"/>
      <c r="N862" s="369"/>
      <c r="O862" s="369"/>
      <c r="P862" s="369"/>
      <c r="Q862" s="369"/>
      <c r="R862" s="369"/>
      <c r="S862" s="369"/>
      <c r="T862" s="369"/>
      <c r="U862" s="369"/>
      <c r="V862" s="369"/>
      <c r="W862" s="369"/>
      <c r="X862" s="369"/>
      <c r="Y862" s="369"/>
      <c r="Z862" s="369"/>
      <c r="AA862" s="369"/>
      <c r="AB862" s="369"/>
      <c r="AC862" s="369"/>
      <c r="AD862" s="369"/>
      <c r="AE862" s="369"/>
    </row>
    <row r="863" spans="1:31" ht="15.75" customHeight="1">
      <c r="A863" s="369"/>
      <c r="B863" s="369"/>
      <c r="C863" s="369"/>
      <c r="D863" s="369"/>
      <c r="F863" s="369"/>
      <c r="G863" s="369"/>
      <c r="H863" s="369"/>
      <c r="I863" s="369"/>
      <c r="J863" s="369"/>
      <c r="K863" s="369"/>
      <c r="L863" s="369"/>
      <c r="M863" s="369"/>
      <c r="N863" s="369"/>
      <c r="O863" s="369"/>
      <c r="P863" s="369"/>
      <c r="Q863" s="369"/>
      <c r="R863" s="369"/>
      <c r="S863" s="369"/>
      <c r="T863" s="369"/>
      <c r="U863" s="369"/>
      <c r="V863" s="369"/>
      <c r="W863" s="369"/>
      <c r="X863" s="369"/>
      <c r="Y863" s="369"/>
      <c r="Z863" s="369"/>
      <c r="AA863" s="369"/>
      <c r="AB863" s="369"/>
      <c r="AC863" s="369"/>
      <c r="AD863" s="369"/>
      <c r="AE863" s="369"/>
    </row>
    <row r="864" spans="1:31" ht="15.75" customHeight="1">
      <c r="A864" s="369"/>
      <c r="B864" s="369"/>
      <c r="C864" s="369"/>
      <c r="D864" s="369"/>
      <c r="F864" s="369"/>
      <c r="G864" s="369"/>
      <c r="H864" s="369"/>
      <c r="I864" s="369"/>
      <c r="J864" s="369"/>
      <c r="K864" s="369"/>
      <c r="L864" s="369"/>
      <c r="M864" s="369"/>
      <c r="N864" s="369"/>
      <c r="O864" s="369"/>
      <c r="P864" s="369"/>
      <c r="Q864" s="369"/>
      <c r="R864" s="369"/>
      <c r="S864" s="369"/>
      <c r="T864" s="369"/>
      <c r="U864" s="369"/>
      <c r="V864" s="369"/>
      <c r="W864" s="369"/>
      <c r="X864" s="369"/>
      <c r="Y864" s="369"/>
      <c r="Z864" s="369"/>
      <c r="AA864" s="369"/>
      <c r="AB864" s="369"/>
      <c r="AC864" s="369"/>
      <c r="AD864" s="369"/>
      <c r="AE864" s="369"/>
    </row>
    <row r="865" spans="1:31" ht="15.75" customHeight="1">
      <c r="A865" s="369"/>
      <c r="B865" s="369"/>
      <c r="C865" s="369"/>
      <c r="D865" s="369"/>
      <c r="F865" s="369"/>
      <c r="G865" s="369"/>
      <c r="H865" s="369"/>
      <c r="I865" s="369"/>
      <c r="J865" s="369"/>
      <c r="K865" s="369"/>
      <c r="L865" s="369"/>
      <c r="M865" s="369"/>
      <c r="N865" s="369"/>
      <c r="O865" s="369"/>
      <c r="P865" s="369"/>
      <c r="Q865" s="369"/>
      <c r="R865" s="369"/>
      <c r="S865" s="369"/>
      <c r="T865" s="369"/>
      <c r="U865" s="369"/>
      <c r="V865" s="369"/>
      <c r="W865" s="369"/>
      <c r="X865" s="369"/>
      <c r="Y865" s="369"/>
      <c r="Z865" s="369"/>
      <c r="AA865" s="369"/>
      <c r="AB865" s="369"/>
      <c r="AC865" s="369"/>
      <c r="AD865" s="369"/>
      <c r="AE865" s="369"/>
    </row>
    <row r="866" spans="1:31" ht="15.75" customHeight="1">
      <c r="A866" s="369"/>
      <c r="B866" s="369"/>
      <c r="C866" s="369"/>
      <c r="D866" s="369"/>
      <c r="F866" s="369"/>
      <c r="G866" s="369"/>
      <c r="H866" s="369"/>
      <c r="I866" s="369"/>
      <c r="J866" s="369"/>
      <c r="K866" s="369"/>
      <c r="L866" s="369"/>
      <c r="M866" s="369"/>
      <c r="N866" s="369"/>
      <c r="O866" s="369"/>
      <c r="P866" s="369"/>
      <c r="Q866" s="369"/>
      <c r="R866" s="369"/>
      <c r="S866" s="369"/>
      <c r="T866" s="369"/>
      <c r="U866" s="369"/>
      <c r="V866" s="369"/>
      <c r="W866" s="369"/>
      <c r="X866" s="369"/>
      <c r="Y866" s="369"/>
      <c r="Z866" s="369"/>
      <c r="AA866" s="369"/>
      <c r="AB866" s="369"/>
      <c r="AC866" s="369"/>
      <c r="AD866" s="369"/>
      <c r="AE866" s="369"/>
    </row>
    <row r="867" spans="1:31" ht="15.75" customHeight="1">
      <c r="A867" s="369"/>
      <c r="B867" s="369"/>
      <c r="C867" s="369"/>
      <c r="D867" s="369"/>
      <c r="F867" s="369"/>
      <c r="G867" s="369"/>
      <c r="H867" s="369"/>
      <c r="I867" s="369"/>
      <c r="J867" s="369"/>
      <c r="K867" s="369"/>
      <c r="L867" s="369"/>
      <c r="M867" s="369"/>
      <c r="N867" s="369"/>
      <c r="O867" s="369"/>
      <c r="P867" s="369"/>
      <c r="Q867" s="369"/>
      <c r="R867" s="369"/>
      <c r="S867" s="369"/>
      <c r="T867" s="369"/>
      <c r="U867" s="369"/>
      <c r="V867" s="369"/>
      <c r="W867" s="369"/>
      <c r="X867" s="369"/>
      <c r="Y867" s="369"/>
      <c r="Z867" s="369"/>
      <c r="AA867" s="369"/>
      <c r="AB867" s="369"/>
      <c r="AC867" s="369"/>
      <c r="AD867" s="369"/>
      <c r="AE867" s="369"/>
    </row>
    <row r="868" spans="1:31" ht="15.75" customHeight="1">
      <c r="A868" s="369"/>
      <c r="B868" s="369"/>
      <c r="C868" s="369"/>
      <c r="D868" s="369"/>
      <c r="F868" s="369"/>
      <c r="G868" s="369"/>
      <c r="H868" s="369"/>
      <c r="I868" s="369"/>
      <c r="J868" s="369"/>
      <c r="K868" s="369"/>
      <c r="L868" s="369"/>
      <c r="M868" s="369"/>
      <c r="N868" s="369"/>
      <c r="O868" s="369"/>
      <c r="P868" s="369"/>
      <c r="Q868" s="369"/>
      <c r="R868" s="369"/>
      <c r="S868" s="369"/>
      <c r="T868" s="369"/>
      <c r="U868" s="369"/>
      <c r="V868" s="369"/>
      <c r="W868" s="369"/>
      <c r="X868" s="369"/>
      <c r="Y868" s="369"/>
      <c r="Z868" s="369"/>
      <c r="AA868" s="369"/>
      <c r="AB868" s="369"/>
      <c r="AC868" s="369"/>
      <c r="AD868" s="369"/>
      <c r="AE868" s="369"/>
    </row>
    <row r="869" spans="1:31" ht="15.75" customHeight="1">
      <c r="A869" s="369"/>
      <c r="B869" s="369"/>
      <c r="C869" s="369"/>
      <c r="D869" s="369"/>
      <c r="F869" s="369"/>
      <c r="G869" s="369"/>
      <c r="H869" s="369"/>
      <c r="I869" s="369"/>
      <c r="J869" s="369"/>
      <c r="K869" s="369"/>
      <c r="L869" s="369"/>
      <c r="M869" s="369"/>
      <c r="N869" s="369"/>
      <c r="O869" s="369"/>
      <c r="P869" s="369"/>
      <c r="Q869" s="369"/>
      <c r="R869" s="369"/>
      <c r="S869" s="369"/>
      <c r="T869" s="369"/>
      <c r="U869" s="369"/>
      <c r="V869" s="369"/>
      <c r="W869" s="369"/>
      <c r="X869" s="369"/>
      <c r="Y869" s="369"/>
      <c r="Z869" s="369"/>
      <c r="AA869" s="369"/>
      <c r="AB869" s="369"/>
      <c r="AC869" s="369"/>
      <c r="AD869" s="369"/>
      <c r="AE869" s="369"/>
    </row>
    <row r="870" spans="1:31" ht="15.75" customHeight="1">
      <c r="A870" s="369"/>
      <c r="B870" s="369"/>
      <c r="C870" s="369"/>
      <c r="D870" s="369"/>
      <c r="F870" s="369"/>
      <c r="G870" s="369"/>
      <c r="H870" s="369"/>
      <c r="I870" s="369"/>
      <c r="J870" s="369"/>
      <c r="K870" s="369"/>
      <c r="L870" s="369"/>
      <c r="M870" s="369"/>
      <c r="N870" s="369"/>
      <c r="O870" s="369"/>
      <c r="P870" s="369"/>
      <c r="Q870" s="369"/>
      <c r="R870" s="369"/>
      <c r="S870" s="369"/>
      <c r="T870" s="369"/>
      <c r="U870" s="369"/>
      <c r="V870" s="369"/>
      <c r="W870" s="369"/>
      <c r="X870" s="369"/>
      <c r="Y870" s="369"/>
      <c r="Z870" s="369"/>
      <c r="AA870" s="369"/>
      <c r="AB870" s="369"/>
      <c r="AC870" s="369"/>
      <c r="AD870" s="369"/>
      <c r="AE870" s="369"/>
    </row>
    <row r="871" spans="1:31" ht="15.75" customHeight="1">
      <c r="A871" s="369"/>
      <c r="B871" s="369"/>
      <c r="C871" s="369"/>
      <c r="D871" s="369"/>
      <c r="F871" s="369"/>
      <c r="G871" s="369"/>
      <c r="H871" s="369"/>
      <c r="I871" s="369"/>
      <c r="J871" s="369"/>
      <c r="K871" s="369"/>
      <c r="L871" s="369"/>
      <c r="M871" s="369"/>
      <c r="N871" s="369"/>
      <c r="O871" s="369"/>
      <c r="P871" s="369"/>
      <c r="Q871" s="369"/>
      <c r="R871" s="369"/>
      <c r="S871" s="369"/>
      <c r="T871" s="369"/>
      <c r="U871" s="369"/>
      <c r="V871" s="369"/>
      <c r="W871" s="369"/>
      <c r="X871" s="369"/>
      <c r="Y871" s="369"/>
      <c r="Z871" s="369"/>
      <c r="AA871" s="369"/>
      <c r="AB871" s="369"/>
      <c r="AC871" s="369"/>
      <c r="AD871" s="369"/>
      <c r="AE871" s="369"/>
    </row>
    <row r="872" spans="1:31" ht="15.75" customHeight="1">
      <c r="A872" s="369"/>
      <c r="B872" s="369"/>
      <c r="C872" s="369"/>
      <c r="D872" s="369"/>
      <c r="F872" s="369"/>
      <c r="G872" s="369"/>
      <c r="H872" s="369"/>
      <c r="I872" s="369"/>
      <c r="J872" s="369"/>
      <c r="K872" s="369"/>
      <c r="L872" s="369"/>
      <c r="M872" s="369"/>
      <c r="N872" s="369"/>
      <c r="O872" s="369"/>
      <c r="P872" s="369"/>
      <c r="Q872" s="369"/>
      <c r="R872" s="369"/>
      <c r="S872" s="369"/>
      <c r="T872" s="369"/>
      <c r="U872" s="369"/>
      <c r="V872" s="369"/>
      <c r="W872" s="369"/>
      <c r="X872" s="369"/>
      <c r="Y872" s="369"/>
      <c r="Z872" s="369"/>
      <c r="AA872" s="369"/>
      <c r="AB872" s="369"/>
      <c r="AC872" s="369"/>
      <c r="AD872" s="369"/>
      <c r="AE872" s="369"/>
    </row>
    <row r="873" spans="1:31" ht="15.75" customHeight="1">
      <c r="A873" s="369"/>
      <c r="B873" s="369"/>
      <c r="C873" s="369"/>
      <c r="D873" s="369"/>
      <c r="F873" s="369"/>
      <c r="G873" s="369"/>
      <c r="H873" s="369"/>
      <c r="I873" s="369"/>
      <c r="J873" s="369"/>
      <c r="K873" s="369"/>
      <c r="L873" s="369"/>
      <c r="M873" s="369"/>
      <c r="N873" s="369"/>
      <c r="O873" s="369"/>
      <c r="P873" s="369"/>
      <c r="Q873" s="369"/>
      <c r="R873" s="369"/>
      <c r="S873" s="369"/>
      <c r="T873" s="369"/>
      <c r="U873" s="369"/>
      <c r="V873" s="369"/>
      <c r="W873" s="369"/>
      <c r="X873" s="369"/>
      <c r="Y873" s="369"/>
      <c r="Z873" s="369"/>
      <c r="AA873" s="369"/>
      <c r="AB873" s="369"/>
      <c r="AC873" s="369"/>
      <c r="AD873" s="369"/>
      <c r="AE873" s="369"/>
    </row>
    <row r="874" spans="1:31" ht="15.75" customHeight="1">
      <c r="A874" s="369"/>
      <c r="B874" s="369"/>
      <c r="C874" s="369"/>
      <c r="D874" s="369"/>
      <c r="F874" s="369"/>
      <c r="G874" s="369"/>
      <c r="H874" s="369"/>
      <c r="I874" s="369"/>
      <c r="J874" s="369"/>
      <c r="K874" s="369"/>
      <c r="L874" s="369"/>
      <c r="M874" s="369"/>
      <c r="N874" s="369"/>
      <c r="O874" s="369"/>
      <c r="P874" s="369"/>
      <c r="Q874" s="369"/>
      <c r="R874" s="369"/>
      <c r="S874" s="369"/>
      <c r="T874" s="369"/>
      <c r="U874" s="369"/>
      <c r="V874" s="369"/>
      <c r="W874" s="369"/>
      <c r="X874" s="369"/>
      <c r="Y874" s="369"/>
      <c r="Z874" s="369"/>
      <c r="AA874" s="369"/>
      <c r="AB874" s="369"/>
      <c r="AC874" s="369"/>
      <c r="AD874" s="369"/>
      <c r="AE874" s="369"/>
    </row>
    <row r="875" spans="1:31" ht="15.75" customHeight="1">
      <c r="A875" s="369"/>
      <c r="B875" s="369"/>
      <c r="C875" s="369"/>
      <c r="D875" s="369"/>
      <c r="F875" s="369"/>
      <c r="G875" s="369"/>
      <c r="H875" s="369"/>
      <c r="I875" s="369"/>
      <c r="J875" s="369"/>
      <c r="K875" s="369"/>
      <c r="L875" s="369"/>
      <c r="M875" s="369"/>
      <c r="N875" s="369"/>
      <c r="O875" s="369"/>
      <c r="P875" s="369"/>
      <c r="Q875" s="369"/>
      <c r="R875" s="369"/>
      <c r="S875" s="369"/>
      <c r="T875" s="369"/>
      <c r="U875" s="369"/>
      <c r="V875" s="369"/>
      <c r="W875" s="369"/>
      <c r="X875" s="369"/>
      <c r="Y875" s="369"/>
      <c r="Z875" s="369"/>
      <c r="AA875" s="369"/>
      <c r="AB875" s="369"/>
      <c r="AC875" s="369"/>
      <c r="AD875" s="369"/>
      <c r="AE875" s="369"/>
    </row>
    <row r="876" spans="1:31" ht="15.75" customHeight="1">
      <c r="A876" s="369"/>
      <c r="B876" s="369"/>
      <c r="C876" s="369"/>
      <c r="D876" s="369"/>
      <c r="F876" s="369"/>
      <c r="G876" s="369"/>
      <c r="H876" s="369"/>
      <c r="I876" s="369"/>
      <c r="J876" s="369"/>
      <c r="K876" s="369"/>
      <c r="L876" s="369"/>
      <c r="M876" s="369"/>
      <c r="N876" s="369"/>
      <c r="O876" s="369"/>
      <c r="P876" s="369"/>
      <c r="Q876" s="369"/>
      <c r="R876" s="369"/>
      <c r="S876" s="369"/>
      <c r="T876" s="369"/>
      <c r="U876" s="369"/>
      <c r="V876" s="369"/>
      <c r="W876" s="369"/>
      <c r="X876" s="369"/>
      <c r="Y876" s="369"/>
      <c r="Z876" s="369"/>
      <c r="AA876" s="369"/>
      <c r="AB876" s="369"/>
      <c r="AC876" s="369"/>
      <c r="AD876" s="369"/>
      <c r="AE876" s="369"/>
    </row>
    <row r="877" spans="1:31" ht="15.75" customHeight="1">
      <c r="A877" s="369"/>
      <c r="B877" s="369"/>
      <c r="C877" s="369"/>
      <c r="D877" s="369"/>
      <c r="F877" s="369"/>
      <c r="G877" s="369"/>
      <c r="H877" s="369"/>
      <c r="I877" s="369"/>
      <c r="J877" s="369"/>
      <c r="K877" s="369"/>
      <c r="L877" s="369"/>
      <c r="M877" s="369"/>
      <c r="N877" s="369"/>
      <c r="O877" s="369"/>
      <c r="P877" s="369"/>
      <c r="Q877" s="369"/>
      <c r="R877" s="369"/>
      <c r="S877" s="369"/>
      <c r="T877" s="369"/>
      <c r="U877" s="369"/>
      <c r="V877" s="369"/>
      <c r="W877" s="369"/>
      <c r="X877" s="369"/>
      <c r="Y877" s="369"/>
      <c r="Z877" s="369"/>
      <c r="AA877" s="369"/>
      <c r="AB877" s="369"/>
      <c r="AC877" s="369"/>
      <c r="AD877" s="369"/>
      <c r="AE877" s="369"/>
    </row>
    <row r="878" spans="1:31" ht="15.75" customHeight="1">
      <c r="A878" s="369"/>
      <c r="B878" s="369"/>
      <c r="C878" s="369"/>
      <c r="D878" s="369"/>
      <c r="F878" s="369"/>
      <c r="G878" s="369"/>
      <c r="H878" s="369"/>
      <c r="I878" s="369"/>
      <c r="J878" s="369"/>
      <c r="K878" s="369"/>
      <c r="L878" s="369"/>
      <c r="M878" s="369"/>
      <c r="N878" s="369"/>
      <c r="O878" s="369"/>
      <c r="P878" s="369"/>
      <c r="Q878" s="369"/>
      <c r="R878" s="369"/>
      <c r="S878" s="369"/>
      <c r="T878" s="369"/>
      <c r="U878" s="369"/>
      <c r="V878" s="369"/>
      <c r="W878" s="369"/>
      <c r="X878" s="369"/>
      <c r="Y878" s="369"/>
      <c r="Z878" s="369"/>
      <c r="AA878" s="369"/>
      <c r="AB878" s="369"/>
      <c r="AC878" s="369"/>
      <c r="AD878" s="369"/>
      <c r="AE878" s="369"/>
    </row>
    <row r="879" spans="1:31" ht="15.75" customHeight="1">
      <c r="A879" s="369"/>
      <c r="B879" s="369"/>
      <c r="C879" s="369"/>
      <c r="D879" s="369"/>
      <c r="F879" s="369"/>
      <c r="G879" s="369"/>
      <c r="H879" s="369"/>
      <c r="I879" s="369"/>
      <c r="J879" s="369"/>
      <c r="K879" s="369"/>
      <c r="L879" s="369"/>
      <c r="M879" s="369"/>
      <c r="N879" s="369"/>
      <c r="O879" s="369"/>
      <c r="P879" s="369"/>
      <c r="Q879" s="369"/>
      <c r="R879" s="369"/>
      <c r="S879" s="369"/>
      <c r="T879" s="369"/>
      <c r="U879" s="369"/>
      <c r="V879" s="369"/>
      <c r="W879" s="369"/>
      <c r="X879" s="369"/>
      <c r="Y879" s="369"/>
      <c r="Z879" s="369"/>
      <c r="AA879" s="369"/>
      <c r="AB879" s="369"/>
      <c r="AC879" s="369"/>
      <c r="AD879" s="369"/>
      <c r="AE879" s="369"/>
    </row>
    <row r="880" spans="1:31" ht="15.75" customHeight="1">
      <c r="A880" s="369"/>
      <c r="B880" s="369"/>
      <c r="C880" s="369"/>
      <c r="D880" s="369"/>
      <c r="F880" s="369"/>
      <c r="G880" s="369"/>
      <c r="H880" s="369"/>
      <c r="I880" s="369"/>
      <c r="J880" s="369"/>
      <c r="K880" s="369"/>
      <c r="L880" s="369"/>
      <c r="M880" s="369"/>
      <c r="N880" s="369"/>
      <c r="O880" s="369"/>
      <c r="P880" s="369"/>
      <c r="Q880" s="369"/>
      <c r="R880" s="369"/>
      <c r="S880" s="369"/>
      <c r="T880" s="369"/>
      <c r="U880" s="369"/>
      <c r="V880" s="369"/>
      <c r="W880" s="369"/>
      <c r="X880" s="369"/>
      <c r="Y880" s="369"/>
      <c r="Z880" s="369"/>
      <c r="AA880" s="369"/>
      <c r="AB880" s="369"/>
      <c r="AC880" s="369"/>
      <c r="AD880" s="369"/>
      <c r="AE880" s="369"/>
    </row>
    <row r="881" spans="1:31" ht="15.75" customHeight="1">
      <c r="A881" s="369"/>
      <c r="B881" s="369"/>
      <c r="C881" s="369"/>
      <c r="D881" s="369"/>
      <c r="F881" s="369"/>
      <c r="G881" s="369"/>
      <c r="H881" s="369"/>
      <c r="I881" s="369"/>
      <c r="J881" s="369"/>
      <c r="K881" s="369"/>
      <c r="L881" s="369"/>
      <c r="M881" s="369"/>
      <c r="N881" s="369"/>
      <c r="O881" s="369"/>
      <c r="P881" s="369"/>
      <c r="Q881" s="369"/>
      <c r="R881" s="369"/>
      <c r="S881" s="369"/>
      <c r="T881" s="369"/>
      <c r="U881" s="369"/>
      <c r="V881" s="369"/>
      <c r="W881" s="369"/>
      <c r="X881" s="369"/>
      <c r="Y881" s="369"/>
      <c r="Z881" s="369"/>
      <c r="AA881" s="369"/>
      <c r="AB881" s="369"/>
      <c r="AC881" s="369"/>
      <c r="AD881" s="369"/>
      <c r="AE881" s="369"/>
    </row>
    <row r="882" spans="1:31" ht="15.75" customHeight="1">
      <c r="A882" s="369"/>
      <c r="B882" s="369"/>
      <c r="C882" s="369"/>
      <c r="D882" s="369"/>
      <c r="F882" s="369"/>
      <c r="G882" s="369"/>
      <c r="H882" s="369"/>
      <c r="I882" s="369"/>
      <c r="J882" s="369"/>
      <c r="K882" s="369"/>
      <c r="L882" s="369"/>
      <c r="M882" s="369"/>
      <c r="N882" s="369"/>
      <c r="O882" s="369"/>
      <c r="P882" s="369"/>
      <c r="Q882" s="369"/>
      <c r="R882" s="369"/>
      <c r="S882" s="369"/>
      <c r="T882" s="369"/>
      <c r="U882" s="369"/>
      <c r="V882" s="369"/>
      <c r="W882" s="369"/>
      <c r="X882" s="369"/>
      <c r="Y882" s="369"/>
      <c r="Z882" s="369"/>
      <c r="AA882" s="369"/>
      <c r="AB882" s="369"/>
      <c r="AC882" s="369"/>
      <c r="AD882" s="369"/>
      <c r="AE882" s="369"/>
    </row>
    <row r="883" spans="1:31" ht="15.75" customHeight="1">
      <c r="A883" s="369"/>
      <c r="B883" s="369"/>
      <c r="C883" s="369"/>
      <c r="D883" s="369"/>
      <c r="F883" s="369"/>
      <c r="G883" s="369"/>
      <c r="H883" s="369"/>
      <c r="I883" s="369"/>
      <c r="J883" s="369"/>
      <c r="K883" s="369"/>
      <c r="L883" s="369"/>
      <c r="M883" s="369"/>
      <c r="N883" s="369"/>
      <c r="O883" s="369"/>
      <c r="P883" s="369"/>
      <c r="Q883" s="369"/>
      <c r="R883" s="369"/>
      <c r="S883" s="369"/>
      <c r="T883" s="369"/>
      <c r="U883" s="369"/>
      <c r="V883" s="369"/>
      <c r="W883" s="369"/>
      <c r="X883" s="369"/>
      <c r="Y883" s="369"/>
      <c r="Z883" s="369"/>
      <c r="AA883" s="369"/>
      <c r="AB883" s="369"/>
      <c r="AC883" s="369"/>
      <c r="AD883" s="369"/>
      <c r="AE883" s="369"/>
    </row>
    <row r="884" spans="1:31" ht="15.75" customHeight="1">
      <c r="A884" s="369"/>
      <c r="B884" s="369"/>
      <c r="C884" s="369"/>
      <c r="D884" s="369"/>
      <c r="F884" s="369"/>
      <c r="G884" s="369"/>
      <c r="H884" s="369"/>
      <c r="I884" s="369"/>
      <c r="J884" s="369"/>
      <c r="K884" s="369"/>
      <c r="L884" s="369"/>
      <c r="M884" s="369"/>
      <c r="N884" s="369"/>
      <c r="O884" s="369"/>
      <c r="P884" s="369"/>
      <c r="Q884" s="369"/>
      <c r="R884" s="369"/>
      <c r="S884" s="369"/>
      <c r="T884" s="369"/>
      <c r="U884" s="369"/>
      <c r="V884" s="369"/>
      <c r="W884" s="369"/>
      <c r="X884" s="369"/>
      <c r="Y884" s="369"/>
      <c r="Z884" s="369"/>
      <c r="AA884" s="369"/>
      <c r="AB884" s="369"/>
      <c r="AC884" s="369"/>
      <c r="AD884" s="369"/>
      <c r="AE884" s="369"/>
    </row>
    <row r="885" spans="1:31" ht="15.75" customHeight="1">
      <c r="A885" s="369"/>
      <c r="B885" s="369"/>
      <c r="C885" s="369"/>
      <c r="D885" s="369"/>
      <c r="F885" s="369"/>
      <c r="G885" s="369"/>
      <c r="H885" s="369"/>
      <c r="I885" s="369"/>
      <c r="J885" s="369"/>
      <c r="K885" s="369"/>
      <c r="L885" s="369"/>
      <c r="M885" s="369"/>
      <c r="N885" s="369"/>
      <c r="O885" s="369"/>
      <c r="P885" s="369"/>
      <c r="Q885" s="369"/>
      <c r="R885" s="369"/>
      <c r="S885" s="369"/>
      <c r="T885" s="369"/>
      <c r="U885" s="369"/>
      <c r="V885" s="369"/>
      <c r="W885" s="369"/>
      <c r="X885" s="369"/>
      <c r="Y885" s="369"/>
      <c r="Z885" s="369"/>
      <c r="AA885" s="369"/>
      <c r="AB885" s="369"/>
      <c r="AC885" s="369"/>
      <c r="AD885" s="369"/>
      <c r="AE885" s="369"/>
    </row>
    <row r="886" spans="1:31" ht="15.75" customHeight="1">
      <c r="A886" s="369"/>
      <c r="B886" s="369"/>
      <c r="C886" s="369"/>
      <c r="D886" s="369"/>
      <c r="F886" s="369"/>
      <c r="G886" s="369"/>
      <c r="H886" s="369"/>
      <c r="I886" s="369"/>
      <c r="J886" s="369"/>
      <c r="K886" s="369"/>
      <c r="L886" s="369"/>
      <c r="M886" s="369"/>
      <c r="N886" s="369"/>
      <c r="O886" s="369"/>
      <c r="P886" s="369"/>
      <c r="Q886" s="369"/>
      <c r="R886" s="369"/>
      <c r="S886" s="369"/>
      <c r="T886" s="369"/>
      <c r="U886" s="369"/>
      <c r="V886" s="369"/>
      <c r="W886" s="369"/>
      <c r="X886" s="369"/>
      <c r="Y886" s="369"/>
      <c r="Z886" s="369"/>
      <c r="AA886" s="369"/>
      <c r="AB886" s="369"/>
      <c r="AC886" s="369"/>
      <c r="AD886" s="369"/>
      <c r="AE886" s="369"/>
    </row>
    <row r="887" spans="1:31" ht="15.75" customHeight="1">
      <c r="A887" s="369"/>
      <c r="B887" s="369"/>
      <c r="C887" s="369"/>
      <c r="D887" s="369"/>
      <c r="F887" s="369"/>
      <c r="G887" s="369"/>
      <c r="H887" s="369"/>
      <c r="I887" s="369"/>
      <c r="J887" s="369"/>
      <c r="K887" s="369"/>
      <c r="L887" s="369"/>
      <c r="M887" s="369"/>
      <c r="N887" s="369"/>
      <c r="O887" s="369"/>
      <c r="P887" s="369"/>
      <c r="Q887" s="369"/>
      <c r="R887" s="369"/>
      <c r="S887" s="369"/>
      <c r="T887" s="369"/>
      <c r="U887" s="369"/>
      <c r="V887" s="369"/>
      <c r="W887" s="369"/>
      <c r="X887" s="369"/>
      <c r="Y887" s="369"/>
      <c r="Z887" s="369"/>
      <c r="AA887" s="369"/>
      <c r="AB887" s="369"/>
      <c r="AC887" s="369"/>
      <c r="AD887" s="369"/>
      <c r="AE887" s="369"/>
    </row>
    <row r="888" spans="1:31" ht="15.75" customHeight="1">
      <c r="A888" s="369"/>
      <c r="B888" s="369"/>
      <c r="C888" s="369"/>
      <c r="D888" s="369"/>
      <c r="F888" s="369"/>
      <c r="G888" s="369"/>
      <c r="H888" s="369"/>
      <c r="I888" s="369"/>
      <c r="J888" s="369"/>
      <c r="K888" s="369"/>
      <c r="L888" s="369"/>
      <c r="M888" s="369"/>
      <c r="N888" s="369"/>
      <c r="O888" s="369"/>
      <c r="P888" s="369"/>
      <c r="Q888" s="369"/>
      <c r="R888" s="369"/>
      <c r="S888" s="369"/>
      <c r="T888" s="369"/>
      <c r="U888" s="369"/>
      <c r="V888" s="369"/>
      <c r="W888" s="369"/>
      <c r="X888" s="369"/>
      <c r="Y888" s="369"/>
      <c r="Z888" s="369"/>
      <c r="AA888" s="369"/>
      <c r="AB888" s="369"/>
      <c r="AC888" s="369"/>
      <c r="AD888" s="369"/>
      <c r="AE888" s="369"/>
    </row>
    <row r="889" spans="1:31" ht="15.75" customHeight="1">
      <c r="A889" s="369"/>
      <c r="B889" s="369"/>
      <c r="C889" s="369"/>
      <c r="D889" s="369"/>
      <c r="F889" s="369"/>
      <c r="G889" s="369"/>
      <c r="H889" s="369"/>
      <c r="I889" s="369"/>
      <c r="J889" s="369"/>
      <c r="K889" s="369"/>
      <c r="L889" s="369"/>
      <c r="M889" s="369"/>
      <c r="N889" s="369"/>
      <c r="O889" s="369"/>
      <c r="P889" s="369"/>
      <c r="Q889" s="369"/>
      <c r="R889" s="369"/>
      <c r="S889" s="369"/>
      <c r="T889" s="369"/>
      <c r="U889" s="369"/>
      <c r="V889" s="369"/>
      <c r="W889" s="369"/>
      <c r="X889" s="369"/>
      <c r="Y889" s="369"/>
      <c r="Z889" s="369"/>
      <c r="AA889" s="369"/>
      <c r="AB889" s="369"/>
      <c r="AC889" s="369"/>
      <c r="AD889" s="369"/>
      <c r="AE889" s="369"/>
    </row>
    <row r="890" spans="1:31" ht="15.75" customHeight="1">
      <c r="A890" s="369"/>
      <c r="B890" s="369"/>
      <c r="C890" s="369"/>
      <c r="D890" s="369"/>
      <c r="F890" s="369"/>
      <c r="G890" s="369"/>
      <c r="H890" s="369"/>
      <c r="I890" s="369"/>
      <c r="J890" s="369"/>
      <c r="K890" s="369"/>
      <c r="L890" s="369"/>
      <c r="M890" s="369"/>
      <c r="N890" s="369"/>
      <c r="O890" s="369"/>
      <c r="P890" s="369"/>
      <c r="Q890" s="369"/>
      <c r="R890" s="369"/>
      <c r="S890" s="369"/>
      <c r="T890" s="369"/>
      <c r="U890" s="369"/>
      <c r="V890" s="369"/>
      <c r="W890" s="369"/>
      <c r="X890" s="369"/>
      <c r="Y890" s="369"/>
      <c r="Z890" s="369"/>
      <c r="AA890" s="369"/>
      <c r="AB890" s="369"/>
      <c r="AC890" s="369"/>
      <c r="AD890" s="369"/>
      <c r="AE890" s="369"/>
    </row>
    <row r="891" spans="1:31" ht="15.75" customHeight="1">
      <c r="A891" s="369"/>
      <c r="B891" s="369"/>
      <c r="C891" s="369"/>
      <c r="D891" s="369"/>
      <c r="F891" s="369"/>
      <c r="G891" s="369"/>
      <c r="H891" s="369"/>
      <c r="I891" s="369"/>
      <c r="J891" s="369"/>
      <c r="K891" s="369"/>
      <c r="L891" s="369"/>
      <c r="M891" s="369"/>
      <c r="N891" s="369"/>
      <c r="O891" s="369"/>
      <c r="P891" s="369"/>
      <c r="Q891" s="369"/>
      <c r="R891" s="369"/>
      <c r="S891" s="369"/>
      <c r="T891" s="369"/>
      <c r="U891" s="369"/>
      <c r="V891" s="369"/>
      <c r="W891" s="369"/>
      <c r="X891" s="369"/>
      <c r="Y891" s="369"/>
      <c r="Z891" s="369"/>
      <c r="AA891" s="369"/>
      <c r="AB891" s="369"/>
      <c r="AC891" s="369"/>
      <c r="AD891" s="369"/>
      <c r="AE891" s="369"/>
    </row>
    <row r="892" spans="1:31" ht="15.75" customHeight="1">
      <c r="A892" s="369"/>
      <c r="B892" s="369"/>
      <c r="C892" s="369"/>
      <c r="D892" s="369"/>
      <c r="F892" s="369"/>
      <c r="G892" s="369"/>
      <c r="H892" s="369"/>
      <c r="I892" s="369"/>
      <c r="J892" s="369"/>
      <c r="K892" s="369"/>
      <c r="L892" s="369"/>
      <c r="M892" s="369"/>
      <c r="N892" s="369"/>
      <c r="O892" s="369"/>
      <c r="P892" s="369"/>
      <c r="Q892" s="369"/>
      <c r="R892" s="369"/>
      <c r="S892" s="369"/>
      <c r="T892" s="369"/>
      <c r="U892" s="369"/>
      <c r="V892" s="369"/>
      <c r="W892" s="369"/>
      <c r="X892" s="369"/>
      <c r="Y892" s="369"/>
      <c r="Z892" s="369"/>
      <c r="AA892" s="369"/>
      <c r="AB892" s="369"/>
      <c r="AC892" s="369"/>
      <c r="AD892" s="369"/>
      <c r="AE892" s="369"/>
    </row>
    <row r="893" spans="1:31" ht="15.75" customHeight="1">
      <c r="A893" s="369"/>
      <c r="B893" s="369"/>
      <c r="C893" s="369"/>
      <c r="D893" s="369"/>
      <c r="F893" s="369"/>
      <c r="G893" s="369"/>
      <c r="H893" s="369"/>
      <c r="I893" s="369"/>
      <c r="J893" s="369"/>
      <c r="K893" s="369"/>
      <c r="L893" s="369"/>
      <c r="M893" s="369"/>
      <c r="N893" s="369"/>
      <c r="O893" s="369"/>
      <c r="P893" s="369"/>
      <c r="Q893" s="369"/>
      <c r="R893" s="369"/>
      <c r="S893" s="369"/>
      <c r="T893" s="369"/>
      <c r="U893" s="369"/>
      <c r="V893" s="369"/>
      <c r="W893" s="369"/>
      <c r="X893" s="369"/>
      <c r="Y893" s="369"/>
      <c r="Z893" s="369"/>
      <c r="AA893" s="369"/>
      <c r="AB893" s="369"/>
      <c r="AC893" s="369"/>
      <c r="AD893" s="369"/>
      <c r="AE893" s="369"/>
    </row>
    <row r="894" spans="1:31" ht="15.75" customHeight="1">
      <c r="A894" s="369"/>
      <c r="B894" s="369"/>
      <c r="C894" s="369"/>
      <c r="D894" s="369"/>
      <c r="F894" s="369"/>
      <c r="G894" s="369"/>
      <c r="H894" s="369"/>
      <c r="I894" s="369"/>
      <c r="J894" s="369"/>
      <c r="K894" s="369"/>
      <c r="L894" s="369"/>
      <c r="M894" s="369"/>
      <c r="N894" s="369"/>
      <c r="O894" s="369"/>
      <c r="P894" s="369"/>
      <c r="Q894" s="369"/>
      <c r="R894" s="369"/>
      <c r="S894" s="369"/>
      <c r="T894" s="369"/>
      <c r="U894" s="369"/>
      <c r="V894" s="369"/>
      <c r="W894" s="369"/>
      <c r="X894" s="369"/>
      <c r="Y894" s="369"/>
      <c r="Z894" s="369"/>
      <c r="AA894" s="369"/>
      <c r="AB894" s="369"/>
      <c r="AC894" s="369"/>
      <c r="AD894" s="369"/>
      <c r="AE894" s="369"/>
    </row>
    <row r="895" spans="1:31" ht="15.75" customHeight="1">
      <c r="A895" s="369"/>
      <c r="B895" s="369"/>
      <c r="C895" s="369"/>
      <c r="D895" s="369"/>
      <c r="F895" s="369"/>
      <c r="G895" s="369"/>
      <c r="H895" s="369"/>
      <c r="I895" s="369"/>
      <c r="J895" s="369"/>
      <c r="K895" s="369"/>
      <c r="L895" s="369"/>
      <c r="M895" s="369"/>
      <c r="N895" s="369"/>
      <c r="O895" s="369"/>
      <c r="P895" s="369"/>
      <c r="Q895" s="369"/>
      <c r="R895" s="369"/>
      <c r="S895" s="369"/>
      <c r="T895" s="369"/>
      <c r="U895" s="369"/>
      <c r="V895" s="369"/>
      <c r="W895" s="369"/>
      <c r="X895" s="369"/>
      <c r="Y895" s="369"/>
      <c r="Z895" s="369"/>
      <c r="AA895" s="369"/>
      <c r="AB895" s="369"/>
      <c r="AC895" s="369"/>
      <c r="AD895" s="369"/>
      <c r="AE895" s="369"/>
    </row>
    <row r="896" spans="1:31" ht="15.75" customHeight="1">
      <c r="A896" s="369"/>
      <c r="B896" s="369"/>
      <c r="C896" s="369"/>
      <c r="D896" s="369"/>
      <c r="F896" s="369"/>
      <c r="G896" s="369"/>
      <c r="H896" s="369"/>
      <c r="I896" s="369"/>
      <c r="J896" s="369"/>
      <c r="K896" s="369"/>
      <c r="L896" s="369"/>
      <c r="M896" s="369"/>
      <c r="N896" s="369"/>
      <c r="O896" s="369"/>
      <c r="P896" s="369"/>
      <c r="Q896" s="369"/>
      <c r="R896" s="369"/>
      <c r="S896" s="369"/>
      <c r="T896" s="369"/>
      <c r="U896" s="369"/>
      <c r="V896" s="369"/>
      <c r="W896" s="369"/>
      <c r="X896" s="369"/>
      <c r="Y896" s="369"/>
      <c r="Z896" s="369"/>
      <c r="AA896" s="369"/>
      <c r="AB896" s="369"/>
      <c r="AC896" s="369"/>
      <c r="AD896" s="369"/>
      <c r="AE896" s="369"/>
    </row>
    <row r="897" spans="1:31" ht="15.75" customHeight="1">
      <c r="A897" s="369"/>
      <c r="B897" s="369"/>
      <c r="C897" s="369"/>
      <c r="D897" s="369"/>
      <c r="F897" s="369"/>
      <c r="G897" s="369"/>
      <c r="H897" s="369"/>
      <c r="I897" s="369"/>
      <c r="J897" s="369"/>
      <c r="K897" s="369"/>
      <c r="L897" s="369"/>
      <c r="M897" s="369"/>
      <c r="N897" s="369"/>
      <c r="O897" s="369"/>
      <c r="P897" s="369"/>
      <c r="Q897" s="369"/>
      <c r="R897" s="369"/>
      <c r="S897" s="369"/>
      <c r="T897" s="369"/>
      <c r="U897" s="369"/>
      <c r="V897" s="369"/>
      <c r="W897" s="369"/>
      <c r="X897" s="369"/>
      <c r="Y897" s="369"/>
      <c r="Z897" s="369"/>
      <c r="AA897" s="369"/>
      <c r="AB897" s="369"/>
      <c r="AC897" s="369"/>
      <c r="AD897" s="369"/>
      <c r="AE897" s="369"/>
    </row>
    <row r="898" spans="1:31" ht="15.75" customHeight="1">
      <c r="A898" s="369"/>
      <c r="B898" s="369"/>
      <c r="C898" s="369"/>
      <c r="D898" s="369"/>
      <c r="F898" s="369"/>
      <c r="G898" s="369"/>
      <c r="H898" s="369"/>
      <c r="I898" s="369"/>
      <c r="J898" s="369"/>
      <c r="K898" s="369"/>
      <c r="L898" s="369"/>
      <c r="M898" s="369"/>
      <c r="N898" s="369"/>
      <c r="O898" s="369"/>
      <c r="P898" s="369"/>
      <c r="Q898" s="369"/>
      <c r="R898" s="369"/>
      <c r="S898" s="369"/>
      <c r="T898" s="369"/>
      <c r="U898" s="369"/>
      <c r="V898" s="369"/>
      <c r="W898" s="369"/>
      <c r="X898" s="369"/>
      <c r="Y898" s="369"/>
      <c r="Z898" s="369"/>
      <c r="AA898" s="369"/>
      <c r="AB898" s="369"/>
      <c r="AC898" s="369"/>
      <c r="AD898" s="369"/>
      <c r="AE898" s="369"/>
    </row>
    <row r="899" spans="1:31" ht="15.75" customHeight="1">
      <c r="A899" s="369"/>
      <c r="B899" s="369"/>
      <c r="C899" s="369"/>
      <c r="D899" s="369"/>
      <c r="F899" s="369"/>
      <c r="G899" s="369"/>
      <c r="H899" s="369"/>
      <c r="I899" s="369"/>
      <c r="J899" s="369"/>
      <c r="K899" s="369"/>
      <c r="L899" s="369"/>
      <c r="M899" s="369"/>
      <c r="N899" s="369"/>
      <c r="O899" s="369"/>
      <c r="P899" s="369"/>
      <c r="Q899" s="369"/>
      <c r="R899" s="369"/>
      <c r="S899" s="369"/>
      <c r="T899" s="369"/>
      <c r="U899" s="369"/>
      <c r="V899" s="369"/>
      <c r="W899" s="369"/>
      <c r="X899" s="369"/>
      <c r="Y899" s="369"/>
      <c r="Z899" s="369"/>
      <c r="AA899" s="369"/>
      <c r="AB899" s="369"/>
      <c r="AC899" s="369"/>
      <c r="AD899" s="369"/>
      <c r="AE899" s="369"/>
    </row>
    <row r="900" spans="1:31" ht="15.75" customHeight="1">
      <c r="A900" s="369"/>
      <c r="B900" s="369"/>
      <c r="C900" s="369"/>
      <c r="D900" s="369"/>
      <c r="F900" s="369"/>
      <c r="G900" s="369"/>
      <c r="H900" s="369"/>
      <c r="I900" s="369"/>
      <c r="J900" s="369"/>
      <c r="K900" s="369"/>
      <c r="L900" s="369"/>
      <c r="M900" s="369"/>
      <c r="N900" s="369"/>
      <c r="O900" s="369"/>
      <c r="P900" s="369"/>
      <c r="Q900" s="369"/>
      <c r="R900" s="369"/>
      <c r="S900" s="369"/>
      <c r="T900" s="369"/>
      <c r="U900" s="369"/>
      <c r="V900" s="369"/>
      <c r="W900" s="369"/>
      <c r="X900" s="369"/>
      <c r="Y900" s="369"/>
      <c r="Z900" s="369"/>
      <c r="AA900" s="369"/>
      <c r="AB900" s="369"/>
      <c r="AC900" s="369"/>
      <c r="AD900" s="369"/>
      <c r="AE900" s="369"/>
    </row>
    <row r="901" spans="1:31" ht="15.75" customHeight="1">
      <c r="A901" s="369"/>
      <c r="B901" s="369"/>
      <c r="C901" s="369"/>
      <c r="D901" s="369"/>
      <c r="F901" s="369"/>
      <c r="G901" s="369"/>
      <c r="H901" s="369"/>
      <c r="I901" s="369"/>
      <c r="J901" s="369"/>
      <c r="K901" s="369"/>
      <c r="L901" s="369"/>
      <c r="M901" s="369"/>
      <c r="N901" s="369"/>
      <c r="O901" s="369"/>
      <c r="P901" s="369"/>
      <c r="Q901" s="369"/>
      <c r="R901" s="369"/>
      <c r="S901" s="369"/>
      <c r="T901" s="369"/>
      <c r="U901" s="369"/>
      <c r="V901" s="369"/>
      <c r="W901" s="369"/>
      <c r="X901" s="369"/>
      <c r="Y901" s="369"/>
      <c r="Z901" s="369"/>
      <c r="AA901" s="369"/>
      <c r="AB901" s="369"/>
      <c r="AC901" s="369"/>
      <c r="AD901" s="369"/>
      <c r="AE901" s="369"/>
    </row>
    <row r="902" spans="1:31" ht="15.75" customHeight="1">
      <c r="A902" s="369"/>
      <c r="B902" s="369"/>
      <c r="C902" s="369"/>
      <c r="D902" s="369"/>
      <c r="F902" s="369"/>
      <c r="G902" s="369"/>
      <c r="H902" s="369"/>
      <c r="I902" s="369"/>
      <c r="J902" s="369"/>
      <c r="K902" s="369"/>
      <c r="L902" s="369"/>
      <c r="M902" s="369"/>
      <c r="N902" s="369"/>
      <c r="O902" s="369"/>
      <c r="P902" s="369"/>
      <c r="Q902" s="369"/>
      <c r="R902" s="369"/>
      <c r="S902" s="369"/>
      <c r="T902" s="369"/>
      <c r="U902" s="369"/>
      <c r="V902" s="369"/>
      <c r="W902" s="369"/>
      <c r="X902" s="369"/>
      <c r="Y902" s="369"/>
      <c r="Z902" s="369"/>
      <c r="AA902" s="369"/>
      <c r="AB902" s="369"/>
      <c r="AC902" s="369"/>
      <c r="AD902" s="369"/>
      <c r="AE902" s="369"/>
    </row>
    <row r="903" spans="1:31" ht="15.75" customHeight="1">
      <c r="A903" s="369"/>
      <c r="B903" s="369"/>
      <c r="C903" s="369"/>
      <c r="D903" s="369"/>
      <c r="F903" s="369"/>
      <c r="G903" s="369"/>
      <c r="H903" s="369"/>
      <c r="I903" s="369"/>
      <c r="J903" s="369"/>
      <c r="K903" s="369"/>
      <c r="L903" s="369"/>
      <c r="M903" s="369"/>
      <c r="N903" s="369"/>
      <c r="O903" s="369"/>
      <c r="P903" s="369"/>
      <c r="Q903" s="369"/>
      <c r="R903" s="369"/>
      <c r="S903" s="369"/>
      <c r="T903" s="369"/>
      <c r="U903" s="369"/>
      <c r="V903" s="369"/>
      <c r="W903" s="369"/>
      <c r="X903" s="369"/>
      <c r="Y903" s="369"/>
      <c r="Z903" s="369"/>
      <c r="AA903" s="369"/>
      <c r="AB903" s="369"/>
      <c r="AC903" s="369"/>
      <c r="AD903" s="369"/>
      <c r="AE903" s="369"/>
    </row>
    <row r="904" spans="1:31" ht="15.75" customHeight="1">
      <c r="A904" s="369"/>
      <c r="B904" s="369"/>
      <c r="C904" s="369"/>
      <c r="D904" s="369"/>
      <c r="F904" s="369"/>
      <c r="G904" s="369"/>
      <c r="H904" s="369"/>
      <c r="I904" s="369"/>
      <c r="J904" s="369"/>
      <c r="K904" s="369"/>
      <c r="L904" s="369"/>
      <c r="M904" s="369"/>
      <c r="N904" s="369"/>
      <c r="O904" s="369"/>
      <c r="P904" s="369"/>
      <c r="Q904" s="369"/>
      <c r="R904" s="369"/>
      <c r="S904" s="369"/>
      <c r="T904" s="369"/>
      <c r="U904" s="369"/>
      <c r="V904" s="369"/>
      <c r="W904" s="369"/>
      <c r="X904" s="369"/>
      <c r="Y904" s="369"/>
      <c r="Z904" s="369"/>
      <c r="AA904" s="369"/>
      <c r="AB904" s="369"/>
      <c r="AC904" s="369"/>
      <c r="AD904" s="369"/>
      <c r="AE904" s="369"/>
    </row>
    <row r="905" spans="1:31" ht="15.75" customHeight="1">
      <c r="A905" s="369"/>
      <c r="B905" s="369"/>
      <c r="C905" s="369"/>
      <c r="D905" s="369"/>
      <c r="F905" s="369"/>
      <c r="G905" s="369"/>
      <c r="H905" s="369"/>
      <c r="I905" s="369"/>
      <c r="J905" s="369"/>
      <c r="K905" s="369"/>
      <c r="L905" s="369"/>
      <c r="M905" s="369"/>
      <c r="N905" s="369"/>
      <c r="O905" s="369"/>
      <c r="P905" s="369"/>
      <c r="Q905" s="369"/>
      <c r="R905" s="369"/>
      <c r="S905" s="369"/>
      <c r="T905" s="369"/>
      <c r="U905" s="369"/>
      <c r="V905" s="369"/>
      <c r="W905" s="369"/>
      <c r="X905" s="369"/>
      <c r="Y905" s="369"/>
      <c r="Z905" s="369"/>
      <c r="AA905" s="369"/>
      <c r="AB905" s="369"/>
      <c r="AC905" s="369"/>
      <c r="AD905" s="369"/>
      <c r="AE905" s="369"/>
    </row>
    <row r="906" spans="1:31" ht="15.75" customHeight="1">
      <c r="A906" s="369"/>
      <c r="B906" s="369"/>
      <c r="C906" s="369"/>
      <c r="D906" s="369"/>
      <c r="F906" s="369"/>
      <c r="G906" s="369"/>
      <c r="H906" s="369"/>
      <c r="I906" s="369"/>
      <c r="J906" s="369"/>
      <c r="K906" s="369"/>
      <c r="L906" s="369"/>
      <c r="M906" s="369"/>
      <c r="N906" s="369"/>
      <c r="O906" s="369"/>
      <c r="P906" s="369"/>
      <c r="Q906" s="369"/>
      <c r="R906" s="369"/>
      <c r="S906" s="369"/>
      <c r="T906" s="369"/>
      <c r="U906" s="369"/>
      <c r="V906" s="369"/>
      <c r="W906" s="369"/>
      <c r="X906" s="369"/>
      <c r="Y906" s="369"/>
      <c r="Z906" s="369"/>
      <c r="AA906" s="369"/>
      <c r="AB906" s="369"/>
      <c r="AC906" s="369"/>
      <c r="AD906" s="369"/>
      <c r="AE906" s="369"/>
    </row>
    <row r="907" spans="1:31" ht="15.75" customHeight="1">
      <c r="A907" s="369"/>
      <c r="B907" s="369"/>
      <c r="C907" s="369"/>
      <c r="D907" s="369"/>
      <c r="F907" s="369"/>
      <c r="G907" s="369"/>
      <c r="H907" s="369"/>
      <c r="I907" s="369"/>
      <c r="J907" s="369"/>
      <c r="K907" s="369"/>
      <c r="L907" s="369"/>
      <c r="M907" s="369"/>
      <c r="N907" s="369"/>
      <c r="O907" s="369"/>
      <c r="P907" s="369"/>
      <c r="Q907" s="369"/>
      <c r="R907" s="369"/>
      <c r="S907" s="369"/>
      <c r="T907" s="369"/>
      <c r="U907" s="369"/>
      <c r="V907" s="369"/>
      <c r="W907" s="369"/>
      <c r="X907" s="369"/>
      <c r="Y907" s="369"/>
      <c r="Z907" s="369"/>
      <c r="AA907" s="369"/>
      <c r="AB907" s="369"/>
      <c r="AC907" s="369"/>
      <c r="AD907" s="369"/>
      <c r="AE907" s="369"/>
    </row>
    <row r="908" spans="1:31" ht="15.75" customHeight="1">
      <c r="A908" s="369"/>
      <c r="B908" s="369"/>
      <c r="C908" s="369"/>
      <c r="D908" s="369"/>
      <c r="F908" s="369"/>
      <c r="G908" s="369"/>
      <c r="H908" s="369"/>
      <c r="I908" s="369"/>
      <c r="J908" s="369"/>
      <c r="K908" s="369"/>
      <c r="L908" s="369"/>
      <c r="M908" s="369"/>
      <c r="N908" s="369"/>
      <c r="O908" s="369"/>
      <c r="P908" s="369"/>
      <c r="Q908" s="369"/>
      <c r="R908" s="369"/>
      <c r="S908" s="369"/>
      <c r="T908" s="369"/>
      <c r="U908" s="369"/>
      <c r="V908" s="369"/>
      <c r="W908" s="369"/>
      <c r="X908" s="369"/>
      <c r="Y908" s="369"/>
      <c r="Z908" s="369"/>
      <c r="AA908" s="369"/>
      <c r="AB908" s="369"/>
      <c r="AC908" s="369"/>
      <c r="AD908" s="369"/>
      <c r="AE908" s="369"/>
    </row>
    <row r="909" spans="1:31" ht="15.75" customHeight="1">
      <c r="A909" s="369"/>
      <c r="B909" s="369"/>
      <c r="C909" s="369"/>
      <c r="D909" s="369"/>
      <c r="F909" s="369"/>
      <c r="G909" s="369"/>
      <c r="H909" s="369"/>
      <c r="I909" s="369"/>
      <c r="J909" s="369"/>
      <c r="K909" s="369"/>
      <c r="L909" s="369"/>
      <c r="M909" s="369"/>
      <c r="N909" s="369"/>
      <c r="O909" s="369"/>
      <c r="P909" s="369"/>
      <c r="Q909" s="369"/>
      <c r="R909" s="369"/>
      <c r="S909" s="369"/>
      <c r="T909" s="369"/>
      <c r="U909" s="369"/>
      <c r="V909" s="369"/>
      <c r="W909" s="369"/>
      <c r="X909" s="369"/>
      <c r="Y909" s="369"/>
      <c r="Z909" s="369"/>
      <c r="AA909" s="369"/>
      <c r="AB909" s="369"/>
      <c r="AC909" s="369"/>
      <c r="AD909" s="369"/>
      <c r="AE909" s="369"/>
    </row>
    <row r="910" spans="1:31" ht="15.75" customHeight="1">
      <c r="A910" s="369"/>
      <c r="B910" s="369"/>
      <c r="C910" s="369"/>
      <c r="D910" s="369"/>
      <c r="F910" s="369"/>
      <c r="G910" s="369"/>
      <c r="H910" s="369"/>
      <c r="I910" s="369"/>
      <c r="J910" s="369"/>
      <c r="K910" s="369"/>
      <c r="L910" s="369"/>
      <c r="M910" s="369"/>
      <c r="N910" s="369"/>
      <c r="O910" s="369"/>
      <c r="P910" s="369"/>
      <c r="Q910" s="369"/>
      <c r="R910" s="369"/>
      <c r="S910" s="369"/>
      <c r="T910" s="369"/>
      <c r="U910" s="369"/>
      <c r="V910" s="369"/>
      <c r="W910" s="369"/>
      <c r="X910" s="369"/>
      <c r="Y910" s="369"/>
      <c r="Z910" s="369"/>
      <c r="AA910" s="369"/>
      <c r="AB910" s="369"/>
      <c r="AC910" s="369"/>
      <c r="AD910" s="369"/>
      <c r="AE910" s="369"/>
    </row>
    <row r="911" spans="1:31" ht="15.75" customHeight="1">
      <c r="A911" s="369"/>
      <c r="B911" s="369"/>
      <c r="C911" s="369"/>
      <c r="D911" s="369"/>
      <c r="F911" s="369"/>
      <c r="G911" s="369"/>
      <c r="H911" s="369"/>
      <c r="I911" s="369"/>
      <c r="J911" s="369"/>
      <c r="K911" s="369"/>
      <c r="L911" s="369"/>
      <c r="M911" s="369"/>
      <c r="N911" s="369"/>
      <c r="O911" s="369"/>
      <c r="P911" s="369"/>
      <c r="Q911" s="369"/>
      <c r="R911" s="369"/>
      <c r="S911" s="369"/>
      <c r="T911" s="369"/>
      <c r="U911" s="369"/>
      <c r="V911" s="369"/>
      <c r="W911" s="369"/>
      <c r="X911" s="369"/>
      <c r="Y911" s="369"/>
      <c r="Z911" s="369"/>
      <c r="AA911" s="369"/>
      <c r="AB911" s="369"/>
      <c r="AC911" s="369"/>
      <c r="AD911" s="369"/>
      <c r="AE911" s="369"/>
    </row>
    <row r="912" spans="1:31" ht="15.75" customHeight="1">
      <c r="A912" s="369"/>
      <c r="B912" s="369"/>
      <c r="C912" s="369"/>
      <c r="D912" s="369"/>
      <c r="F912" s="369"/>
      <c r="G912" s="369"/>
      <c r="H912" s="369"/>
      <c r="I912" s="369"/>
      <c r="J912" s="369"/>
      <c r="K912" s="369"/>
      <c r="L912" s="369"/>
      <c r="M912" s="369"/>
      <c r="N912" s="369"/>
      <c r="O912" s="369"/>
      <c r="P912" s="369"/>
      <c r="Q912" s="369"/>
      <c r="R912" s="369"/>
      <c r="S912" s="369"/>
      <c r="T912" s="369"/>
      <c r="U912" s="369"/>
      <c r="V912" s="369"/>
      <c r="W912" s="369"/>
      <c r="X912" s="369"/>
      <c r="Y912" s="369"/>
      <c r="Z912" s="369"/>
      <c r="AA912" s="369"/>
      <c r="AB912" s="369"/>
      <c r="AC912" s="369"/>
      <c r="AD912" s="369"/>
      <c r="AE912" s="369"/>
    </row>
    <row r="913" spans="1:31" ht="15.75" customHeight="1">
      <c r="A913" s="369"/>
      <c r="B913" s="369"/>
      <c r="C913" s="369"/>
      <c r="D913" s="369"/>
      <c r="F913" s="369"/>
      <c r="G913" s="369"/>
      <c r="H913" s="369"/>
      <c r="I913" s="369"/>
      <c r="J913" s="369"/>
      <c r="K913" s="369"/>
      <c r="L913" s="369"/>
      <c r="M913" s="369"/>
      <c r="N913" s="369"/>
      <c r="O913" s="369"/>
      <c r="P913" s="369"/>
      <c r="Q913" s="369"/>
      <c r="R913" s="369"/>
      <c r="S913" s="369"/>
      <c r="T913" s="369"/>
      <c r="U913" s="369"/>
      <c r="V913" s="369"/>
      <c r="W913" s="369"/>
      <c r="X913" s="369"/>
      <c r="Y913" s="369"/>
      <c r="Z913" s="369"/>
      <c r="AA913" s="369"/>
      <c r="AB913" s="369"/>
      <c r="AC913" s="369"/>
      <c r="AD913" s="369"/>
      <c r="AE913" s="369"/>
    </row>
    <row r="914" spans="1:31" ht="15.75" customHeight="1">
      <c r="A914" s="369"/>
      <c r="B914" s="369"/>
      <c r="C914" s="369"/>
      <c r="D914" s="369"/>
      <c r="F914" s="369"/>
      <c r="G914" s="369"/>
      <c r="H914" s="369"/>
      <c r="I914" s="369"/>
      <c r="J914" s="369"/>
      <c r="K914" s="369"/>
      <c r="L914" s="369"/>
      <c r="M914" s="369"/>
      <c r="N914" s="369"/>
      <c r="O914" s="369"/>
      <c r="P914" s="369"/>
      <c r="Q914" s="369"/>
      <c r="R914" s="369"/>
      <c r="S914" s="369"/>
      <c r="T914" s="369"/>
      <c r="U914" s="369"/>
      <c r="V914" s="369"/>
      <c r="W914" s="369"/>
      <c r="X914" s="369"/>
      <c r="Y914" s="369"/>
      <c r="Z914" s="369"/>
      <c r="AA914" s="369"/>
      <c r="AB914" s="369"/>
      <c r="AC914" s="369"/>
      <c r="AD914" s="369"/>
      <c r="AE914" s="369"/>
    </row>
    <row r="915" spans="1:31" ht="15.75" customHeight="1">
      <c r="A915" s="369"/>
      <c r="B915" s="369"/>
      <c r="C915" s="369"/>
      <c r="D915" s="369"/>
      <c r="F915" s="369"/>
      <c r="G915" s="369"/>
      <c r="H915" s="369"/>
      <c r="I915" s="369"/>
      <c r="J915" s="369"/>
      <c r="K915" s="369"/>
      <c r="L915" s="369"/>
      <c r="M915" s="369"/>
      <c r="N915" s="369"/>
      <c r="O915" s="369"/>
      <c r="P915" s="369"/>
      <c r="Q915" s="369"/>
      <c r="R915" s="369"/>
      <c r="S915" s="369"/>
      <c r="T915" s="369"/>
      <c r="U915" s="369"/>
      <c r="V915" s="369"/>
      <c r="W915" s="369"/>
      <c r="X915" s="369"/>
      <c r="Y915" s="369"/>
      <c r="Z915" s="369"/>
      <c r="AA915" s="369"/>
      <c r="AB915" s="369"/>
      <c r="AC915" s="369"/>
      <c r="AD915" s="369"/>
      <c r="AE915" s="369"/>
    </row>
    <row r="916" spans="1:31" ht="15.75" customHeight="1">
      <c r="A916" s="369"/>
      <c r="B916" s="369"/>
      <c r="C916" s="369"/>
      <c r="D916" s="369"/>
      <c r="F916" s="369"/>
      <c r="G916" s="369"/>
      <c r="H916" s="369"/>
      <c r="I916" s="369"/>
      <c r="J916" s="369"/>
      <c r="K916" s="369"/>
      <c r="L916" s="369"/>
      <c r="M916" s="369"/>
      <c r="N916" s="369"/>
      <c r="O916" s="369"/>
      <c r="P916" s="369"/>
      <c r="Q916" s="369"/>
      <c r="R916" s="369"/>
      <c r="S916" s="369"/>
      <c r="T916" s="369"/>
      <c r="U916" s="369"/>
      <c r="V916" s="369"/>
      <c r="W916" s="369"/>
      <c r="X916" s="369"/>
      <c r="Y916" s="369"/>
      <c r="Z916" s="369"/>
      <c r="AA916" s="369"/>
      <c r="AB916" s="369"/>
      <c r="AC916" s="369"/>
      <c r="AD916" s="369"/>
      <c r="AE916" s="369"/>
    </row>
    <row r="917" spans="1:31" ht="15.75" customHeight="1">
      <c r="A917" s="369"/>
      <c r="B917" s="369"/>
      <c r="C917" s="369"/>
      <c r="D917" s="369"/>
      <c r="F917" s="369"/>
      <c r="G917" s="369"/>
      <c r="H917" s="369"/>
      <c r="I917" s="369"/>
      <c r="J917" s="369"/>
      <c r="K917" s="369"/>
      <c r="L917" s="369"/>
      <c r="M917" s="369"/>
      <c r="N917" s="369"/>
      <c r="O917" s="369"/>
      <c r="P917" s="369"/>
      <c r="Q917" s="369"/>
      <c r="R917" s="369"/>
      <c r="S917" s="369"/>
      <c r="T917" s="369"/>
      <c r="U917" s="369"/>
      <c r="V917" s="369"/>
      <c r="W917" s="369"/>
      <c r="X917" s="369"/>
      <c r="Y917" s="369"/>
      <c r="Z917" s="369"/>
      <c r="AA917" s="369"/>
      <c r="AB917" s="369"/>
      <c r="AC917" s="369"/>
      <c r="AD917" s="369"/>
      <c r="AE917" s="369"/>
    </row>
    <row r="918" spans="1:31" ht="15.75" customHeight="1">
      <c r="A918" s="369"/>
      <c r="B918" s="369"/>
      <c r="C918" s="369"/>
      <c r="D918" s="369"/>
      <c r="F918" s="369"/>
      <c r="G918" s="369"/>
      <c r="H918" s="369"/>
      <c r="I918" s="369"/>
      <c r="J918" s="369"/>
      <c r="K918" s="369"/>
      <c r="L918" s="369"/>
      <c r="M918" s="369"/>
      <c r="N918" s="369"/>
      <c r="O918" s="369"/>
      <c r="P918" s="369"/>
      <c r="Q918" s="369"/>
      <c r="R918" s="369"/>
      <c r="S918" s="369"/>
      <c r="T918" s="369"/>
      <c r="U918" s="369"/>
      <c r="V918" s="369"/>
      <c r="W918" s="369"/>
      <c r="X918" s="369"/>
      <c r="Y918" s="369"/>
      <c r="Z918" s="369"/>
      <c r="AA918" s="369"/>
      <c r="AB918" s="369"/>
      <c r="AC918" s="369"/>
      <c r="AD918" s="369"/>
      <c r="AE918" s="369"/>
    </row>
    <row r="919" spans="1:31" ht="15.75" customHeight="1">
      <c r="A919" s="369"/>
      <c r="B919" s="369"/>
      <c r="C919" s="369"/>
      <c r="D919" s="369"/>
      <c r="F919" s="369"/>
      <c r="G919" s="369"/>
      <c r="H919" s="369"/>
      <c r="I919" s="369"/>
      <c r="J919" s="369"/>
      <c r="K919" s="369"/>
      <c r="L919" s="369"/>
      <c r="M919" s="369"/>
      <c r="N919" s="369"/>
      <c r="O919" s="369"/>
      <c r="P919" s="369"/>
      <c r="Q919" s="369"/>
      <c r="R919" s="369"/>
      <c r="S919" s="369"/>
      <c r="T919" s="369"/>
      <c r="U919" s="369"/>
      <c r="V919" s="369"/>
      <c r="W919" s="369"/>
      <c r="X919" s="369"/>
      <c r="Y919" s="369"/>
      <c r="Z919" s="369"/>
      <c r="AA919" s="369"/>
      <c r="AB919" s="369"/>
      <c r="AC919" s="369"/>
      <c r="AD919" s="369"/>
      <c r="AE919" s="369"/>
    </row>
    <row r="920" spans="1:31" ht="15.75" customHeight="1">
      <c r="A920" s="369"/>
      <c r="B920" s="369"/>
      <c r="C920" s="369"/>
      <c r="D920" s="369"/>
      <c r="F920" s="369"/>
      <c r="G920" s="369"/>
      <c r="H920" s="369"/>
      <c r="I920" s="369"/>
      <c r="J920" s="369"/>
      <c r="K920" s="369"/>
      <c r="L920" s="369"/>
      <c r="M920" s="369"/>
      <c r="N920" s="369"/>
      <c r="O920" s="369"/>
      <c r="P920" s="369"/>
      <c r="Q920" s="369"/>
      <c r="R920" s="369"/>
      <c r="S920" s="369"/>
      <c r="T920" s="369"/>
      <c r="U920" s="369"/>
      <c r="V920" s="369"/>
      <c r="W920" s="369"/>
      <c r="X920" s="369"/>
      <c r="Y920" s="369"/>
      <c r="Z920" s="369"/>
      <c r="AA920" s="369"/>
      <c r="AB920" s="369"/>
      <c r="AC920" s="369"/>
      <c r="AD920" s="369"/>
      <c r="AE920" s="369"/>
    </row>
    <row r="921" spans="1:31" ht="15.75" customHeight="1">
      <c r="A921" s="369"/>
      <c r="B921" s="369"/>
      <c r="C921" s="369"/>
      <c r="D921" s="369"/>
      <c r="F921" s="369"/>
      <c r="G921" s="369"/>
      <c r="H921" s="369"/>
      <c r="I921" s="369"/>
      <c r="J921" s="369"/>
      <c r="K921" s="369"/>
      <c r="L921" s="369"/>
      <c r="M921" s="369"/>
      <c r="N921" s="369"/>
      <c r="O921" s="369"/>
      <c r="P921" s="369"/>
      <c r="Q921" s="369"/>
      <c r="R921" s="369"/>
      <c r="S921" s="369"/>
      <c r="T921" s="369"/>
      <c r="U921" s="369"/>
      <c r="V921" s="369"/>
      <c r="W921" s="369"/>
      <c r="X921" s="369"/>
      <c r="Y921" s="369"/>
      <c r="Z921" s="369"/>
      <c r="AA921" s="369"/>
      <c r="AB921" s="369"/>
      <c r="AC921" s="369"/>
      <c r="AD921" s="369"/>
      <c r="AE921" s="369"/>
    </row>
    <row r="922" spans="1:31" ht="15.75" customHeight="1">
      <c r="A922" s="369"/>
      <c r="B922" s="369"/>
      <c r="C922" s="369"/>
      <c r="D922" s="369"/>
      <c r="F922" s="369"/>
      <c r="G922" s="369"/>
      <c r="H922" s="369"/>
      <c r="I922" s="369"/>
      <c r="J922" s="369"/>
      <c r="K922" s="369"/>
      <c r="L922" s="369"/>
      <c r="M922" s="369"/>
      <c r="N922" s="369"/>
      <c r="O922" s="369"/>
      <c r="P922" s="369"/>
      <c r="Q922" s="369"/>
      <c r="R922" s="369"/>
      <c r="S922" s="369"/>
      <c r="T922" s="369"/>
      <c r="U922" s="369"/>
      <c r="V922" s="369"/>
      <c r="W922" s="369"/>
      <c r="X922" s="369"/>
      <c r="Y922" s="369"/>
      <c r="Z922" s="369"/>
      <c r="AA922" s="369"/>
      <c r="AB922" s="369"/>
      <c r="AC922" s="369"/>
      <c r="AD922" s="369"/>
      <c r="AE922" s="369"/>
    </row>
    <row r="923" spans="1:31" ht="15.75" customHeight="1">
      <c r="A923" s="369"/>
      <c r="B923" s="369"/>
      <c r="C923" s="369"/>
      <c r="D923" s="369"/>
      <c r="F923" s="369"/>
      <c r="G923" s="369"/>
      <c r="H923" s="369"/>
      <c r="I923" s="369"/>
      <c r="J923" s="369"/>
      <c r="K923" s="369"/>
      <c r="L923" s="369"/>
      <c r="M923" s="369"/>
      <c r="N923" s="369"/>
      <c r="O923" s="369"/>
      <c r="P923" s="369"/>
      <c r="Q923" s="369"/>
      <c r="R923" s="369"/>
      <c r="S923" s="369"/>
      <c r="T923" s="369"/>
      <c r="U923" s="369"/>
      <c r="V923" s="369"/>
      <c r="W923" s="369"/>
      <c r="X923" s="369"/>
      <c r="Y923" s="369"/>
      <c r="Z923" s="369"/>
      <c r="AA923" s="369"/>
      <c r="AB923" s="369"/>
      <c r="AC923" s="369"/>
      <c r="AD923" s="369"/>
      <c r="AE923" s="369"/>
    </row>
    <row r="924" spans="1:31" ht="15.75" customHeight="1">
      <c r="A924" s="369"/>
      <c r="B924" s="369"/>
      <c r="C924" s="369"/>
      <c r="D924" s="369"/>
      <c r="F924" s="369"/>
      <c r="G924" s="369"/>
      <c r="H924" s="369"/>
      <c r="I924" s="369"/>
      <c r="J924" s="369"/>
      <c r="K924" s="369"/>
      <c r="L924" s="369"/>
      <c r="M924" s="369"/>
      <c r="N924" s="369"/>
      <c r="O924" s="369"/>
      <c r="P924" s="369"/>
      <c r="Q924" s="369"/>
      <c r="R924" s="369"/>
      <c r="S924" s="369"/>
      <c r="T924" s="369"/>
      <c r="U924" s="369"/>
      <c r="V924" s="369"/>
      <c r="W924" s="369"/>
      <c r="X924" s="369"/>
      <c r="Y924" s="369"/>
      <c r="Z924" s="369"/>
      <c r="AA924" s="369"/>
      <c r="AB924" s="369"/>
      <c r="AC924" s="369"/>
      <c r="AD924" s="369"/>
      <c r="AE924" s="369"/>
    </row>
    <row r="925" spans="1:31" ht="15.75" customHeight="1">
      <c r="A925" s="369"/>
      <c r="B925" s="369"/>
      <c r="C925" s="369"/>
      <c r="D925" s="369"/>
      <c r="F925" s="369"/>
      <c r="G925" s="369"/>
      <c r="H925" s="369"/>
      <c r="I925" s="369"/>
      <c r="J925" s="369"/>
      <c r="K925" s="369"/>
      <c r="L925" s="369"/>
      <c r="M925" s="369"/>
      <c r="N925" s="369"/>
      <c r="O925" s="369"/>
      <c r="P925" s="369"/>
      <c r="Q925" s="369"/>
      <c r="R925" s="369"/>
      <c r="S925" s="369"/>
      <c r="T925" s="369"/>
      <c r="U925" s="369"/>
      <c r="V925" s="369"/>
      <c r="W925" s="369"/>
      <c r="X925" s="369"/>
      <c r="Y925" s="369"/>
      <c r="Z925" s="369"/>
      <c r="AA925" s="369"/>
      <c r="AB925" s="369"/>
      <c r="AC925" s="369"/>
      <c r="AD925" s="369"/>
      <c r="AE925" s="369"/>
    </row>
    <row r="926" spans="1:31" ht="15.75" customHeight="1">
      <c r="A926" s="369"/>
      <c r="B926" s="369"/>
      <c r="C926" s="369"/>
      <c r="D926" s="369"/>
      <c r="F926" s="369"/>
      <c r="G926" s="369"/>
      <c r="H926" s="369"/>
      <c r="I926" s="369"/>
      <c r="J926" s="369"/>
      <c r="K926" s="369"/>
      <c r="L926" s="369"/>
      <c r="M926" s="369"/>
      <c r="N926" s="369"/>
      <c r="O926" s="369"/>
      <c r="P926" s="369"/>
      <c r="Q926" s="369"/>
      <c r="R926" s="369"/>
      <c r="S926" s="369"/>
      <c r="T926" s="369"/>
      <c r="U926" s="369"/>
      <c r="V926" s="369"/>
      <c r="W926" s="369"/>
      <c r="X926" s="369"/>
      <c r="Y926" s="369"/>
      <c r="Z926" s="369"/>
      <c r="AA926" s="369"/>
      <c r="AB926" s="369"/>
      <c r="AC926" s="369"/>
      <c r="AD926" s="369"/>
      <c r="AE926" s="369"/>
    </row>
    <row r="927" spans="1:31" ht="15.75" customHeight="1">
      <c r="A927" s="369"/>
      <c r="B927" s="369"/>
      <c r="C927" s="369"/>
      <c r="D927" s="369"/>
      <c r="F927" s="369"/>
      <c r="G927" s="369"/>
      <c r="H927" s="369"/>
      <c r="I927" s="369"/>
      <c r="J927" s="369"/>
      <c r="K927" s="369"/>
      <c r="L927" s="369"/>
      <c r="M927" s="369"/>
      <c r="N927" s="369"/>
      <c r="O927" s="369"/>
      <c r="P927" s="369"/>
      <c r="Q927" s="369"/>
      <c r="R927" s="369"/>
      <c r="S927" s="369"/>
      <c r="T927" s="369"/>
      <c r="U927" s="369"/>
      <c r="V927" s="369"/>
      <c r="W927" s="369"/>
      <c r="X927" s="369"/>
      <c r="Y927" s="369"/>
      <c r="Z927" s="369"/>
      <c r="AA927" s="369"/>
      <c r="AB927" s="369"/>
      <c r="AC927" s="369"/>
      <c r="AD927" s="369"/>
      <c r="AE927" s="369"/>
    </row>
    <row r="928" spans="1:31" ht="15.75" customHeight="1">
      <c r="A928" s="369"/>
      <c r="B928" s="369"/>
      <c r="C928" s="369"/>
      <c r="D928" s="369"/>
      <c r="F928" s="369"/>
      <c r="G928" s="369"/>
      <c r="H928" s="369"/>
      <c r="I928" s="369"/>
      <c r="J928" s="369"/>
      <c r="K928" s="369"/>
      <c r="L928" s="369"/>
      <c r="M928" s="369"/>
      <c r="N928" s="369"/>
      <c r="O928" s="369"/>
      <c r="P928" s="369"/>
      <c r="Q928" s="369"/>
      <c r="R928" s="369"/>
      <c r="S928" s="369"/>
      <c r="T928" s="369"/>
      <c r="U928" s="369"/>
      <c r="V928" s="369"/>
      <c r="W928" s="369"/>
      <c r="X928" s="369"/>
      <c r="Y928" s="369"/>
      <c r="Z928" s="369"/>
      <c r="AA928" s="369"/>
      <c r="AB928" s="369"/>
      <c r="AC928" s="369"/>
      <c r="AD928" s="369"/>
      <c r="AE928" s="369"/>
    </row>
    <row r="929" spans="1:31" ht="15.75" customHeight="1">
      <c r="A929" s="369"/>
      <c r="B929" s="369"/>
      <c r="C929" s="369"/>
      <c r="D929" s="369"/>
      <c r="F929" s="369"/>
      <c r="G929" s="369"/>
      <c r="H929" s="369"/>
      <c r="I929" s="369"/>
      <c r="J929" s="369"/>
      <c r="K929" s="369"/>
      <c r="L929" s="369"/>
      <c r="M929" s="369"/>
      <c r="N929" s="369"/>
      <c r="O929" s="369"/>
      <c r="P929" s="369"/>
      <c r="Q929" s="369"/>
      <c r="R929" s="369"/>
      <c r="S929" s="369"/>
      <c r="T929" s="369"/>
      <c r="U929" s="369"/>
      <c r="V929" s="369"/>
      <c r="W929" s="369"/>
      <c r="X929" s="369"/>
      <c r="Y929" s="369"/>
      <c r="Z929" s="369"/>
      <c r="AA929" s="369"/>
      <c r="AB929" s="369"/>
      <c r="AC929" s="369"/>
      <c r="AD929" s="369"/>
      <c r="AE929" s="369"/>
    </row>
    <row r="930" spans="1:31" ht="15.75" customHeight="1">
      <c r="A930" s="369"/>
      <c r="B930" s="369"/>
      <c r="C930" s="369"/>
      <c r="D930" s="369"/>
      <c r="F930" s="369"/>
      <c r="G930" s="369"/>
      <c r="H930" s="369"/>
      <c r="I930" s="369"/>
      <c r="J930" s="369"/>
      <c r="K930" s="369"/>
      <c r="L930" s="369"/>
      <c r="M930" s="369"/>
      <c r="N930" s="369"/>
      <c r="O930" s="369"/>
      <c r="P930" s="369"/>
      <c r="Q930" s="369"/>
      <c r="R930" s="369"/>
      <c r="S930" s="369"/>
      <c r="T930" s="369"/>
      <c r="U930" s="369"/>
      <c r="V930" s="369"/>
      <c r="W930" s="369"/>
      <c r="X930" s="369"/>
      <c r="Y930" s="369"/>
      <c r="Z930" s="369"/>
      <c r="AA930" s="369"/>
      <c r="AB930" s="369"/>
      <c r="AC930" s="369"/>
      <c r="AD930" s="369"/>
      <c r="AE930" s="369"/>
    </row>
    <row r="931" spans="1:31" ht="15.75" customHeight="1">
      <c r="A931" s="369"/>
      <c r="B931" s="369"/>
      <c r="C931" s="369"/>
      <c r="D931" s="369"/>
      <c r="F931" s="369"/>
      <c r="G931" s="369"/>
      <c r="H931" s="369"/>
      <c r="I931" s="369"/>
      <c r="J931" s="369"/>
      <c r="K931" s="369"/>
      <c r="L931" s="369"/>
      <c r="M931" s="369"/>
      <c r="N931" s="369"/>
      <c r="O931" s="369"/>
      <c r="P931" s="369"/>
      <c r="Q931" s="369"/>
      <c r="R931" s="369"/>
      <c r="S931" s="369"/>
      <c r="T931" s="369"/>
      <c r="U931" s="369"/>
      <c r="V931" s="369"/>
      <c r="W931" s="369"/>
      <c r="X931" s="369"/>
      <c r="Y931" s="369"/>
      <c r="Z931" s="369"/>
      <c r="AA931" s="369"/>
      <c r="AB931" s="369"/>
      <c r="AC931" s="369"/>
      <c r="AD931" s="369"/>
      <c r="AE931" s="369"/>
    </row>
    <row r="932" spans="1:31" ht="15.75" customHeight="1">
      <c r="A932" s="369"/>
      <c r="B932" s="369"/>
      <c r="C932" s="369"/>
      <c r="D932" s="369"/>
      <c r="F932" s="369"/>
      <c r="G932" s="369"/>
      <c r="H932" s="369"/>
      <c r="I932" s="369"/>
      <c r="J932" s="369"/>
      <c r="K932" s="369"/>
      <c r="L932" s="369"/>
      <c r="M932" s="369"/>
      <c r="N932" s="369"/>
      <c r="O932" s="369"/>
      <c r="P932" s="369"/>
      <c r="Q932" s="369"/>
      <c r="R932" s="369"/>
      <c r="S932" s="369"/>
      <c r="T932" s="369"/>
      <c r="U932" s="369"/>
      <c r="V932" s="369"/>
      <c r="W932" s="369"/>
      <c r="X932" s="369"/>
      <c r="Y932" s="369"/>
      <c r="Z932" s="369"/>
      <c r="AA932" s="369"/>
      <c r="AB932" s="369"/>
      <c r="AC932" s="369"/>
      <c r="AD932" s="369"/>
      <c r="AE932" s="369"/>
    </row>
    <row r="933" spans="1:31" ht="15.75" customHeight="1">
      <c r="A933" s="369"/>
      <c r="B933" s="369"/>
      <c r="C933" s="369"/>
      <c r="D933" s="369"/>
      <c r="F933" s="369"/>
      <c r="G933" s="369"/>
      <c r="H933" s="369"/>
      <c r="I933" s="369"/>
      <c r="J933" s="369"/>
      <c r="K933" s="369"/>
      <c r="L933" s="369"/>
      <c r="M933" s="369"/>
      <c r="N933" s="369"/>
      <c r="O933" s="369"/>
      <c r="P933" s="369"/>
      <c r="Q933" s="369"/>
      <c r="R933" s="369"/>
      <c r="S933" s="369"/>
      <c r="T933" s="369"/>
      <c r="U933" s="369"/>
      <c r="V933" s="369"/>
      <c r="W933" s="369"/>
      <c r="X933" s="369"/>
      <c r="Y933" s="369"/>
      <c r="Z933" s="369"/>
      <c r="AA933" s="369"/>
      <c r="AB933" s="369"/>
      <c r="AC933" s="369"/>
      <c r="AD933" s="369"/>
      <c r="AE933" s="369"/>
    </row>
    <row r="934" spans="1:31" ht="15.75" customHeight="1">
      <c r="A934" s="369"/>
      <c r="B934" s="369"/>
      <c r="C934" s="369"/>
      <c r="D934" s="369"/>
      <c r="F934" s="369"/>
      <c r="G934" s="369"/>
      <c r="H934" s="369"/>
      <c r="I934" s="369"/>
      <c r="J934" s="369"/>
      <c r="K934" s="369"/>
      <c r="L934" s="369"/>
      <c r="M934" s="369"/>
      <c r="N934" s="369"/>
      <c r="O934" s="369"/>
      <c r="P934" s="369"/>
      <c r="Q934" s="369"/>
      <c r="R934" s="369"/>
      <c r="S934" s="369"/>
      <c r="T934" s="369"/>
      <c r="U934" s="369"/>
      <c r="V934" s="369"/>
      <c r="W934" s="369"/>
      <c r="X934" s="369"/>
      <c r="Y934" s="369"/>
      <c r="Z934" s="369"/>
      <c r="AA934" s="369"/>
      <c r="AB934" s="369"/>
      <c r="AC934" s="369"/>
      <c r="AD934" s="369"/>
      <c r="AE934" s="369"/>
    </row>
    <row r="935" spans="1:31" ht="15.75" customHeight="1">
      <c r="A935" s="369"/>
      <c r="B935" s="369"/>
      <c r="C935" s="369"/>
      <c r="D935" s="369"/>
      <c r="F935" s="369"/>
      <c r="G935" s="369"/>
      <c r="H935" s="369"/>
      <c r="I935" s="369"/>
      <c r="J935" s="369"/>
      <c r="K935" s="369"/>
      <c r="L935" s="369"/>
      <c r="M935" s="369"/>
      <c r="N935" s="369"/>
      <c r="O935" s="369"/>
      <c r="P935" s="369"/>
      <c r="Q935" s="369"/>
      <c r="R935" s="369"/>
      <c r="S935" s="369"/>
      <c r="T935" s="369"/>
      <c r="U935" s="369"/>
      <c r="V935" s="369"/>
      <c r="W935" s="369"/>
      <c r="X935" s="369"/>
      <c r="Y935" s="369"/>
      <c r="Z935" s="369"/>
      <c r="AA935" s="369"/>
      <c r="AB935" s="369"/>
      <c r="AC935" s="369"/>
      <c r="AD935" s="369"/>
      <c r="AE935" s="369"/>
    </row>
    <row r="936" spans="1:31" ht="15.75" customHeight="1">
      <c r="A936" s="369"/>
      <c r="B936" s="369"/>
      <c r="C936" s="369"/>
      <c r="D936" s="369"/>
      <c r="F936" s="369"/>
      <c r="G936" s="369"/>
      <c r="H936" s="369"/>
      <c r="I936" s="369"/>
      <c r="J936" s="369"/>
      <c r="K936" s="369"/>
      <c r="L936" s="369"/>
      <c r="M936" s="369"/>
      <c r="N936" s="369"/>
      <c r="O936" s="369"/>
      <c r="P936" s="369"/>
      <c r="Q936" s="369"/>
      <c r="R936" s="369"/>
      <c r="S936" s="369"/>
      <c r="T936" s="369"/>
      <c r="U936" s="369"/>
      <c r="V936" s="369"/>
      <c r="W936" s="369"/>
      <c r="X936" s="369"/>
      <c r="Y936" s="369"/>
      <c r="Z936" s="369"/>
      <c r="AA936" s="369"/>
      <c r="AB936" s="369"/>
      <c r="AC936" s="369"/>
      <c r="AD936" s="369"/>
      <c r="AE936" s="369"/>
    </row>
    <row r="937" spans="1:31" ht="15.75" customHeight="1">
      <c r="A937" s="369"/>
      <c r="B937" s="369"/>
      <c r="C937" s="369"/>
      <c r="D937" s="369"/>
      <c r="F937" s="369"/>
      <c r="G937" s="369"/>
      <c r="H937" s="369"/>
      <c r="I937" s="369"/>
      <c r="J937" s="369"/>
      <c r="K937" s="369"/>
      <c r="L937" s="369"/>
      <c r="M937" s="369"/>
      <c r="N937" s="369"/>
      <c r="O937" s="369"/>
      <c r="P937" s="369"/>
      <c r="Q937" s="369"/>
      <c r="R937" s="369"/>
      <c r="S937" s="369"/>
      <c r="T937" s="369"/>
      <c r="U937" s="369"/>
      <c r="V937" s="369"/>
      <c r="W937" s="369"/>
      <c r="X937" s="369"/>
      <c r="Y937" s="369"/>
      <c r="Z937" s="369"/>
      <c r="AA937" s="369"/>
      <c r="AB937" s="369"/>
      <c r="AC937" s="369"/>
      <c r="AD937" s="369"/>
      <c r="AE937" s="369"/>
    </row>
    <row r="938" spans="1:31" ht="15.75" customHeight="1">
      <c r="A938" s="369"/>
      <c r="B938" s="369"/>
      <c r="C938" s="369"/>
      <c r="D938" s="369"/>
      <c r="F938" s="369"/>
      <c r="G938" s="369"/>
      <c r="H938" s="369"/>
      <c r="I938" s="369"/>
      <c r="J938" s="369"/>
      <c r="K938" s="369"/>
      <c r="L938" s="369"/>
      <c r="M938" s="369"/>
      <c r="N938" s="369"/>
      <c r="O938" s="369"/>
      <c r="P938" s="369"/>
      <c r="Q938" s="369"/>
      <c r="R938" s="369"/>
      <c r="S938" s="369"/>
      <c r="T938" s="369"/>
      <c r="U938" s="369"/>
      <c r="V938" s="369"/>
      <c r="W938" s="369"/>
      <c r="X938" s="369"/>
      <c r="Y938" s="369"/>
      <c r="Z938" s="369"/>
      <c r="AA938" s="369"/>
      <c r="AB938" s="369"/>
      <c r="AC938" s="369"/>
      <c r="AD938" s="369"/>
      <c r="AE938" s="369"/>
    </row>
    <row r="939" spans="1:31" ht="15.75" customHeight="1">
      <c r="A939" s="369"/>
      <c r="B939" s="369"/>
      <c r="C939" s="369"/>
      <c r="D939" s="369"/>
      <c r="F939" s="369"/>
      <c r="G939" s="369"/>
      <c r="H939" s="369"/>
      <c r="I939" s="369"/>
      <c r="J939" s="369"/>
      <c r="K939" s="369"/>
      <c r="L939" s="369"/>
      <c r="M939" s="369"/>
      <c r="N939" s="369"/>
      <c r="O939" s="369"/>
      <c r="P939" s="369"/>
      <c r="Q939" s="369"/>
      <c r="R939" s="369"/>
      <c r="S939" s="369"/>
      <c r="T939" s="369"/>
      <c r="U939" s="369"/>
      <c r="V939" s="369"/>
      <c r="W939" s="369"/>
      <c r="X939" s="369"/>
      <c r="Y939" s="369"/>
      <c r="Z939" s="369"/>
      <c r="AA939" s="369"/>
      <c r="AB939" s="369"/>
      <c r="AC939" s="369"/>
      <c r="AD939" s="369"/>
      <c r="AE939" s="369"/>
    </row>
    <row r="940" spans="1:31" ht="15.75" customHeight="1">
      <c r="A940" s="369"/>
      <c r="B940" s="369"/>
      <c r="C940" s="369"/>
      <c r="D940" s="369"/>
      <c r="F940" s="369"/>
      <c r="G940" s="369"/>
      <c r="H940" s="369"/>
      <c r="I940" s="369"/>
      <c r="J940" s="369"/>
      <c r="K940" s="369"/>
      <c r="L940" s="369"/>
      <c r="M940" s="369"/>
      <c r="N940" s="369"/>
      <c r="O940" s="369"/>
      <c r="P940" s="369"/>
      <c r="Q940" s="369"/>
      <c r="R940" s="369"/>
      <c r="S940" s="369"/>
      <c r="T940" s="369"/>
      <c r="U940" s="369"/>
      <c r="V940" s="369"/>
      <c r="W940" s="369"/>
      <c r="X940" s="369"/>
      <c r="Y940" s="369"/>
      <c r="Z940" s="369"/>
      <c r="AA940" s="369"/>
      <c r="AB940" s="369"/>
      <c r="AC940" s="369"/>
      <c r="AD940" s="369"/>
      <c r="AE940" s="369"/>
    </row>
    <row r="941" spans="1:31" ht="15.75" customHeight="1">
      <c r="A941" s="369"/>
      <c r="B941" s="369"/>
      <c r="C941" s="369"/>
      <c r="D941" s="369"/>
      <c r="F941" s="369"/>
      <c r="G941" s="369"/>
      <c r="H941" s="369"/>
      <c r="I941" s="369"/>
      <c r="J941" s="369"/>
      <c r="K941" s="369"/>
      <c r="L941" s="369"/>
      <c r="M941" s="369"/>
      <c r="N941" s="369"/>
      <c r="O941" s="369"/>
      <c r="P941" s="369"/>
      <c r="Q941" s="369"/>
      <c r="R941" s="369"/>
      <c r="S941" s="369"/>
      <c r="T941" s="369"/>
      <c r="U941" s="369"/>
      <c r="V941" s="369"/>
      <c r="W941" s="369"/>
      <c r="X941" s="369"/>
      <c r="Y941" s="369"/>
      <c r="Z941" s="369"/>
      <c r="AA941" s="369"/>
      <c r="AB941" s="369"/>
      <c r="AC941" s="369"/>
      <c r="AD941" s="369"/>
      <c r="AE941" s="369"/>
    </row>
    <row r="942" spans="1:31" ht="15.75" customHeight="1">
      <c r="A942" s="369"/>
      <c r="B942" s="369"/>
      <c r="C942" s="369"/>
      <c r="D942" s="369"/>
      <c r="F942" s="369"/>
      <c r="G942" s="369"/>
      <c r="H942" s="369"/>
      <c r="I942" s="369"/>
      <c r="J942" s="369"/>
      <c r="K942" s="369"/>
      <c r="L942" s="369"/>
      <c r="M942" s="369"/>
      <c r="N942" s="369"/>
      <c r="O942" s="369"/>
      <c r="P942" s="369"/>
      <c r="Q942" s="369"/>
      <c r="R942" s="369"/>
      <c r="S942" s="369"/>
      <c r="T942" s="369"/>
      <c r="U942" s="369"/>
      <c r="V942" s="369"/>
      <c r="W942" s="369"/>
      <c r="X942" s="369"/>
      <c r="Y942" s="369"/>
      <c r="Z942" s="369"/>
      <c r="AA942" s="369"/>
      <c r="AB942" s="369"/>
      <c r="AC942" s="369"/>
      <c r="AD942" s="369"/>
      <c r="AE942" s="369"/>
    </row>
    <row r="943" spans="1:31" ht="15.75" customHeight="1">
      <c r="A943" s="369"/>
      <c r="B943" s="369"/>
      <c r="C943" s="369"/>
      <c r="D943" s="369"/>
      <c r="F943" s="369"/>
      <c r="G943" s="369"/>
      <c r="H943" s="369"/>
      <c r="I943" s="369"/>
      <c r="J943" s="369"/>
      <c r="K943" s="369"/>
      <c r="L943" s="369"/>
      <c r="M943" s="369"/>
      <c r="N943" s="369"/>
      <c r="O943" s="369"/>
      <c r="P943" s="369"/>
      <c r="Q943" s="369"/>
      <c r="R943" s="369"/>
      <c r="S943" s="369"/>
      <c r="T943" s="369"/>
      <c r="U943" s="369"/>
      <c r="V943" s="369"/>
      <c r="W943" s="369"/>
      <c r="X943" s="369"/>
      <c r="Y943" s="369"/>
      <c r="Z943" s="369"/>
      <c r="AA943" s="369"/>
      <c r="AB943" s="369"/>
      <c r="AC943" s="369"/>
      <c r="AD943" s="369"/>
      <c r="AE943" s="369"/>
    </row>
    <row r="944" spans="1:31" ht="15.75" customHeight="1">
      <c r="A944" s="369"/>
      <c r="B944" s="369"/>
      <c r="C944" s="369"/>
      <c r="D944" s="369"/>
      <c r="F944" s="369"/>
      <c r="G944" s="369"/>
      <c r="H944" s="369"/>
      <c r="I944" s="369"/>
      <c r="J944" s="369"/>
      <c r="K944" s="369"/>
      <c r="L944" s="369"/>
      <c r="M944" s="369"/>
      <c r="N944" s="369"/>
      <c r="O944" s="369"/>
      <c r="P944" s="369"/>
      <c r="Q944" s="369"/>
      <c r="R944" s="369"/>
      <c r="S944" s="369"/>
      <c r="T944" s="369"/>
      <c r="U944" s="369"/>
      <c r="V944" s="369"/>
      <c r="W944" s="369"/>
      <c r="X944" s="369"/>
      <c r="Y944" s="369"/>
      <c r="Z944" s="369"/>
      <c r="AA944" s="369"/>
      <c r="AB944" s="369"/>
      <c r="AC944" s="369"/>
      <c r="AD944" s="369"/>
      <c r="AE944" s="369"/>
    </row>
    <row r="945" spans="1:31" ht="15.75" customHeight="1">
      <c r="A945" s="369"/>
      <c r="B945" s="369"/>
      <c r="C945" s="369"/>
      <c r="D945" s="369"/>
      <c r="F945" s="369"/>
      <c r="G945" s="369"/>
      <c r="H945" s="369"/>
      <c r="I945" s="369"/>
      <c r="J945" s="369"/>
      <c r="K945" s="369"/>
      <c r="L945" s="369"/>
      <c r="M945" s="369"/>
      <c r="N945" s="369"/>
      <c r="O945" s="369"/>
      <c r="P945" s="369"/>
      <c r="Q945" s="369"/>
      <c r="R945" s="369"/>
      <c r="S945" s="369"/>
      <c r="T945" s="369"/>
      <c r="U945" s="369"/>
      <c r="V945" s="369"/>
      <c r="W945" s="369"/>
      <c r="X945" s="369"/>
      <c r="Y945" s="369"/>
      <c r="Z945" s="369"/>
      <c r="AA945" s="369"/>
      <c r="AB945" s="369"/>
      <c r="AC945" s="369"/>
      <c r="AD945" s="369"/>
      <c r="AE945" s="369"/>
    </row>
    <row r="946" spans="1:31" ht="15.75" customHeight="1">
      <c r="A946" s="369"/>
      <c r="B946" s="369"/>
      <c r="C946" s="369"/>
      <c r="D946" s="369"/>
      <c r="F946" s="369"/>
      <c r="G946" s="369"/>
      <c r="H946" s="369"/>
      <c r="I946" s="369"/>
      <c r="J946" s="369"/>
      <c r="K946" s="369"/>
      <c r="L946" s="369"/>
      <c r="M946" s="369"/>
      <c r="N946" s="369"/>
      <c r="O946" s="369"/>
      <c r="P946" s="369"/>
      <c r="Q946" s="369"/>
      <c r="R946" s="369"/>
      <c r="S946" s="369"/>
      <c r="T946" s="369"/>
      <c r="U946" s="369"/>
      <c r="V946" s="369"/>
      <c r="W946" s="369"/>
      <c r="X946" s="369"/>
      <c r="Y946" s="369"/>
      <c r="Z946" s="369"/>
      <c r="AA946" s="369"/>
      <c r="AB946" s="369"/>
      <c r="AC946" s="369"/>
      <c r="AD946" s="369"/>
      <c r="AE946" s="369"/>
    </row>
    <row r="947" spans="1:31" ht="15.75" customHeight="1">
      <c r="A947" s="369"/>
      <c r="B947" s="369"/>
      <c r="C947" s="369"/>
      <c r="D947" s="369"/>
      <c r="F947" s="369"/>
      <c r="G947" s="369"/>
      <c r="H947" s="369"/>
      <c r="I947" s="369"/>
      <c r="J947" s="369"/>
      <c r="K947" s="369"/>
      <c r="L947" s="369"/>
      <c r="M947" s="369"/>
      <c r="N947" s="369"/>
      <c r="O947" s="369"/>
      <c r="P947" s="369"/>
      <c r="Q947" s="369"/>
      <c r="R947" s="369"/>
      <c r="S947" s="369"/>
      <c r="T947" s="369"/>
      <c r="U947" s="369"/>
      <c r="V947" s="369"/>
      <c r="W947" s="369"/>
      <c r="X947" s="369"/>
      <c r="Y947" s="369"/>
      <c r="Z947" s="369"/>
      <c r="AA947" s="369"/>
      <c r="AB947" s="369"/>
      <c r="AC947" s="369"/>
      <c r="AD947" s="369"/>
      <c r="AE947" s="369"/>
    </row>
    <row r="948" spans="1:31" ht="15.75" customHeight="1">
      <c r="A948" s="369"/>
      <c r="B948" s="369"/>
      <c r="C948" s="369"/>
      <c r="D948" s="369"/>
      <c r="F948" s="369"/>
      <c r="G948" s="369"/>
      <c r="H948" s="369"/>
      <c r="I948" s="369"/>
      <c r="J948" s="369"/>
      <c r="K948" s="369"/>
      <c r="L948" s="369"/>
      <c r="M948" s="369"/>
      <c r="N948" s="369"/>
      <c r="O948" s="369"/>
      <c r="P948" s="369"/>
      <c r="Q948" s="369"/>
      <c r="R948" s="369"/>
      <c r="S948" s="369"/>
      <c r="T948" s="369"/>
      <c r="U948" s="369"/>
      <c r="V948" s="369"/>
      <c r="W948" s="369"/>
      <c r="X948" s="369"/>
      <c r="Y948" s="369"/>
      <c r="Z948" s="369"/>
      <c r="AA948" s="369"/>
      <c r="AB948" s="369"/>
      <c r="AC948" s="369"/>
      <c r="AD948" s="369"/>
      <c r="AE948" s="369"/>
    </row>
    <row r="949" spans="1:31" ht="15.75" customHeight="1">
      <c r="A949" s="369"/>
      <c r="B949" s="369"/>
      <c r="C949" s="369"/>
      <c r="D949" s="369"/>
      <c r="F949" s="369"/>
      <c r="G949" s="369"/>
      <c r="H949" s="369"/>
      <c r="I949" s="369"/>
      <c r="J949" s="369"/>
      <c r="K949" s="369"/>
      <c r="L949" s="369"/>
      <c r="M949" s="369"/>
      <c r="N949" s="369"/>
      <c r="O949" s="369"/>
      <c r="P949" s="369"/>
      <c r="Q949" s="369"/>
      <c r="R949" s="369"/>
      <c r="S949" s="369"/>
      <c r="T949" s="369"/>
      <c r="U949" s="369"/>
      <c r="V949" s="369"/>
      <c r="W949" s="369"/>
      <c r="X949" s="369"/>
      <c r="Y949" s="369"/>
      <c r="Z949" s="369"/>
      <c r="AA949" s="369"/>
      <c r="AB949" s="369"/>
      <c r="AC949" s="369"/>
      <c r="AD949" s="369"/>
      <c r="AE949" s="369"/>
    </row>
    <row r="950" spans="1:31" ht="15.75" customHeight="1">
      <c r="A950" s="369"/>
      <c r="B950" s="369"/>
      <c r="C950" s="369"/>
      <c r="D950" s="369"/>
      <c r="F950" s="369"/>
      <c r="G950" s="369"/>
      <c r="H950" s="369"/>
      <c r="I950" s="369"/>
      <c r="J950" s="369"/>
      <c r="K950" s="369"/>
      <c r="L950" s="369"/>
      <c r="M950" s="369"/>
      <c r="N950" s="369"/>
      <c r="O950" s="369"/>
      <c r="P950" s="369"/>
      <c r="Q950" s="369"/>
      <c r="R950" s="369"/>
      <c r="S950" s="369"/>
      <c r="T950" s="369"/>
      <c r="U950" s="369"/>
      <c r="V950" s="369"/>
      <c r="W950" s="369"/>
      <c r="X950" s="369"/>
      <c r="Y950" s="369"/>
      <c r="Z950" s="369"/>
      <c r="AA950" s="369"/>
      <c r="AB950" s="369"/>
      <c r="AC950" s="369"/>
      <c r="AD950" s="369"/>
      <c r="AE950" s="369"/>
    </row>
    <row r="951" spans="1:31" ht="15.75" customHeight="1">
      <c r="A951" s="369"/>
      <c r="B951" s="369"/>
      <c r="C951" s="369"/>
      <c r="D951" s="369"/>
      <c r="F951" s="369"/>
      <c r="G951" s="369"/>
      <c r="H951" s="369"/>
      <c r="I951" s="369"/>
      <c r="J951" s="369"/>
      <c r="K951" s="369"/>
      <c r="L951" s="369"/>
      <c r="M951" s="369"/>
      <c r="N951" s="369"/>
      <c r="O951" s="369"/>
      <c r="P951" s="369"/>
      <c r="Q951" s="369"/>
      <c r="R951" s="369"/>
      <c r="S951" s="369"/>
      <c r="T951" s="369"/>
      <c r="U951" s="369"/>
      <c r="V951" s="369"/>
      <c r="W951" s="369"/>
      <c r="X951" s="369"/>
      <c r="Y951" s="369"/>
      <c r="Z951" s="369"/>
      <c r="AA951" s="369"/>
      <c r="AB951" s="369"/>
      <c r="AC951" s="369"/>
      <c r="AD951" s="369"/>
      <c r="AE951" s="369"/>
    </row>
    <row r="952" spans="1:31" ht="15.75" customHeight="1">
      <c r="A952" s="369"/>
      <c r="B952" s="369"/>
      <c r="C952" s="369"/>
      <c r="D952" s="369"/>
      <c r="F952" s="369"/>
      <c r="G952" s="369"/>
      <c r="H952" s="369"/>
      <c r="I952" s="369"/>
      <c r="J952" s="369"/>
      <c r="K952" s="369"/>
      <c r="L952" s="369"/>
      <c r="M952" s="369"/>
      <c r="N952" s="369"/>
      <c r="O952" s="369"/>
      <c r="P952" s="369"/>
      <c r="Q952" s="369"/>
      <c r="R952" s="369"/>
      <c r="S952" s="369"/>
      <c r="T952" s="369"/>
      <c r="U952" s="369"/>
      <c r="V952" s="369"/>
      <c r="W952" s="369"/>
      <c r="X952" s="369"/>
      <c r="Y952" s="369"/>
      <c r="Z952" s="369"/>
      <c r="AA952" s="369"/>
      <c r="AB952" s="369"/>
      <c r="AC952" s="369"/>
      <c r="AD952" s="369"/>
      <c r="AE952" s="369"/>
    </row>
    <row r="953" spans="1:31" ht="15.75" customHeight="1">
      <c r="A953" s="369"/>
      <c r="B953" s="369"/>
      <c r="C953" s="369"/>
      <c r="D953" s="369"/>
      <c r="F953" s="369"/>
      <c r="G953" s="369"/>
      <c r="H953" s="369"/>
      <c r="I953" s="369"/>
      <c r="J953" s="369"/>
      <c r="K953" s="369"/>
      <c r="L953" s="369"/>
      <c r="M953" s="369"/>
      <c r="N953" s="369"/>
      <c r="O953" s="369"/>
      <c r="P953" s="369"/>
      <c r="Q953" s="369"/>
      <c r="R953" s="369"/>
      <c r="S953" s="369"/>
      <c r="T953" s="369"/>
      <c r="U953" s="369"/>
      <c r="V953" s="369"/>
      <c r="W953" s="369"/>
      <c r="X953" s="369"/>
      <c r="Y953" s="369"/>
      <c r="Z953" s="369"/>
      <c r="AA953" s="369"/>
      <c r="AB953" s="369"/>
      <c r="AC953" s="369"/>
      <c r="AD953" s="369"/>
      <c r="AE953" s="369"/>
    </row>
    <row r="954" spans="1:31" ht="15.75" customHeight="1">
      <c r="A954" s="369"/>
      <c r="B954" s="369"/>
      <c r="C954" s="369"/>
      <c r="D954" s="369"/>
      <c r="F954" s="369"/>
      <c r="G954" s="369"/>
      <c r="H954" s="369"/>
      <c r="I954" s="369"/>
      <c r="J954" s="369"/>
      <c r="K954" s="369"/>
      <c r="L954" s="369"/>
      <c r="M954" s="369"/>
      <c r="N954" s="369"/>
      <c r="O954" s="369"/>
      <c r="P954" s="369"/>
      <c r="Q954" s="369"/>
      <c r="R954" s="369"/>
      <c r="S954" s="369"/>
      <c r="T954" s="369"/>
      <c r="U954" s="369"/>
      <c r="V954" s="369"/>
      <c r="W954" s="369"/>
      <c r="X954" s="369"/>
      <c r="Y954" s="369"/>
      <c r="Z954" s="369"/>
      <c r="AA954" s="369"/>
      <c r="AB954" s="369"/>
      <c r="AC954" s="369"/>
      <c r="AD954" s="369"/>
      <c r="AE954" s="369"/>
    </row>
    <row r="955" spans="1:31" ht="15.75" customHeight="1">
      <c r="A955" s="369"/>
      <c r="B955" s="369"/>
      <c r="C955" s="369"/>
      <c r="D955" s="369"/>
      <c r="F955" s="369"/>
      <c r="G955" s="369"/>
      <c r="H955" s="369"/>
      <c r="I955" s="369"/>
      <c r="J955" s="369"/>
      <c r="K955" s="369"/>
      <c r="L955" s="369"/>
      <c r="M955" s="369"/>
      <c r="N955" s="369"/>
      <c r="O955" s="369"/>
      <c r="P955" s="369"/>
      <c r="Q955" s="369"/>
      <c r="R955" s="369"/>
      <c r="S955" s="369"/>
      <c r="T955" s="369"/>
      <c r="U955" s="369"/>
      <c r="V955" s="369"/>
      <c r="W955" s="369"/>
      <c r="X955" s="369"/>
      <c r="Y955" s="369"/>
      <c r="Z955" s="369"/>
      <c r="AA955" s="369"/>
      <c r="AB955" s="369"/>
      <c r="AC955" s="369"/>
      <c r="AD955" s="369"/>
      <c r="AE955" s="369"/>
    </row>
    <row r="956" spans="1:31" ht="15.75" customHeight="1">
      <c r="A956" s="369"/>
      <c r="B956" s="369"/>
      <c r="C956" s="369"/>
      <c r="D956" s="369"/>
      <c r="F956" s="369"/>
      <c r="G956" s="369"/>
      <c r="H956" s="369"/>
      <c r="I956" s="369"/>
      <c r="J956" s="369"/>
      <c r="K956" s="369"/>
      <c r="L956" s="369"/>
      <c r="M956" s="369"/>
      <c r="N956" s="369"/>
      <c r="O956" s="369"/>
      <c r="P956" s="369"/>
      <c r="Q956" s="369"/>
      <c r="R956" s="369"/>
      <c r="S956" s="369"/>
      <c r="T956" s="369"/>
      <c r="U956" s="369"/>
      <c r="V956" s="369"/>
      <c r="W956" s="369"/>
      <c r="X956" s="369"/>
      <c r="Y956" s="369"/>
      <c r="Z956" s="369"/>
      <c r="AA956" s="369"/>
      <c r="AB956" s="369"/>
      <c r="AC956" s="369"/>
      <c r="AD956" s="369"/>
      <c r="AE956" s="369"/>
    </row>
    <row r="957" spans="1:31" ht="15.75" customHeight="1">
      <c r="A957" s="369"/>
      <c r="B957" s="369"/>
      <c r="C957" s="369"/>
      <c r="D957" s="369"/>
      <c r="F957" s="369"/>
      <c r="G957" s="369"/>
      <c r="H957" s="369"/>
      <c r="I957" s="369"/>
      <c r="J957" s="369"/>
      <c r="K957" s="369"/>
      <c r="L957" s="369"/>
      <c r="M957" s="369"/>
      <c r="N957" s="369"/>
      <c r="O957" s="369"/>
      <c r="P957" s="369"/>
      <c r="Q957" s="369"/>
      <c r="R957" s="369"/>
      <c r="S957" s="369"/>
      <c r="T957" s="369"/>
      <c r="U957" s="369"/>
      <c r="V957" s="369"/>
      <c r="W957" s="369"/>
      <c r="X957" s="369"/>
      <c r="Y957" s="369"/>
      <c r="Z957" s="369"/>
      <c r="AA957" s="369"/>
      <c r="AB957" s="369"/>
      <c r="AC957" s="369"/>
      <c r="AD957" s="369"/>
      <c r="AE957" s="369"/>
    </row>
    <row r="958" spans="1:31" ht="15.75" customHeight="1">
      <c r="A958" s="369"/>
      <c r="B958" s="369"/>
      <c r="C958" s="369"/>
      <c r="D958" s="369"/>
      <c r="F958" s="369"/>
      <c r="G958" s="369"/>
      <c r="H958" s="369"/>
      <c r="I958" s="369"/>
      <c r="J958" s="369"/>
      <c r="K958" s="369"/>
      <c r="L958" s="369"/>
      <c r="M958" s="369"/>
      <c r="N958" s="369"/>
      <c r="O958" s="369"/>
      <c r="P958" s="369"/>
      <c r="Q958" s="369"/>
      <c r="R958" s="369"/>
      <c r="S958" s="369"/>
      <c r="T958" s="369"/>
      <c r="U958" s="369"/>
      <c r="V958" s="369"/>
      <c r="W958" s="369"/>
      <c r="X958" s="369"/>
      <c r="Y958" s="369"/>
      <c r="Z958" s="369"/>
      <c r="AA958" s="369"/>
      <c r="AB958" s="369"/>
      <c r="AC958" s="369"/>
      <c r="AD958" s="369"/>
      <c r="AE958" s="369"/>
    </row>
    <row r="959" spans="1:31" ht="15.75" customHeight="1">
      <c r="A959" s="369"/>
      <c r="B959" s="369"/>
      <c r="C959" s="369"/>
      <c r="D959" s="369"/>
      <c r="F959" s="369"/>
      <c r="G959" s="369"/>
      <c r="H959" s="369"/>
      <c r="I959" s="369"/>
      <c r="J959" s="369"/>
      <c r="K959" s="369"/>
      <c r="L959" s="369"/>
      <c r="M959" s="369"/>
      <c r="N959" s="369"/>
      <c r="O959" s="369"/>
      <c r="P959" s="369"/>
      <c r="Q959" s="369"/>
      <c r="R959" s="369"/>
      <c r="S959" s="369"/>
      <c r="T959" s="369"/>
      <c r="U959" s="369"/>
      <c r="V959" s="369"/>
      <c r="W959" s="369"/>
      <c r="X959" s="369"/>
      <c r="Y959" s="369"/>
      <c r="Z959" s="369"/>
      <c r="AA959" s="369"/>
      <c r="AB959" s="369"/>
      <c r="AC959" s="369"/>
      <c r="AD959" s="369"/>
      <c r="AE959" s="369"/>
    </row>
    <row r="960" spans="1:31" ht="15.75" customHeight="1">
      <c r="A960" s="369"/>
      <c r="B960" s="369"/>
      <c r="C960" s="369"/>
      <c r="D960" s="369"/>
      <c r="F960" s="369"/>
      <c r="G960" s="369"/>
      <c r="H960" s="369"/>
      <c r="I960" s="369"/>
      <c r="J960" s="369"/>
      <c r="K960" s="369"/>
      <c r="L960" s="369"/>
      <c r="M960" s="369"/>
      <c r="N960" s="369"/>
      <c r="O960" s="369"/>
      <c r="P960" s="369"/>
      <c r="Q960" s="369"/>
      <c r="R960" s="369"/>
      <c r="S960" s="369"/>
      <c r="T960" s="369"/>
      <c r="U960" s="369"/>
      <c r="V960" s="369"/>
      <c r="W960" s="369"/>
      <c r="X960" s="369"/>
      <c r="Y960" s="369"/>
      <c r="Z960" s="369"/>
      <c r="AA960" s="369"/>
      <c r="AB960" s="369"/>
      <c r="AC960" s="369"/>
      <c r="AD960" s="369"/>
      <c r="AE960" s="369"/>
    </row>
    <row r="961" spans="1:31" ht="15.75" customHeight="1">
      <c r="A961" s="369"/>
      <c r="B961" s="369"/>
      <c r="C961" s="369"/>
      <c r="D961" s="369"/>
      <c r="F961" s="369"/>
      <c r="G961" s="369"/>
      <c r="H961" s="369"/>
      <c r="I961" s="369"/>
      <c r="J961" s="369"/>
      <c r="K961" s="369"/>
      <c r="L961" s="369"/>
      <c r="M961" s="369"/>
      <c r="N961" s="369"/>
      <c r="O961" s="369"/>
      <c r="P961" s="369"/>
      <c r="Q961" s="369"/>
      <c r="R961" s="369"/>
      <c r="S961" s="369"/>
      <c r="T961" s="369"/>
      <c r="U961" s="369"/>
      <c r="V961" s="369"/>
      <c r="W961" s="369"/>
      <c r="X961" s="369"/>
      <c r="Y961" s="369"/>
      <c r="Z961" s="369"/>
      <c r="AA961" s="369"/>
      <c r="AB961" s="369"/>
      <c r="AC961" s="369"/>
      <c r="AD961" s="369"/>
      <c r="AE961" s="369"/>
    </row>
    <row r="962" spans="1:31" ht="15.75" customHeight="1">
      <c r="A962" s="369"/>
      <c r="B962" s="369"/>
      <c r="C962" s="369"/>
      <c r="D962" s="369"/>
      <c r="F962" s="369"/>
      <c r="G962" s="369"/>
      <c r="H962" s="369"/>
      <c r="I962" s="369"/>
      <c r="J962" s="369"/>
      <c r="K962" s="369"/>
      <c r="L962" s="369"/>
      <c r="M962" s="369"/>
      <c r="N962" s="369"/>
      <c r="O962" s="369"/>
      <c r="P962" s="369"/>
      <c r="Q962" s="369"/>
      <c r="R962" s="369"/>
      <c r="S962" s="369"/>
      <c r="T962" s="369"/>
      <c r="U962" s="369"/>
      <c r="V962" s="369"/>
      <c r="W962" s="369"/>
      <c r="X962" s="369"/>
      <c r="Y962" s="369"/>
      <c r="Z962" s="369"/>
      <c r="AA962" s="369"/>
      <c r="AB962" s="369"/>
      <c r="AC962" s="369"/>
      <c r="AD962" s="369"/>
      <c r="AE962" s="369"/>
    </row>
    <row r="963" spans="1:31" ht="15.75" customHeight="1">
      <c r="A963" s="369"/>
      <c r="B963" s="369"/>
      <c r="C963" s="369"/>
      <c r="D963" s="369"/>
      <c r="F963" s="369"/>
      <c r="G963" s="369"/>
      <c r="H963" s="369"/>
      <c r="I963" s="369"/>
      <c r="J963" s="369"/>
      <c r="K963" s="369"/>
      <c r="L963" s="369"/>
      <c r="M963" s="369"/>
      <c r="N963" s="369"/>
      <c r="O963" s="369"/>
      <c r="P963" s="369"/>
      <c r="Q963" s="369"/>
      <c r="R963" s="369"/>
      <c r="S963" s="369"/>
      <c r="T963" s="369"/>
      <c r="U963" s="369"/>
      <c r="V963" s="369"/>
      <c r="W963" s="369"/>
      <c r="X963" s="369"/>
      <c r="Y963" s="369"/>
      <c r="Z963" s="369"/>
      <c r="AA963" s="369"/>
      <c r="AB963" s="369"/>
      <c r="AC963" s="369"/>
      <c r="AD963" s="369"/>
      <c r="AE963" s="369"/>
    </row>
    <row r="964" spans="1:31" ht="15.75" customHeight="1">
      <c r="A964" s="369"/>
      <c r="B964" s="369"/>
      <c r="C964" s="369"/>
      <c r="D964" s="369"/>
      <c r="F964" s="369"/>
      <c r="G964" s="369"/>
      <c r="H964" s="369"/>
      <c r="I964" s="369"/>
      <c r="J964" s="369"/>
      <c r="K964" s="369"/>
      <c r="L964" s="369"/>
      <c r="M964" s="369"/>
      <c r="N964" s="369"/>
      <c r="O964" s="369"/>
      <c r="P964" s="369"/>
      <c r="Q964" s="369"/>
      <c r="R964" s="369"/>
      <c r="S964" s="369"/>
      <c r="T964" s="369"/>
      <c r="U964" s="369"/>
      <c r="V964" s="369"/>
      <c r="W964" s="369"/>
      <c r="X964" s="369"/>
      <c r="Y964" s="369"/>
      <c r="Z964" s="369"/>
      <c r="AA964" s="369"/>
      <c r="AB964" s="369"/>
      <c r="AC964" s="369"/>
      <c r="AD964" s="369"/>
      <c r="AE964" s="369"/>
    </row>
    <row r="965" spans="1:31" ht="15.75" customHeight="1">
      <c r="A965" s="369"/>
      <c r="B965" s="369"/>
      <c r="C965" s="369"/>
      <c r="D965" s="369"/>
      <c r="F965" s="369"/>
      <c r="G965" s="369"/>
      <c r="H965" s="369"/>
      <c r="I965" s="369"/>
      <c r="J965" s="369"/>
      <c r="K965" s="369"/>
      <c r="L965" s="369"/>
      <c r="M965" s="369"/>
      <c r="N965" s="369"/>
      <c r="O965" s="369"/>
      <c r="P965" s="369"/>
      <c r="Q965" s="369"/>
      <c r="R965" s="369"/>
      <c r="S965" s="369"/>
      <c r="T965" s="369"/>
      <c r="U965" s="369"/>
      <c r="V965" s="369"/>
      <c r="W965" s="369"/>
      <c r="X965" s="369"/>
      <c r="Y965" s="369"/>
      <c r="Z965" s="369"/>
      <c r="AA965" s="369"/>
      <c r="AB965" s="369"/>
      <c r="AC965" s="369"/>
      <c r="AD965" s="369"/>
      <c r="AE965" s="369"/>
    </row>
    <row r="966" spans="1:31" ht="15.75" customHeight="1">
      <c r="A966" s="369"/>
      <c r="B966" s="369"/>
      <c r="C966" s="369"/>
      <c r="D966" s="369"/>
      <c r="F966" s="369"/>
      <c r="G966" s="369"/>
      <c r="H966" s="369"/>
      <c r="I966" s="369"/>
      <c r="J966" s="369"/>
      <c r="K966" s="369"/>
      <c r="L966" s="369"/>
      <c r="M966" s="369"/>
      <c r="N966" s="369"/>
      <c r="O966" s="369"/>
      <c r="P966" s="369"/>
      <c r="Q966" s="369"/>
      <c r="R966" s="369"/>
      <c r="S966" s="369"/>
      <c r="T966" s="369"/>
      <c r="U966" s="369"/>
      <c r="V966" s="369"/>
      <c r="W966" s="369"/>
      <c r="X966" s="369"/>
      <c r="Y966" s="369"/>
      <c r="Z966" s="369"/>
      <c r="AA966" s="369"/>
      <c r="AB966" s="369"/>
      <c r="AC966" s="369"/>
      <c r="AD966" s="369"/>
      <c r="AE966" s="369"/>
    </row>
    <row r="967" spans="1:31" ht="15.75" customHeight="1">
      <c r="A967" s="369"/>
      <c r="B967" s="369"/>
      <c r="C967" s="369"/>
      <c r="D967" s="369"/>
      <c r="F967" s="369"/>
      <c r="G967" s="369"/>
      <c r="H967" s="369"/>
      <c r="I967" s="369"/>
      <c r="J967" s="369"/>
      <c r="K967" s="369"/>
      <c r="L967" s="369"/>
      <c r="M967" s="369"/>
      <c r="N967" s="369"/>
      <c r="O967" s="369"/>
      <c r="P967" s="369"/>
      <c r="Q967" s="369"/>
      <c r="R967" s="369"/>
      <c r="S967" s="369"/>
      <c r="T967" s="369"/>
      <c r="U967" s="369"/>
      <c r="V967" s="369"/>
      <c r="W967" s="369"/>
      <c r="X967" s="369"/>
      <c r="Y967" s="369"/>
      <c r="Z967" s="369"/>
      <c r="AA967" s="369"/>
      <c r="AB967" s="369"/>
      <c r="AC967" s="369"/>
      <c r="AD967" s="369"/>
      <c r="AE967" s="369"/>
    </row>
    <row r="968" spans="1:31" ht="15.75" customHeight="1">
      <c r="A968" s="369"/>
      <c r="B968" s="369"/>
      <c r="C968" s="369"/>
      <c r="D968" s="369"/>
      <c r="F968" s="369"/>
      <c r="G968" s="369"/>
      <c r="H968" s="369"/>
      <c r="I968" s="369"/>
      <c r="J968" s="369"/>
      <c r="K968" s="369"/>
      <c r="L968" s="369"/>
      <c r="M968" s="369"/>
      <c r="N968" s="369"/>
      <c r="O968" s="369"/>
      <c r="P968" s="369"/>
      <c r="Q968" s="369"/>
      <c r="R968" s="369"/>
      <c r="S968" s="369"/>
      <c r="T968" s="369"/>
      <c r="U968" s="369"/>
      <c r="V968" s="369"/>
      <c r="W968" s="369"/>
      <c r="X968" s="369"/>
      <c r="Y968" s="369"/>
      <c r="Z968" s="369"/>
      <c r="AA968" s="369"/>
      <c r="AB968" s="369"/>
      <c r="AC968" s="369"/>
      <c r="AD968" s="369"/>
      <c r="AE968" s="369"/>
    </row>
    <row r="969" spans="1:31" ht="15.75" customHeight="1">
      <c r="A969" s="369"/>
      <c r="B969" s="369"/>
      <c r="C969" s="369"/>
      <c r="D969" s="369"/>
      <c r="F969" s="369"/>
      <c r="G969" s="369"/>
      <c r="H969" s="369"/>
      <c r="I969" s="369"/>
      <c r="J969" s="369"/>
      <c r="K969" s="369"/>
      <c r="L969" s="369"/>
      <c r="M969" s="369"/>
      <c r="N969" s="369"/>
      <c r="O969" s="369"/>
      <c r="P969" s="369"/>
      <c r="Q969" s="369"/>
      <c r="R969" s="369"/>
      <c r="S969" s="369"/>
      <c r="T969" s="369"/>
      <c r="U969" s="369"/>
      <c r="V969" s="369"/>
      <c r="W969" s="369"/>
      <c r="X969" s="369"/>
      <c r="Y969" s="369"/>
      <c r="Z969" s="369"/>
      <c r="AA969" s="369"/>
      <c r="AB969" s="369"/>
      <c r="AC969" s="369"/>
      <c r="AD969" s="369"/>
      <c r="AE969" s="369"/>
    </row>
    <row r="970" spans="1:31" ht="15.75" customHeight="1">
      <c r="A970" s="369"/>
      <c r="B970" s="369"/>
      <c r="C970" s="369"/>
      <c r="D970" s="369"/>
      <c r="F970" s="369"/>
      <c r="G970" s="369"/>
      <c r="H970" s="369"/>
      <c r="I970" s="369"/>
      <c r="J970" s="369"/>
      <c r="K970" s="369"/>
      <c r="L970" s="369"/>
      <c r="M970" s="369"/>
      <c r="N970" s="369"/>
      <c r="O970" s="369"/>
      <c r="P970" s="369"/>
      <c r="Q970" s="369"/>
      <c r="R970" s="369"/>
      <c r="S970" s="369"/>
      <c r="T970" s="369"/>
      <c r="U970" s="369"/>
      <c r="V970" s="369"/>
      <c r="W970" s="369"/>
      <c r="X970" s="369"/>
      <c r="Y970" s="369"/>
      <c r="Z970" s="369"/>
      <c r="AA970" s="369"/>
      <c r="AB970" s="369"/>
      <c r="AC970" s="369"/>
      <c r="AD970" s="369"/>
      <c r="AE970" s="369"/>
    </row>
    <row r="971" spans="1:31" ht="15.75" customHeight="1">
      <c r="A971" s="369"/>
      <c r="B971" s="369"/>
      <c r="C971" s="369"/>
      <c r="D971" s="369"/>
      <c r="F971" s="369"/>
      <c r="G971" s="369"/>
      <c r="H971" s="369"/>
      <c r="I971" s="369"/>
      <c r="J971" s="369"/>
      <c r="K971" s="369"/>
      <c r="L971" s="369"/>
      <c r="M971" s="369"/>
      <c r="N971" s="369"/>
      <c r="O971" s="369"/>
      <c r="P971" s="369"/>
      <c r="Q971" s="369"/>
      <c r="R971" s="369"/>
      <c r="S971" s="369"/>
      <c r="T971" s="369"/>
      <c r="U971" s="369"/>
      <c r="V971" s="369"/>
      <c r="W971" s="369"/>
      <c r="X971" s="369"/>
      <c r="Y971" s="369"/>
      <c r="Z971" s="369"/>
      <c r="AA971" s="369"/>
      <c r="AB971" s="369"/>
      <c r="AC971" s="369"/>
      <c r="AD971" s="369"/>
      <c r="AE971" s="369"/>
    </row>
    <row r="972" spans="1:31" ht="15.75" customHeight="1">
      <c r="A972" s="369"/>
      <c r="B972" s="369"/>
      <c r="C972" s="369"/>
      <c r="D972" s="369"/>
      <c r="F972" s="369"/>
      <c r="G972" s="369"/>
      <c r="H972" s="369"/>
      <c r="I972" s="369"/>
      <c r="J972" s="369"/>
      <c r="K972" s="369"/>
      <c r="L972" s="369"/>
      <c r="M972" s="369"/>
      <c r="N972" s="369"/>
      <c r="O972" s="369"/>
      <c r="P972" s="369"/>
      <c r="Q972" s="369"/>
      <c r="R972" s="369"/>
      <c r="S972" s="369"/>
      <c r="T972" s="369"/>
      <c r="U972" s="369"/>
      <c r="V972" s="369"/>
      <c r="W972" s="369"/>
      <c r="X972" s="369"/>
      <c r="Y972" s="369"/>
      <c r="Z972" s="369"/>
      <c r="AA972" s="369"/>
      <c r="AB972" s="369"/>
      <c r="AC972" s="369"/>
      <c r="AD972" s="369"/>
      <c r="AE972" s="369"/>
    </row>
    <row r="973" spans="1:31" ht="15.75" customHeight="1">
      <c r="A973" s="369"/>
      <c r="B973" s="369"/>
      <c r="C973" s="369"/>
      <c r="D973" s="369"/>
      <c r="F973" s="369"/>
      <c r="G973" s="369"/>
      <c r="H973" s="369"/>
      <c r="I973" s="369"/>
      <c r="J973" s="369"/>
      <c r="K973" s="369"/>
      <c r="L973" s="369"/>
      <c r="M973" s="369"/>
      <c r="N973" s="369"/>
      <c r="O973" s="369"/>
      <c r="P973" s="369"/>
      <c r="Q973" s="369"/>
      <c r="R973" s="369"/>
      <c r="S973" s="369"/>
      <c r="T973" s="369"/>
      <c r="U973" s="369"/>
      <c r="V973" s="369"/>
      <c r="W973" s="369"/>
      <c r="X973" s="369"/>
      <c r="Y973" s="369"/>
      <c r="Z973" s="369"/>
      <c r="AA973" s="369"/>
      <c r="AB973" s="369"/>
      <c r="AC973" s="369"/>
      <c r="AD973" s="369"/>
      <c r="AE973" s="369"/>
    </row>
    <row r="974" spans="1:31" ht="15.75" customHeight="1">
      <c r="A974" s="369"/>
      <c r="B974" s="369"/>
      <c r="C974" s="369"/>
      <c r="D974" s="369"/>
      <c r="F974" s="369"/>
      <c r="G974" s="369"/>
      <c r="H974" s="369"/>
      <c r="I974" s="369"/>
      <c r="J974" s="369"/>
      <c r="K974" s="369"/>
      <c r="L974" s="369"/>
      <c r="M974" s="369"/>
      <c r="N974" s="369"/>
      <c r="O974" s="369"/>
      <c r="P974" s="369"/>
      <c r="Q974" s="369"/>
      <c r="R974" s="369"/>
      <c r="S974" s="369"/>
      <c r="T974" s="369"/>
      <c r="U974" s="369"/>
      <c r="V974" s="369"/>
      <c r="W974" s="369"/>
      <c r="X974" s="369"/>
      <c r="Y974" s="369"/>
      <c r="Z974" s="369"/>
      <c r="AA974" s="369"/>
      <c r="AB974" s="369"/>
      <c r="AC974" s="369"/>
      <c r="AD974" s="369"/>
      <c r="AE974" s="369"/>
    </row>
    <row r="975" spans="1:31" ht="15.75" customHeight="1">
      <c r="A975" s="369"/>
      <c r="B975" s="369"/>
      <c r="C975" s="369"/>
      <c r="D975" s="369"/>
      <c r="F975" s="369"/>
      <c r="G975" s="369"/>
      <c r="H975" s="369"/>
      <c r="I975" s="369"/>
      <c r="J975" s="369"/>
      <c r="K975" s="369"/>
      <c r="L975" s="369"/>
      <c r="M975" s="369"/>
      <c r="N975" s="369"/>
      <c r="O975" s="369"/>
      <c r="P975" s="369"/>
      <c r="Q975" s="369"/>
      <c r="R975" s="369"/>
      <c r="S975" s="369"/>
      <c r="T975" s="369"/>
      <c r="U975" s="369"/>
      <c r="V975" s="369"/>
      <c r="W975" s="369"/>
      <c r="X975" s="369"/>
      <c r="Y975" s="369"/>
      <c r="Z975" s="369"/>
      <c r="AA975" s="369"/>
      <c r="AB975" s="369"/>
      <c r="AC975" s="369"/>
      <c r="AD975" s="369"/>
      <c r="AE975" s="369"/>
    </row>
    <row r="976" spans="1:31" ht="15.75" customHeight="1">
      <c r="A976" s="369"/>
      <c r="B976" s="369"/>
      <c r="C976" s="369"/>
      <c r="D976" s="369"/>
      <c r="F976" s="369"/>
      <c r="G976" s="369"/>
      <c r="H976" s="369"/>
      <c r="I976" s="369"/>
      <c r="J976" s="369"/>
      <c r="K976" s="369"/>
      <c r="L976" s="369"/>
      <c r="M976" s="369"/>
      <c r="N976" s="369"/>
      <c r="O976" s="369"/>
      <c r="P976" s="369"/>
      <c r="Q976" s="369"/>
      <c r="R976" s="369"/>
      <c r="S976" s="369"/>
      <c r="T976" s="369"/>
      <c r="U976" s="369"/>
      <c r="V976" s="369"/>
      <c r="W976" s="369"/>
      <c r="X976" s="369"/>
      <c r="Y976" s="369"/>
      <c r="Z976" s="369"/>
      <c r="AA976" s="369"/>
      <c r="AB976" s="369"/>
      <c r="AC976" s="369"/>
      <c r="AD976" s="369"/>
      <c r="AE976" s="369"/>
    </row>
    <row r="977" spans="1:31" ht="15.75" customHeight="1">
      <c r="A977" s="369"/>
      <c r="B977" s="369"/>
      <c r="C977" s="369"/>
      <c r="D977" s="369"/>
      <c r="F977" s="369"/>
      <c r="G977" s="369"/>
      <c r="H977" s="369"/>
      <c r="I977" s="369"/>
      <c r="J977" s="369"/>
      <c r="K977" s="369"/>
      <c r="L977" s="369"/>
      <c r="M977" s="369"/>
      <c r="N977" s="369"/>
      <c r="O977" s="369"/>
      <c r="P977" s="369"/>
      <c r="Q977" s="369"/>
      <c r="R977" s="369"/>
      <c r="S977" s="369"/>
      <c r="T977" s="369"/>
      <c r="U977" s="369"/>
      <c r="V977" s="369"/>
      <c r="W977" s="369"/>
      <c r="X977" s="369"/>
      <c r="Y977" s="369"/>
      <c r="Z977" s="369"/>
      <c r="AA977" s="369"/>
      <c r="AB977" s="369"/>
      <c r="AC977" s="369"/>
      <c r="AD977" s="369"/>
      <c r="AE977" s="369"/>
    </row>
    <row r="978" spans="1:31" ht="15.75" customHeight="1">
      <c r="A978" s="369"/>
      <c r="B978" s="369"/>
      <c r="C978" s="369"/>
      <c r="D978" s="369"/>
      <c r="F978" s="369"/>
      <c r="G978" s="369"/>
      <c r="H978" s="369"/>
      <c r="I978" s="369"/>
      <c r="J978" s="369"/>
      <c r="K978" s="369"/>
      <c r="L978" s="369"/>
      <c r="M978" s="369"/>
      <c r="N978" s="369"/>
      <c r="O978" s="369"/>
      <c r="P978" s="369"/>
      <c r="Q978" s="369"/>
      <c r="R978" s="369"/>
      <c r="S978" s="369"/>
      <c r="T978" s="369"/>
      <c r="U978" s="369"/>
      <c r="V978" s="369"/>
      <c r="W978" s="369"/>
      <c r="X978" s="369"/>
      <c r="Y978" s="369"/>
      <c r="Z978" s="369"/>
      <c r="AA978" s="369"/>
      <c r="AB978" s="369"/>
      <c r="AC978" s="369"/>
      <c r="AD978" s="369"/>
      <c r="AE978" s="369"/>
    </row>
    <row r="979" spans="1:31" ht="15.75" customHeight="1">
      <c r="A979" s="369"/>
      <c r="B979" s="369"/>
      <c r="C979" s="369"/>
      <c r="D979" s="369"/>
      <c r="F979" s="369"/>
      <c r="G979" s="369"/>
      <c r="H979" s="369"/>
      <c r="I979" s="369"/>
      <c r="J979" s="369"/>
      <c r="K979" s="369"/>
      <c r="L979" s="369"/>
      <c r="M979" s="369"/>
      <c r="N979" s="369"/>
      <c r="O979" s="369"/>
      <c r="P979" s="369"/>
      <c r="Q979" s="369"/>
      <c r="R979" s="369"/>
      <c r="S979" s="369"/>
      <c r="T979" s="369"/>
      <c r="U979" s="369"/>
      <c r="V979" s="369"/>
      <c r="W979" s="369"/>
      <c r="X979" s="369"/>
      <c r="Y979" s="369"/>
      <c r="Z979" s="369"/>
      <c r="AA979" s="369"/>
      <c r="AB979" s="369"/>
      <c r="AC979" s="369"/>
      <c r="AD979" s="369"/>
      <c r="AE979" s="369"/>
    </row>
    <row r="980" spans="1:31" ht="15.75" customHeight="1">
      <c r="A980" s="369"/>
      <c r="B980" s="369"/>
      <c r="C980" s="369"/>
      <c r="D980" s="369"/>
      <c r="F980" s="369"/>
      <c r="G980" s="369"/>
      <c r="H980" s="369"/>
      <c r="I980" s="369"/>
      <c r="J980" s="369"/>
      <c r="K980" s="369"/>
      <c r="L980" s="369"/>
      <c r="M980" s="369"/>
      <c r="N980" s="369"/>
      <c r="O980" s="369"/>
      <c r="P980" s="369"/>
      <c r="Q980" s="369"/>
      <c r="R980" s="369"/>
      <c r="S980" s="369"/>
      <c r="T980" s="369"/>
      <c r="U980" s="369"/>
      <c r="V980" s="369"/>
      <c r="W980" s="369"/>
      <c r="X980" s="369"/>
      <c r="Y980" s="369"/>
      <c r="Z980" s="369"/>
      <c r="AA980" s="369"/>
      <c r="AB980" s="369"/>
      <c r="AC980" s="369"/>
      <c r="AD980" s="369"/>
      <c r="AE980" s="369"/>
    </row>
    <row r="981" spans="1:31" ht="15.75" customHeight="1">
      <c r="A981" s="369"/>
      <c r="X981" s="369"/>
      <c r="Y981" s="369"/>
      <c r="Z981" s="369"/>
      <c r="AA981" s="369"/>
      <c r="AB981" s="369"/>
      <c r="AC981" s="369"/>
      <c r="AD981" s="369"/>
      <c r="AE981" s="369"/>
    </row>
    <row r="982" spans="1:31" ht="15.75" customHeight="1">
      <c r="A982" s="369"/>
      <c r="X982" s="369"/>
      <c r="Y982" s="369"/>
      <c r="Z982" s="369"/>
      <c r="AA982" s="369"/>
      <c r="AB982" s="369"/>
      <c r="AC982" s="369"/>
      <c r="AD982" s="369"/>
      <c r="AE982" s="369"/>
    </row>
    <row r="983" spans="1:31" ht="15.75" customHeight="1">
      <c r="A983" s="369"/>
      <c r="X983" s="369"/>
      <c r="Y983" s="369"/>
      <c r="Z983" s="369"/>
      <c r="AA983" s="369"/>
      <c r="AB983" s="369"/>
      <c r="AC983" s="369"/>
      <c r="AD983" s="369"/>
      <c r="AE983" s="369"/>
    </row>
    <row r="984" spans="1:31" ht="15.75" customHeight="1">
      <c r="A984" s="369"/>
      <c r="X984" s="369"/>
      <c r="Y984" s="369"/>
      <c r="Z984" s="369"/>
      <c r="AA984" s="369"/>
      <c r="AB984" s="369"/>
      <c r="AC984" s="369"/>
      <c r="AD984" s="369"/>
      <c r="AE984" s="369"/>
    </row>
    <row r="985" spans="1:31" ht="15.75" customHeight="1">
      <c r="A985" s="369"/>
      <c r="X985" s="369"/>
      <c r="Y985" s="369"/>
      <c r="Z985" s="369"/>
      <c r="AA985" s="369"/>
      <c r="AB985" s="369"/>
      <c r="AC985" s="369"/>
      <c r="AD985" s="369"/>
      <c r="AE985" s="369"/>
    </row>
    <row r="986" spans="1:31" ht="15.75" customHeight="1">
      <c r="A986" s="369"/>
      <c r="X986" s="369"/>
      <c r="Y986" s="369"/>
      <c r="Z986" s="369"/>
      <c r="AA986" s="369"/>
      <c r="AB986" s="369"/>
      <c r="AC986" s="369"/>
      <c r="AD986" s="369"/>
      <c r="AE986" s="369"/>
    </row>
    <row r="987" spans="1:31" ht="15.75" customHeight="1">
      <c r="A987" s="369"/>
      <c r="X987" s="369"/>
      <c r="Y987" s="369"/>
      <c r="Z987" s="369"/>
      <c r="AA987" s="369"/>
      <c r="AB987" s="369"/>
      <c r="AC987" s="369"/>
      <c r="AD987" s="369"/>
      <c r="AE987" s="369"/>
    </row>
    <row r="988" spans="1:31" ht="15.75" customHeight="1">
      <c r="A988" s="369"/>
      <c r="X988" s="369"/>
      <c r="Y988" s="369"/>
      <c r="Z988" s="369"/>
      <c r="AA988" s="369"/>
      <c r="AB988" s="369"/>
      <c r="AC988" s="369"/>
      <c r="AD988" s="369"/>
      <c r="AE988" s="369"/>
    </row>
    <row r="989" spans="1:31" ht="15.75" customHeight="1">
      <c r="A989" s="369"/>
      <c r="X989" s="369"/>
      <c r="Y989" s="369"/>
      <c r="Z989" s="369"/>
      <c r="AA989" s="369"/>
      <c r="AB989" s="369"/>
      <c r="AC989" s="369"/>
      <c r="AD989" s="369"/>
      <c r="AE989" s="369"/>
    </row>
    <row r="990" spans="1:31" ht="15.75" customHeight="1">
      <c r="A990" s="369"/>
      <c r="X990" s="369"/>
      <c r="Y990" s="369"/>
      <c r="Z990" s="369"/>
      <c r="AA990" s="369"/>
      <c r="AB990" s="369"/>
      <c r="AC990" s="369"/>
      <c r="AD990" s="369"/>
      <c r="AE990" s="369"/>
    </row>
    <row r="991" spans="1:31" ht="15.75" customHeight="1">
      <c r="A991" s="369"/>
      <c r="X991" s="369"/>
      <c r="Y991" s="369"/>
      <c r="Z991" s="369"/>
      <c r="AA991" s="369"/>
      <c r="AB991" s="369"/>
      <c r="AC991" s="369"/>
      <c r="AD991" s="369"/>
      <c r="AE991" s="369"/>
    </row>
    <row r="992" spans="1:31" ht="15.75" customHeight="1">
      <c r="A992" s="369"/>
      <c r="X992" s="369"/>
      <c r="Y992" s="369"/>
      <c r="Z992" s="369"/>
      <c r="AA992" s="369"/>
      <c r="AB992" s="369"/>
      <c r="AC992" s="369"/>
      <c r="AD992" s="369"/>
      <c r="AE992" s="369"/>
    </row>
  </sheetData>
  <mergeCells count="14">
    <mergeCell ref="B62:S64"/>
    <mergeCell ref="B26:S26"/>
    <mergeCell ref="Q37:S37"/>
    <mergeCell ref="E39:S39"/>
    <mergeCell ref="B44:S45"/>
    <mergeCell ref="B46:S49"/>
    <mergeCell ref="B52:S53"/>
    <mergeCell ref="B50:S51"/>
    <mergeCell ref="B7:S10"/>
    <mergeCell ref="B11:S12"/>
    <mergeCell ref="F19:H19"/>
    <mergeCell ref="F28:H28"/>
    <mergeCell ref="J28:S32"/>
    <mergeCell ref="M22:S24"/>
  </mergeCells>
  <pageMargins left="0.82622047244094488" right="0.23622047244094491" top="0.74803149606299213" bottom="0.74803149606299213" header="0" footer="0"/>
  <pageSetup paperSize="9" scale="57" orientation="landscape" r:id="rId1"/>
  <headerFooter>
    <oddFooter>&amp;L&amp;F&amp;C&amp;A&amp;R&amp;P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18"/>
  <sheetViews>
    <sheetView showGridLines="0" zoomScale="130" zoomScaleNormal="130" zoomScaleSheetLayoutView="100" workbookViewId="0">
      <pane ySplit="1" topLeftCell="A170" activePane="bottomLeft" state="frozen"/>
      <selection activeCell="E3" sqref="E3:I3"/>
      <selection pane="bottomLeft" activeCell="L186" sqref="L186"/>
    </sheetView>
  </sheetViews>
  <sheetFormatPr defaultColWidth="12.625" defaultRowHeight="15" customHeight="1"/>
  <cols>
    <col min="1" max="1" width="3.625" style="373" customWidth="1"/>
    <col min="2" max="2" width="4.125" style="440" customWidth="1"/>
    <col min="3" max="12" width="4.125" style="373" customWidth="1"/>
    <col min="13" max="13" width="5.125" style="373" customWidth="1"/>
    <col min="14" max="15" width="4.125" style="373" customWidth="1"/>
    <col min="16" max="17" width="5.75" style="373" customWidth="1"/>
    <col min="18" max="16384" width="12.625" style="373"/>
  </cols>
  <sheetData>
    <row r="1" spans="1:17" ht="13.5" customHeight="1">
      <c r="A1" s="332">
        <v>2</v>
      </c>
      <c r="B1" s="422"/>
      <c r="C1" s="423" t="str">
        <f>CONCATENATE("SECTION ",A1,". BASIC INFORMATION ")</f>
        <v xml:space="preserve">SECTION 2. BASIC INFORMATION </v>
      </c>
      <c r="D1" s="424"/>
      <c r="E1" s="425"/>
      <c r="F1" s="425"/>
      <c r="G1" s="425"/>
      <c r="H1" s="425"/>
      <c r="I1" s="425"/>
      <c r="J1" s="425"/>
      <c r="K1" s="425"/>
      <c r="L1" s="425"/>
      <c r="M1" s="425"/>
      <c r="N1" s="425"/>
      <c r="O1" s="425"/>
      <c r="P1" s="425"/>
      <c r="Q1" s="410"/>
    </row>
    <row r="2" spans="1:17" ht="13.5" customHeight="1">
      <c r="A2" s="405"/>
      <c r="B2" s="426"/>
      <c r="C2" s="421"/>
      <c r="D2" s="427"/>
      <c r="E2" s="405"/>
      <c r="F2" s="405"/>
      <c r="G2" s="405"/>
      <c r="H2" s="405"/>
      <c r="I2" s="405"/>
      <c r="J2" s="405"/>
      <c r="K2" s="405"/>
      <c r="L2" s="405"/>
      <c r="M2" s="405"/>
      <c r="N2" s="405"/>
      <c r="O2" s="405"/>
      <c r="P2" s="405"/>
      <c r="Q2" s="405"/>
    </row>
    <row r="3" spans="1:17" ht="13.5" customHeight="1">
      <c r="A3" s="428"/>
      <c r="B3" s="426"/>
      <c r="C3" s="429" t="s">
        <v>1032</v>
      </c>
      <c r="D3" s="421"/>
      <c r="E3" s="421"/>
      <c r="F3" s="421"/>
      <c r="G3" s="421"/>
      <c r="H3" s="421"/>
      <c r="I3" s="421"/>
      <c r="J3" s="421"/>
      <c r="K3" s="421"/>
      <c r="L3" s="405"/>
      <c r="M3" s="405"/>
      <c r="N3" s="405"/>
      <c r="O3" s="405"/>
      <c r="P3" s="405"/>
      <c r="Q3" s="405"/>
    </row>
    <row r="4" spans="1:17" ht="13.5" customHeight="1">
      <c r="A4" s="405"/>
      <c r="B4" s="430">
        <f>+A1+0.01</f>
        <v>2.0099999999999998</v>
      </c>
      <c r="C4" s="405" t="s">
        <v>1033</v>
      </c>
      <c r="D4" s="405"/>
      <c r="E4" s="405"/>
      <c r="F4" s="405"/>
      <c r="G4" s="405"/>
      <c r="H4" s="405"/>
      <c r="I4" s="405"/>
      <c r="J4" s="405"/>
      <c r="K4" s="405"/>
      <c r="L4" s="405"/>
      <c r="M4" s="405"/>
      <c r="N4" s="405"/>
      <c r="O4" s="405"/>
      <c r="P4" s="405"/>
      <c r="Q4" s="405"/>
    </row>
    <row r="5" spans="1:17" ht="13.5" customHeight="1">
      <c r="A5" s="405"/>
      <c r="B5" s="430"/>
      <c r="C5" s="418"/>
      <c r="D5" s="431">
        <v>1</v>
      </c>
      <c r="E5" s="792" t="s">
        <v>1034</v>
      </c>
      <c r="F5" s="405"/>
      <c r="G5" s="418"/>
      <c r="H5" s="418"/>
      <c r="I5" s="418"/>
      <c r="J5" s="418"/>
      <c r="K5" s="418"/>
      <c r="L5" s="405"/>
      <c r="M5" s="405"/>
      <c r="N5" s="405"/>
      <c r="O5" s="405"/>
      <c r="P5" s="405"/>
      <c r="Q5" s="405"/>
    </row>
    <row r="6" spans="1:17" ht="13.5" customHeight="1">
      <c r="A6" s="405"/>
      <c r="B6" s="430"/>
      <c r="C6" s="418"/>
      <c r="D6" s="431">
        <v>2</v>
      </c>
      <c r="E6" s="792" t="s">
        <v>1035</v>
      </c>
      <c r="F6" s="405"/>
      <c r="G6" s="418"/>
      <c r="H6" s="418"/>
      <c r="I6" s="418"/>
      <c r="J6" s="418"/>
      <c r="K6" s="418"/>
      <c r="L6" s="405"/>
      <c r="M6" s="405"/>
      <c r="N6" s="405"/>
      <c r="O6" s="405"/>
      <c r="P6" s="405"/>
      <c r="Q6" s="405"/>
    </row>
    <row r="7" spans="1:17" ht="13.5" customHeight="1">
      <c r="A7" s="405"/>
      <c r="B7" s="430"/>
      <c r="C7" s="418"/>
      <c r="D7" s="431">
        <v>3</v>
      </c>
      <c r="E7" s="792" t="s">
        <v>1036</v>
      </c>
      <c r="F7" s="405"/>
      <c r="G7" s="418"/>
      <c r="H7" s="418"/>
      <c r="I7" s="418"/>
      <c r="J7" s="418"/>
      <c r="K7" s="418"/>
      <c r="L7" s="405"/>
      <c r="M7" s="405"/>
      <c r="N7" s="405"/>
      <c r="O7" s="405"/>
      <c r="P7" s="405"/>
      <c r="Q7" s="405"/>
    </row>
    <row r="8" spans="1:17" ht="13.5" customHeight="1">
      <c r="A8" s="405"/>
      <c r="B8" s="430"/>
      <c r="C8" s="418"/>
      <c r="D8" s="431">
        <v>4</v>
      </c>
      <c r="E8" s="792" t="s">
        <v>1037</v>
      </c>
      <c r="F8" s="405"/>
      <c r="G8" s="418"/>
      <c r="H8" s="418"/>
      <c r="I8" s="418"/>
      <c r="J8" s="418"/>
      <c r="K8" s="418"/>
      <c r="L8" s="405"/>
      <c r="M8" s="405"/>
      <c r="N8" s="405"/>
      <c r="O8" s="405"/>
      <c r="P8" s="405"/>
      <c r="Q8" s="405"/>
    </row>
    <row r="9" spans="1:17" ht="13.5" customHeight="1">
      <c r="A9" s="405"/>
      <c r="B9" s="430"/>
      <c r="C9" s="418"/>
      <c r="D9" s="431">
        <v>5</v>
      </c>
      <c r="E9" s="792" t="s">
        <v>1038</v>
      </c>
      <c r="F9" s="405"/>
      <c r="G9" s="418"/>
      <c r="H9" s="418"/>
      <c r="I9" s="418"/>
      <c r="J9" s="418"/>
      <c r="K9" s="418"/>
      <c r="L9" s="405"/>
      <c r="M9" s="405"/>
      <c r="N9" s="405"/>
      <c r="O9" s="405"/>
      <c r="P9" s="405"/>
      <c r="Q9" s="405"/>
    </row>
    <row r="10" spans="1:17" ht="13.5" customHeight="1">
      <c r="A10" s="405"/>
      <c r="B10" s="430"/>
      <c r="C10" s="418"/>
      <c r="D10" s="431">
        <v>6</v>
      </c>
      <c r="E10" s="792" t="s">
        <v>1039</v>
      </c>
      <c r="F10" s="405"/>
      <c r="G10" s="418"/>
      <c r="H10" s="418"/>
      <c r="I10" s="418"/>
      <c r="J10" s="418"/>
      <c r="K10" s="418"/>
      <c r="L10" s="405"/>
      <c r="M10" s="405"/>
      <c r="N10" s="405"/>
      <c r="O10" s="405"/>
      <c r="P10" s="405"/>
      <c r="Q10" s="405"/>
    </row>
    <row r="11" spans="1:17" ht="13.5" customHeight="1">
      <c r="A11" s="405"/>
      <c r="B11" s="430"/>
      <c r="C11" s="418"/>
      <c r="D11" s="431">
        <v>7</v>
      </c>
      <c r="E11" s="792" t="s">
        <v>1925</v>
      </c>
      <c r="F11" s="418"/>
      <c r="G11" s="418"/>
      <c r="H11" s="418"/>
      <c r="I11" s="418"/>
      <c r="J11" s="418"/>
      <c r="K11" s="418"/>
      <c r="L11" s="405"/>
      <c r="M11" s="405"/>
      <c r="N11" s="405"/>
      <c r="O11" s="405"/>
      <c r="P11" s="405"/>
      <c r="Q11" s="405"/>
    </row>
    <row r="12" spans="1:17" ht="13.5" customHeight="1">
      <c r="A12" s="405"/>
      <c r="B12" s="430"/>
      <c r="C12" s="418"/>
      <c r="D12" s="850">
        <v>8</v>
      </c>
      <c r="E12" s="792" t="s">
        <v>1040</v>
      </c>
      <c r="F12" s="848"/>
      <c r="G12" s="418"/>
      <c r="H12" s="418"/>
      <c r="I12" s="418"/>
      <c r="J12" s="418"/>
      <c r="K12" s="418"/>
      <c r="L12" s="405"/>
      <c r="M12" s="405"/>
      <c r="N12" s="405"/>
      <c r="O12" s="405"/>
      <c r="P12" s="405"/>
      <c r="Q12" s="405"/>
    </row>
    <row r="13" spans="1:17" s="849" customFormat="1" ht="13.5" customHeight="1">
      <c r="A13" s="405"/>
      <c r="B13" s="430"/>
      <c r="C13" s="848"/>
      <c r="D13" s="850">
        <v>9</v>
      </c>
      <c r="E13" s="792" t="s">
        <v>1041</v>
      </c>
      <c r="F13" s="848"/>
      <c r="G13" s="848"/>
      <c r="H13" s="848"/>
      <c r="I13" s="848"/>
      <c r="J13" s="848"/>
      <c r="K13" s="848"/>
      <c r="L13" s="405"/>
      <c r="M13" s="405"/>
      <c r="N13" s="405"/>
      <c r="O13" s="405"/>
      <c r="P13" s="405"/>
      <c r="Q13" s="405"/>
    </row>
    <row r="14" spans="1:17" ht="13.5" customHeight="1">
      <c r="A14" s="405"/>
      <c r="B14" s="430"/>
      <c r="C14" s="418"/>
      <c r="D14" s="431"/>
      <c r="E14" s="432"/>
      <c r="F14" s="418"/>
      <c r="G14" s="418"/>
      <c r="H14" s="418"/>
      <c r="I14" s="418"/>
      <c r="J14" s="418"/>
      <c r="K14" s="418"/>
      <c r="L14" s="418"/>
      <c r="M14" s="418"/>
      <c r="N14" s="405"/>
      <c r="O14" s="405"/>
      <c r="P14" s="405"/>
      <c r="Q14" s="405"/>
    </row>
    <row r="15" spans="1:17" ht="13.5" customHeight="1">
      <c r="A15" s="433"/>
      <c r="B15" s="434">
        <f>+B4+0.01</f>
        <v>2.0199999999999996</v>
      </c>
      <c r="C15" s="428" t="s">
        <v>1042</v>
      </c>
      <c r="D15" s="435"/>
      <c r="E15" s="436"/>
      <c r="F15" s="436"/>
      <c r="G15" s="436"/>
      <c r="H15" s="436"/>
      <c r="I15" s="418"/>
      <c r="J15" s="418"/>
      <c r="K15" s="418"/>
      <c r="L15" s="418"/>
      <c r="M15" s="418"/>
      <c r="N15" s="436"/>
      <c r="O15" s="436"/>
      <c r="P15" s="436"/>
      <c r="Q15" s="405"/>
    </row>
    <row r="16" spans="1:17" ht="13.5" customHeight="1">
      <c r="A16" s="405"/>
      <c r="B16" s="430"/>
      <c r="C16" s="405"/>
      <c r="D16" s="417">
        <v>1</v>
      </c>
      <c r="E16" s="793" t="s">
        <v>1043</v>
      </c>
      <c r="F16" s="438"/>
      <c r="G16" s="438"/>
      <c r="H16" s="438"/>
      <c r="I16" s="438"/>
      <c r="J16" s="438"/>
      <c r="K16" s="438"/>
      <c r="L16" s="438"/>
      <c r="M16" s="418"/>
      <c r="N16" s="405"/>
      <c r="O16" s="405"/>
      <c r="P16" s="405"/>
      <c r="Q16" s="405"/>
    </row>
    <row r="17" spans="1:18" ht="13.5" customHeight="1">
      <c r="A17" s="405"/>
      <c r="B17" s="430"/>
      <c r="C17" s="405"/>
      <c r="D17" s="417">
        <f t="shared" ref="D17:D18" si="0">D16+1</f>
        <v>2</v>
      </c>
      <c r="E17" s="793" t="s">
        <v>1044</v>
      </c>
      <c r="F17" s="438"/>
      <c r="G17" s="438"/>
      <c r="H17" s="438"/>
      <c r="I17" s="438"/>
      <c r="J17" s="438"/>
      <c r="K17" s="438"/>
      <c r="L17" s="419"/>
      <c r="M17" s="405"/>
      <c r="N17" s="405"/>
      <c r="O17" s="405"/>
      <c r="P17" s="405"/>
      <c r="Q17" s="405"/>
    </row>
    <row r="18" spans="1:18" ht="13.5" customHeight="1">
      <c r="A18" s="405"/>
      <c r="B18" s="426"/>
      <c r="C18" s="405"/>
      <c r="D18" s="417">
        <f t="shared" si="0"/>
        <v>3</v>
      </c>
      <c r="E18" s="793" t="s">
        <v>1045</v>
      </c>
      <c r="F18" s="438"/>
      <c r="G18" s="419"/>
      <c r="H18" s="419"/>
      <c r="I18" s="419"/>
      <c r="J18" s="419"/>
      <c r="K18" s="419"/>
      <c r="L18" s="419"/>
      <c r="M18" s="405"/>
      <c r="N18" s="405"/>
      <c r="O18" s="405"/>
      <c r="P18" s="405"/>
      <c r="Q18" s="405"/>
    </row>
    <row r="19" spans="1:18" ht="13.5" customHeight="1">
      <c r="A19" s="405"/>
      <c r="B19" s="426"/>
      <c r="C19" s="405"/>
      <c r="D19" s="417">
        <v>4</v>
      </c>
      <c r="E19" s="794" t="s">
        <v>1046</v>
      </c>
      <c r="F19" s="438"/>
      <c r="G19" s="405"/>
      <c r="H19" s="405"/>
      <c r="I19" s="405"/>
      <c r="J19" s="405"/>
      <c r="K19" s="405"/>
      <c r="L19" s="405"/>
      <c r="M19" s="405"/>
      <c r="N19" s="405"/>
      <c r="O19" s="405"/>
      <c r="P19" s="405"/>
      <c r="Q19" s="405"/>
    </row>
    <row r="20" spans="1:18" ht="13.5" customHeight="1">
      <c r="A20" s="405"/>
      <c r="B20" s="426"/>
      <c r="C20" s="405"/>
      <c r="D20" s="417">
        <v>5</v>
      </c>
      <c r="E20" s="794" t="s">
        <v>1047</v>
      </c>
      <c r="F20" s="438"/>
      <c r="G20" s="405"/>
      <c r="H20" s="405"/>
      <c r="I20" s="405"/>
      <c r="J20" s="405"/>
      <c r="K20" s="405"/>
      <c r="L20" s="405"/>
      <c r="M20" s="405"/>
      <c r="N20" s="405"/>
      <c r="O20" s="405"/>
      <c r="P20" s="405"/>
      <c r="Q20" s="405"/>
    </row>
    <row r="21" spans="1:18" ht="13.5" customHeight="1">
      <c r="A21" s="405"/>
      <c r="B21" s="426"/>
      <c r="C21" s="405"/>
      <c r="D21" s="417">
        <v>6</v>
      </c>
      <c r="E21" s="794" t="s">
        <v>1048</v>
      </c>
      <c r="F21" s="438"/>
      <c r="G21" s="405"/>
      <c r="H21" s="405"/>
      <c r="I21" s="405"/>
      <c r="J21" s="405"/>
      <c r="K21" s="405"/>
      <c r="L21" s="405"/>
      <c r="M21" s="405"/>
      <c r="N21" s="405"/>
      <c r="O21" s="405"/>
      <c r="P21" s="405"/>
      <c r="Q21" s="405"/>
    </row>
    <row r="22" spans="1:18" ht="13.5" customHeight="1">
      <c r="A22" s="405"/>
      <c r="B22" s="426"/>
      <c r="C22" s="405"/>
      <c r="D22" s="417">
        <v>7</v>
      </c>
      <c r="E22" s="794" t="s">
        <v>1049</v>
      </c>
      <c r="F22" s="438"/>
      <c r="G22" s="405"/>
      <c r="H22" s="405"/>
      <c r="I22" s="405"/>
      <c r="J22" s="405"/>
      <c r="K22" s="405"/>
      <c r="L22" s="405"/>
      <c r="M22" s="405"/>
      <c r="N22" s="405"/>
      <c r="O22" s="405"/>
      <c r="P22" s="405"/>
      <c r="Q22" s="405"/>
    </row>
    <row r="23" spans="1:18" ht="13.5" customHeight="1">
      <c r="A23" s="405"/>
      <c r="B23" s="426"/>
      <c r="C23" s="405"/>
      <c r="D23" s="417">
        <v>9</v>
      </c>
      <c r="E23" s="439" t="s">
        <v>1050</v>
      </c>
      <c r="F23" s="438"/>
      <c r="G23" s="405"/>
      <c r="H23" s="405"/>
      <c r="I23" s="405"/>
      <c r="J23" s="405"/>
      <c r="K23" s="405"/>
      <c r="L23" s="405"/>
      <c r="M23" s="405"/>
      <c r="N23" s="405"/>
      <c r="O23" s="405"/>
      <c r="P23" s="405"/>
      <c r="Q23" s="405"/>
    </row>
    <row r="24" spans="1:18" ht="13.5" customHeight="1">
      <c r="A24" s="405"/>
      <c r="B24" s="426"/>
      <c r="C24" s="405"/>
      <c r="D24" s="417"/>
      <c r="E24" s="419"/>
      <c r="F24" s="438"/>
      <c r="G24" s="405"/>
      <c r="H24" s="405"/>
      <c r="I24" s="405"/>
      <c r="J24" s="405"/>
      <c r="K24" s="405"/>
      <c r="L24" s="405"/>
      <c r="M24" s="405"/>
      <c r="N24" s="405"/>
      <c r="O24" s="405"/>
      <c r="P24" s="405"/>
      <c r="Q24" s="405"/>
    </row>
    <row r="25" spans="1:18" ht="13.5" customHeight="1">
      <c r="C25" s="441" t="str">
        <f>"IF 3.01 = 1  GO TO " &amp; B33</f>
        <v>IF 3.01 = 1  GO TO 2.04</v>
      </c>
      <c r="D25" s="401"/>
      <c r="E25" s="401"/>
      <c r="F25" s="442"/>
      <c r="G25" s="442"/>
      <c r="H25" s="405"/>
      <c r="I25" s="405"/>
      <c r="J25" s="405"/>
      <c r="K25" s="405"/>
      <c r="L25" s="405"/>
      <c r="M25" s="405"/>
      <c r="N25" s="405"/>
      <c r="O25" s="405"/>
      <c r="P25" s="405"/>
      <c r="Q25" s="405"/>
    </row>
    <row r="26" spans="1:18" ht="14.65" customHeight="1">
      <c r="N26" s="405"/>
      <c r="O26" s="405"/>
      <c r="P26" s="405"/>
      <c r="Q26" s="405"/>
    </row>
    <row r="27" spans="1:18" ht="13.5" customHeight="1">
      <c r="A27" s="686"/>
      <c r="B27" s="687">
        <f>+B15+0.01</f>
        <v>2.0299999999999994</v>
      </c>
      <c r="C27" s="688" t="s">
        <v>1051</v>
      </c>
      <c r="D27" s="689"/>
      <c r="E27" s="688"/>
      <c r="F27" s="688"/>
      <c r="G27" s="688"/>
      <c r="H27" s="688"/>
      <c r="I27" s="690" t="s">
        <v>948</v>
      </c>
      <c r="J27" s="691"/>
      <c r="K27" s="691"/>
      <c r="L27" s="691"/>
      <c r="M27" s="691"/>
      <c r="N27" s="691"/>
      <c r="O27" s="691"/>
      <c r="P27" s="691"/>
      <c r="Q27" s="691"/>
      <c r="R27" s="913" t="s">
        <v>1052</v>
      </c>
    </row>
    <row r="28" spans="1:18" ht="13.5" customHeight="1">
      <c r="A28" s="692"/>
      <c r="B28" s="693"/>
      <c r="C28" s="694" t="s">
        <v>136</v>
      </c>
      <c r="D28" s="695"/>
      <c r="E28" s="696"/>
      <c r="F28" s="696"/>
      <c r="G28" s="696"/>
      <c r="H28" s="444"/>
      <c r="I28" s="934"/>
      <c r="J28" s="934"/>
      <c r="K28" s="934"/>
      <c r="L28" s="934"/>
      <c r="M28" s="934"/>
      <c r="N28" s="934"/>
      <c r="O28" s="934"/>
      <c r="P28" s="934"/>
      <c r="Q28" s="934"/>
      <c r="R28" s="914"/>
    </row>
    <row r="29" spans="1:18" ht="13.5" customHeight="1">
      <c r="A29" s="692"/>
      <c r="B29" s="693"/>
      <c r="C29" s="697"/>
      <c r="D29" s="698"/>
      <c r="E29" s="699"/>
      <c r="F29" s="700"/>
      <c r="G29" s="444"/>
      <c r="H29" s="444"/>
      <c r="I29" s="934"/>
      <c r="J29" s="934"/>
      <c r="K29" s="934"/>
      <c r="L29" s="934"/>
      <c r="M29" s="934"/>
      <c r="N29" s="934"/>
      <c r="O29" s="934"/>
      <c r="P29" s="934"/>
      <c r="Q29" s="934"/>
      <c r="R29" s="914"/>
    </row>
    <row r="30" spans="1:18" ht="13.5" customHeight="1">
      <c r="A30" s="692"/>
      <c r="B30" s="693"/>
      <c r="C30" s="238"/>
      <c r="D30" s="698"/>
      <c r="E30" s="444"/>
      <c r="F30" s="444"/>
      <c r="G30" s="444"/>
      <c r="H30" s="444"/>
      <c r="I30" s="444"/>
      <c r="J30" s="444"/>
      <c r="K30" s="444"/>
      <c r="L30" s="444"/>
      <c r="M30" s="444"/>
      <c r="N30" s="444"/>
      <c r="O30" s="444"/>
      <c r="P30" s="444"/>
      <c r="Q30" s="444"/>
      <c r="R30" s="914"/>
    </row>
    <row r="31" spans="1:18" ht="13.5" customHeight="1">
      <c r="A31" s="701"/>
      <c r="B31" s="702"/>
      <c r="C31" s="703" t="str">
        <f xml:space="preserve"> "CATI:   GO TO " &amp; B40</f>
        <v>CATI:   GO TO 2.06</v>
      </c>
      <c r="D31" s="704"/>
      <c r="E31" s="703"/>
      <c r="F31" s="703"/>
      <c r="G31" s="703"/>
      <c r="H31" s="705"/>
      <c r="I31" s="705"/>
      <c r="J31" s="705"/>
      <c r="K31" s="705"/>
      <c r="L31" s="705"/>
      <c r="M31" s="705"/>
      <c r="N31" s="705"/>
      <c r="O31" s="705"/>
      <c r="P31" s="705"/>
      <c r="Q31" s="705"/>
      <c r="R31" s="915"/>
    </row>
    <row r="32" spans="1:18" ht="22.5" customHeight="1">
      <c r="A32" s="405"/>
      <c r="B32" s="426"/>
      <c r="C32" s="405"/>
      <c r="D32" s="427"/>
      <c r="E32" s="405"/>
      <c r="F32" s="405"/>
      <c r="G32" s="405"/>
      <c r="H32" s="405"/>
      <c r="I32" s="405"/>
      <c r="J32" s="405"/>
      <c r="K32" s="405"/>
      <c r="L32" s="405"/>
      <c r="M32" s="405"/>
      <c r="N32" s="405"/>
      <c r="O32" s="405"/>
      <c r="P32" s="405"/>
      <c r="Q32" s="405"/>
    </row>
    <row r="33" spans="1:18" ht="13.5" customHeight="1">
      <c r="A33" s="686"/>
      <c r="B33" s="706">
        <f>B27+0.01</f>
        <v>2.0399999999999991</v>
      </c>
      <c r="C33" s="688" t="s">
        <v>1054</v>
      </c>
      <c r="D33" s="689"/>
      <c r="E33" s="688"/>
      <c r="F33" s="688"/>
      <c r="G33" s="688"/>
      <c r="H33" s="688"/>
      <c r="I33" s="688"/>
      <c r="J33" s="445"/>
      <c r="K33" s="445"/>
      <c r="L33" s="445"/>
      <c r="M33" s="688"/>
      <c r="N33" s="688"/>
      <c r="O33" s="688"/>
      <c r="P33" s="688"/>
      <c r="Q33" s="688"/>
      <c r="R33" s="913" t="s">
        <v>1053</v>
      </c>
    </row>
    <row r="34" spans="1:18" ht="13.5" customHeight="1">
      <c r="A34" s="692"/>
      <c r="B34" s="707"/>
      <c r="C34" s="444"/>
      <c r="D34" s="698"/>
      <c r="E34" s="444"/>
      <c r="F34" s="444"/>
      <c r="G34" s="444"/>
      <c r="H34" s="444"/>
      <c r="I34" s="444"/>
      <c r="J34" s="444"/>
      <c r="K34" s="444"/>
      <c r="L34" s="444"/>
      <c r="M34" s="444"/>
      <c r="N34" s="444"/>
      <c r="O34" s="444"/>
      <c r="P34" s="444"/>
      <c r="Q34" s="444"/>
      <c r="R34" s="914"/>
    </row>
    <row r="35" spans="1:18" ht="13.5" customHeight="1">
      <c r="A35" s="692"/>
      <c r="B35" s="707"/>
      <c r="C35" s="446" t="s">
        <v>868</v>
      </c>
      <c r="D35" s="708"/>
      <c r="E35" s="446"/>
      <c r="F35" s="446"/>
      <c r="G35" s="446"/>
      <c r="H35" s="446"/>
      <c r="I35" s="446"/>
      <c r="J35" s="446"/>
      <c r="K35" s="446"/>
      <c r="L35" s="446"/>
      <c r="M35" s="444"/>
      <c r="N35" s="444"/>
      <c r="O35" s="444"/>
      <c r="P35" s="444"/>
      <c r="Q35" s="444"/>
      <c r="R35" s="914"/>
    </row>
    <row r="36" spans="1:18" ht="13.5" customHeight="1">
      <c r="A36" s="692"/>
      <c r="B36" s="707"/>
      <c r="C36" s="444"/>
      <c r="D36" s="698"/>
      <c r="E36" s="444"/>
      <c r="F36" s="444"/>
      <c r="G36" s="444"/>
      <c r="H36" s="444"/>
      <c r="I36" s="444"/>
      <c r="J36" s="444"/>
      <c r="K36" s="444"/>
      <c r="L36" s="444"/>
      <c r="M36" s="444"/>
      <c r="N36" s="444"/>
      <c r="O36" s="444"/>
      <c r="P36" s="444"/>
      <c r="Q36" s="444"/>
      <c r="R36" s="914"/>
    </row>
    <row r="37" spans="1:18" ht="18" customHeight="1">
      <c r="A37" s="692"/>
      <c r="B37" s="709">
        <f>B33+0.01</f>
        <v>2.0499999999999989</v>
      </c>
      <c r="C37" s="935" t="s">
        <v>1055</v>
      </c>
      <c r="D37" s="935"/>
      <c r="E37" s="935"/>
      <c r="F37" s="935"/>
      <c r="G37" s="935"/>
      <c r="H37" s="935"/>
      <c r="I37" s="935"/>
      <c r="J37" s="935"/>
      <c r="K37" s="935"/>
      <c r="L37" s="935"/>
      <c r="M37" s="935"/>
      <c r="N37" s="935"/>
      <c r="O37" s="935"/>
      <c r="P37" s="935"/>
      <c r="Q37" s="444"/>
      <c r="R37" s="914"/>
    </row>
    <row r="38" spans="1:18" ht="16.899999999999999" customHeight="1">
      <c r="A38" s="701"/>
      <c r="B38" s="702"/>
      <c r="C38" s="680"/>
      <c r="D38" s="680"/>
      <c r="E38" s="680"/>
      <c r="F38" s="680"/>
      <c r="G38" s="680"/>
      <c r="H38" s="680"/>
      <c r="I38" s="680"/>
      <c r="J38" s="680"/>
      <c r="K38" s="680"/>
      <c r="L38" s="680"/>
      <c r="M38" s="680"/>
      <c r="N38" s="680"/>
      <c r="O38" s="680"/>
      <c r="P38" s="680"/>
      <c r="Q38" s="705"/>
      <c r="R38" s="915"/>
    </row>
    <row r="39" spans="1:18" ht="16.899999999999999" customHeight="1">
      <c r="A39" s="444"/>
      <c r="B39" s="693"/>
      <c r="C39" s="238"/>
      <c r="D39" s="238"/>
      <c r="E39" s="238"/>
      <c r="F39" s="238"/>
      <c r="G39" s="238"/>
      <c r="H39" s="238"/>
      <c r="I39" s="238"/>
      <c r="J39" s="238"/>
      <c r="K39" s="238"/>
      <c r="L39" s="238"/>
      <c r="M39" s="238"/>
      <c r="N39" s="238"/>
      <c r="O39" s="238"/>
      <c r="P39" s="238"/>
      <c r="Q39" s="444"/>
    </row>
    <row r="40" spans="1:18" ht="13.5" customHeight="1">
      <c r="A40" s="405"/>
      <c r="B40" s="430">
        <f>B37+0.01</f>
        <v>2.0599999999999987</v>
      </c>
      <c r="C40" s="447" t="s">
        <v>1056</v>
      </c>
      <c r="D40" s="427"/>
      <c r="E40" s="405"/>
      <c r="F40" s="405"/>
      <c r="G40" s="405"/>
      <c r="H40" s="405"/>
      <c r="I40" s="405"/>
      <c r="J40" s="405"/>
      <c r="K40" s="405"/>
      <c r="L40" s="405"/>
      <c r="M40" s="405"/>
      <c r="N40" s="405"/>
      <c r="O40" s="405"/>
      <c r="P40" s="405"/>
      <c r="Q40" s="405"/>
    </row>
    <row r="41" spans="1:18" ht="13.5" customHeight="1">
      <c r="A41" s="405"/>
      <c r="B41" s="426"/>
      <c r="C41" s="443"/>
      <c r="D41" s="431">
        <v>1</v>
      </c>
      <c r="E41" s="405" t="s">
        <v>1057</v>
      </c>
      <c r="F41" s="405"/>
      <c r="G41" s="405"/>
      <c r="H41" s="405"/>
      <c r="I41" s="405"/>
      <c r="J41" s="405"/>
      <c r="K41" s="405"/>
      <c r="L41" s="405"/>
      <c r="M41" s="405"/>
      <c r="N41" s="405"/>
      <c r="O41" s="405"/>
      <c r="P41" s="405"/>
      <c r="Q41" s="405"/>
    </row>
    <row r="42" spans="1:18" ht="13.5" customHeight="1" thickBot="1">
      <c r="A42" s="405"/>
      <c r="B42" s="426"/>
      <c r="C42" s="443"/>
      <c r="D42" s="431">
        <v>2</v>
      </c>
      <c r="E42" s="405" t="s">
        <v>1058</v>
      </c>
      <c r="F42" s="405"/>
      <c r="G42" s="405"/>
      <c r="H42" s="405"/>
      <c r="I42" s="405"/>
      <c r="J42" s="405"/>
      <c r="K42" s="405"/>
      <c r="L42" s="405"/>
      <c r="M42" s="405"/>
      <c r="N42" s="405"/>
      <c r="O42" s="405"/>
      <c r="P42" s="405"/>
      <c r="Q42" s="405"/>
    </row>
    <row r="43" spans="1:18" ht="13.5" customHeight="1">
      <c r="A43" s="717"/>
      <c r="B43" s="718"/>
      <c r="C43" s="719"/>
      <c r="D43" s="719"/>
      <c r="E43" s="719"/>
      <c r="F43" s="719"/>
      <c r="G43" s="719"/>
      <c r="H43" s="719"/>
      <c r="I43" s="719"/>
      <c r="J43" s="719"/>
      <c r="K43" s="719"/>
      <c r="L43" s="719"/>
      <c r="M43" s="719"/>
      <c r="N43" s="720"/>
      <c r="O43" s="720"/>
      <c r="P43" s="720"/>
      <c r="Q43" s="720"/>
      <c r="R43" s="721"/>
    </row>
    <row r="44" spans="1:18" ht="12.75" customHeight="1">
      <c r="A44" s="722"/>
      <c r="B44" s="707">
        <f>+B40+0.01</f>
        <v>2.0699999999999985</v>
      </c>
      <c r="C44" s="795" t="s">
        <v>1059</v>
      </c>
      <c r="D44" s="710"/>
      <c r="E44" s="710"/>
      <c r="F44" s="710"/>
      <c r="G44" s="710"/>
      <c r="H44" s="710"/>
      <c r="I44" s="710"/>
      <c r="J44" s="710"/>
      <c r="K44" s="710"/>
      <c r="L44" s="710"/>
      <c r="M44" s="710"/>
      <c r="N44" s="710"/>
      <c r="O44" s="710"/>
      <c r="P44" s="710"/>
      <c r="Q44" s="465"/>
      <c r="R44" s="723"/>
    </row>
    <row r="45" spans="1:18" ht="13.5" customHeight="1">
      <c r="A45" s="724"/>
      <c r="B45" s="693"/>
      <c r="C45" s="773"/>
      <c r="D45" s="444"/>
      <c r="E45" s="444"/>
      <c r="F45" s="711"/>
      <c r="G45" s="711"/>
      <c r="H45" s="711"/>
      <c r="I45" s="444"/>
      <c r="J45" s="444"/>
      <c r="K45" s="444"/>
      <c r="L45" s="444"/>
      <c r="M45" s="444"/>
      <c r="N45" s="444"/>
      <c r="O45" s="444"/>
      <c r="P45" s="444"/>
      <c r="Q45" s="444"/>
      <c r="R45" s="723"/>
    </row>
    <row r="46" spans="1:18" ht="13.5" customHeight="1">
      <c r="A46" s="722"/>
      <c r="B46" s="707">
        <f>+B44+0.01</f>
        <v>2.0799999999999983</v>
      </c>
      <c r="C46" s="795" t="s">
        <v>1060</v>
      </c>
      <c r="D46" s="710"/>
      <c r="E46" s="710"/>
      <c r="F46" s="710"/>
      <c r="G46" s="710"/>
      <c r="H46" s="710"/>
      <c r="I46" s="710"/>
      <c r="J46" s="710"/>
      <c r="K46" s="710"/>
      <c r="L46" s="710"/>
      <c r="M46" s="710"/>
      <c r="N46" s="710"/>
      <c r="O46" s="710"/>
      <c r="P46" s="710"/>
      <c r="Q46" s="444"/>
      <c r="R46" s="723"/>
    </row>
    <row r="47" spans="1:18" ht="13.5" customHeight="1">
      <c r="A47" s="724"/>
      <c r="B47" s="707"/>
      <c r="C47" s="796"/>
      <c r="D47" s="444"/>
      <c r="E47" s="444"/>
      <c r="F47" s="711"/>
      <c r="G47" s="711"/>
      <c r="H47" s="711"/>
      <c r="I47" s="444"/>
      <c r="J47" s="444"/>
      <c r="K47" s="444"/>
      <c r="L47" s="444"/>
      <c r="M47" s="444"/>
      <c r="N47" s="444"/>
      <c r="O47" s="444"/>
      <c r="P47" s="444"/>
      <c r="Q47" s="444"/>
      <c r="R47" s="723"/>
    </row>
    <row r="48" spans="1:18" ht="13.5" customHeight="1">
      <c r="A48" s="722"/>
      <c r="B48" s="707">
        <f>+B46+0.01</f>
        <v>2.0899999999999981</v>
      </c>
      <c r="C48" s="795" t="s">
        <v>1061</v>
      </c>
      <c r="D48" s="710"/>
      <c r="E48" s="710"/>
      <c r="F48" s="710"/>
      <c r="G48" s="710"/>
      <c r="H48" s="710"/>
      <c r="I48" s="710"/>
      <c r="J48" s="710"/>
      <c r="K48" s="710"/>
      <c r="L48" s="710"/>
      <c r="M48" s="710"/>
      <c r="N48" s="710"/>
      <c r="O48" s="710"/>
      <c r="P48" s="710"/>
      <c r="Q48" s="444"/>
      <c r="R48" s="723"/>
    </row>
    <row r="49" spans="1:18" ht="13.5" customHeight="1">
      <c r="A49" s="724"/>
      <c r="B49" s="712"/>
      <c r="C49" s="444"/>
      <c r="D49" s="679"/>
      <c r="E49" s="461"/>
      <c r="F49" s="461"/>
      <c r="G49" s="461"/>
      <c r="H49" s="461"/>
      <c r="I49" s="461"/>
      <c r="J49" s="461"/>
      <c r="K49" s="461"/>
      <c r="L49" s="461"/>
      <c r="M49" s="461"/>
      <c r="N49" s="461"/>
      <c r="O49" s="461"/>
      <c r="P49" s="461"/>
      <c r="Q49" s="444"/>
      <c r="R49" s="723"/>
    </row>
    <row r="50" spans="1:18" ht="13.5" customHeight="1">
      <c r="A50" s="724"/>
      <c r="B50" s="712">
        <f>B48+0.01</f>
        <v>2.0999999999999979</v>
      </c>
      <c r="C50" s="444" t="s">
        <v>1062</v>
      </c>
      <c r="D50" s="679"/>
      <c r="E50" s="461"/>
      <c r="F50" s="461"/>
      <c r="G50" s="461"/>
      <c r="H50" s="461"/>
      <c r="I50" s="461"/>
      <c r="J50" s="461"/>
      <c r="K50" s="461"/>
      <c r="L50" s="461"/>
      <c r="M50" s="461"/>
      <c r="N50" s="461"/>
      <c r="O50" s="461"/>
      <c r="P50" s="461"/>
      <c r="Q50" s="444"/>
      <c r="R50" s="723"/>
    </row>
    <row r="51" spans="1:18" ht="13.5" customHeight="1">
      <c r="A51" s="724"/>
      <c r="B51" s="713"/>
      <c r="C51" s="461"/>
      <c r="D51" s="714">
        <v>1</v>
      </c>
      <c r="E51" s="715" t="s">
        <v>1063</v>
      </c>
      <c r="F51" s="439"/>
      <c r="G51" s="716"/>
      <c r="H51" s="716"/>
      <c r="I51" s="461"/>
      <c r="J51" s="461"/>
      <c r="K51" s="461"/>
      <c r="L51" s="461"/>
      <c r="M51" s="461"/>
      <c r="N51" s="461"/>
      <c r="O51" s="461"/>
      <c r="P51" s="461"/>
      <c r="Q51" s="444"/>
      <c r="R51" s="723"/>
    </row>
    <row r="52" spans="1:18" ht="12.75" customHeight="1" thickBot="1">
      <c r="A52" s="725"/>
      <c r="B52" s="726"/>
      <c r="C52" s="727"/>
      <c r="D52" s="728">
        <v>2</v>
      </c>
      <c r="E52" s="729" t="s">
        <v>1064</v>
      </c>
      <c r="F52" s="730"/>
      <c r="G52" s="731"/>
      <c r="H52" s="731"/>
      <c r="I52" s="727"/>
      <c r="J52" s="727"/>
      <c r="K52" s="727"/>
      <c r="L52" s="727"/>
      <c r="M52" s="727"/>
      <c r="N52" s="727"/>
      <c r="O52" s="727"/>
      <c r="P52" s="727"/>
      <c r="Q52" s="732"/>
      <c r="R52" s="733"/>
    </row>
    <row r="53" spans="1:18" ht="12.75" customHeight="1" thickBot="1">
      <c r="A53" s="405"/>
      <c r="B53" s="450"/>
      <c r="C53" s="406"/>
      <c r="D53" s="417"/>
      <c r="E53" s="432"/>
      <c r="F53" s="419"/>
      <c r="G53" s="381"/>
      <c r="H53" s="381"/>
      <c r="I53" s="406"/>
      <c r="J53" s="406"/>
      <c r="K53" s="406"/>
      <c r="L53" s="406"/>
      <c r="M53" s="406"/>
      <c r="N53" s="406"/>
      <c r="O53" s="406"/>
      <c r="P53" s="406"/>
      <c r="Q53" s="405"/>
    </row>
    <row r="54" spans="1:18" s="410" customFormat="1" ht="24" customHeight="1">
      <c r="A54" s="734" t="s">
        <v>1065</v>
      </c>
      <c r="B54" s="735"/>
      <c r="C54" s="735"/>
      <c r="D54" s="736"/>
      <c r="E54" s="737"/>
      <c r="F54" s="737"/>
      <c r="G54" s="737"/>
      <c r="H54" s="737"/>
      <c r="I54" s="737"/>
      <c r="J54" s="738"/>
      <c r="K54" s="737"/>
      <c r="L54" s="737"/>
      <c r="M54" s="738"/>
      <c r="N54" s="738"/>
      <c r="O54" s="738"/>
      <c r="P54" s="738"/>
      <c r="Q54" s="738"/>
      <c r="R54" s="739"/>
    </row>
    <row r="55" spans="1:18" s="410" customFormat="1" ht="13.5" customHeight="1">
      <c r="A55" s="740"/>
      <c r="B55" s="741">
        <f>B50+0.01</f>
        <v>2.1099999999999977</v>
      </c>
      <c r="C55" s="484" t="s">
        <v>1066</v>
      </c>
      <c r="D55" s="452"/>
      <c r="E55" s="486"/>
      <c r="F55" s="484"/>
      <c r="G55" s="484"/>
      <c r="H55" s="484"/>
      <c r="I55" s="484"/>
      <c r="J55" s="484"/>
      <c r="K55" s="211"/>
      <c r="L55" s="484"/>
      <c r="M55" s="484"/>
      <c r="N55" s="211"/>
      <c r="O55" s="211"/>
      <c r="P55" s="211"/>
      <c r="Q55" s="211"/>
      <c r="R55" s="742"/>
    </row>
    <row r="56" spans="1:18" s="410" customFormat="1" ht="13.5" customHeight="1">
      <c r="A56" s="740"/>
      <c r="B56" s="484"/>
      <c r="C56" s="486"/>
      <c r="D56" s="452"/>
      <c r="E56" s="486"/>
      <c r="F56" s="484"/>
      <c r="G56" s="484"/>
      <c r="H56" s="484"/>
      <c r="I56" s="484"/>
      <c r="J56" s="484"/>
      <c r="K56" s="211"/>
      <c r="L56" s="484"/>
      <c r="M56" s="484"/>
      <c r="N56" s="211"/>
      <c r="O56" s="211"/>
      <c r="P56" s="211"/>
      <c r="Q56" s="211"/>
      <c r="R56" s="742"/>
    </row>
    <row r="57" spans="1:18" s="410" customFormat="1" ht="13.5" customHeight="1">
      <c r="A57" s="740"/>
      <c r="B57" s="484"/>
      <c r="C57" s="487">
        <v>1</v>
      </c>
      <c r="D57" s="496" t="s">
        <v>1013</v>
      </c>
      <c r="E57" s="743" t="s">
        <v>13</v>
      </c>
      <c r="F57" s="499">
        <f>B81</f>
        <v>2.139999999999997</v>
      </c>
      <c r="G57" s="484"/>
      <c r="H57" s="484"/>
      <c r="I57" s="484"/>
      <c r="J57" s="484"/>
      <c r="K57" s="211"/>
      <c r="L57" s="484"/>
      <c r="M57" s="484"/>
      <c r="N57" s="211"/>
      <c r="O57" s="211"/>
      <c r="P57" s="211"/>
      <c r="Q57" s="211"/>
      <c r="R57" s="742"/>
    </row>
    <row r="58" spans="1:18" s="410" customFormat="1" ht="13.5" customHeight="1">
      <c r="A58" s="740"/>
      <c r="B58" s="484"/>
      <c r="C58" s="487">
        <v>2</v>
      </c>
      <c r="D58" s="496" t="s">
        <v>1067</v>
      </c>
      <c r="G58" s="484"/>
      <c r="H58" s="484"/>
      <c r="I58" s="484"/>
      <c r="J58" s="484"/>
      <c r="K58" s="211"/>
      <c r="L58" s="484"/>
      <c r="M58" s="484"/>
      <c r="N58" s="211"/>
      <c r="O58" s="211"/>
      <c r="P58" s="211"/>
      <c r="Q58" s="211"/>
      <c r="R58" s="742"/>
    </row>
    <row r="59" spans="1:18" s="410" customFormat="1" ht="13.5" customHeight="1">
      <c r="A59" s="740"/>
      <c r="B59" s="484"/>
      <c r="C59" s="486"/>
      <c r="D59" s="452"/>
      <c r="E59" s="486"/>
      <c r="F59" s="484"/>
      <c r="G59" s="484"/>
      <c r="H59" s="484"/>
      <c r="I59" s="484"/>
      <c r="J59" s="484"/>
      <c r="K59" s="211"/>
      <c r="L59" s="484"/>
      <c r="M59" s="484"/>
      <c r="N59" s="211"/>
      <c r="O59" s="211"/>
      <c r="P59" s="211"/>
      <c r="Q59" s="211"/>
      <c r="R59" s="742"/>
    </row>
    <row r="60" spans="1:18" s="410" customFormat="1" ht="13.5" customHeight="1">
      <c r="A60" s="740"/>
      <c r="B60" s="482">
        <f>+B55+0.01</f>
        <v>2.1199999999999974</v>
      </c>
      <c r="C60" s="484" t="s">
        <v>954</v>
      </c>
      <c r="D60" s="452"/>
      <c r="E60" s="486"/>
      <c r="F60" s="484"/>
      <c r="G60" s="484"/>
      <c r="H60" s="484"/>
      <c r="I60" s="484"/>
      <c r="J60" s="484"/>
      <c r="K60" s="211"/>
      <c r="L60" s="484"/>
      <c r="M60" s="484"/>
      <c r="N60" s="211"/>
      <c r="O60" s="211"/>
      <c r="P60" s="211"/>
      <c r="Q60" s="211"/>
      <c r="R60" s="742"/>
    </row>
    <row r="61" spans="1:18" s="410" customFormat="1" ht="13.5" customHeight="1">
      <c r="A61" s="740"/>
      <c r="B61" s="484"/>
      <c r="C61" s="486"/>
      <c r="D61" s="452"/>
      <c r="E61" s="486"/>
      <c r="F61" s="484"/>
      <c r="G61" s="484"/>
      <c r="H61" s="484"/>
      <c r="I61" s="484"/>
      <c r="J61" s="484"/>
      <c r="K61" s="211"/>
      <c r="L61" s="484"/>
      <c r="M61" s="484"/>
      <c r="N61" s="211"/>
      <c r="O61" s="211"/>
      <c r="P61" s="211"/>
      <c r="Q61" s="211"/>
      <c r="R61" s="742"/>
    </row>
    <row r="62" spans="1:18" s="410" customFormat="1" ht="13.5" customHeight="1">
      <c r="A62" s="740"/>
      <c r="B62" s="484"/>
      <c r="C62" s="487">
        <v>1</v>
      </c>
      <c r="D62" s="496" t="s">
        <v>1068</v>
      </c>
      <c r="E62" s="486"/>
      <c r="F62" s="484"/>
      <c r="G62" s="484"/>
      <c r="H62" s="484"/>
      <c r="I62" s="484"/>
      <c r="J62" s="484"/>
      <c r="K62" s="211"/>
      <c r="L62" s="484"/>
      <c r="M62" s="484"/>
      <c r="N62" s="211"/>
      <c r="O62" s="211"/>
      <c r="P62" s="211"/>
      <c r="Q62" s="211"/>
      <c r="R62" s="742"/>
    </row>
    <row r="63" spans="1:18" s="410" customFormat="1" ht="13.5" customHeight="1">
      <c r="A63" s="740"/>
      <c r="B63" s="484"/>
      <c r="C63" s="487">
        <v>2</v>
      </c>
      <c r="D63" s="496" t="s">
        <v>1074</v>
      </c>
      <c r="E63" s="486"/>
      <c r="F63" s="484"/>
      <c r="G63" s="484"/>
      <c r="H63" s="484"/>
      <c r="I63" s="484"/>
      <c r="J63" s="484"/>
      <c r="K63" s="211"/>
      <c r="L63" s="484"/>
      <c r="M63" s="484"/>
      <c r="N63" s="211"/>
      <c r="O63" s="211"/>
      <c r="P63" s="211"/>
      <c r="Q63" s="211"/>
      <c r="R63" s="742"/>
    </row>
    <row r="64" spans="1:18" s="410" customFormat="1" ht="13.5" customHeight="1">
      <c r="A64" s="740"/>
      <c r="B64" s="484"/>
      <c r="C64" s="487">
        <v>3</v>
      </c>
      <c r="D64" s="496" t="s">
        <v>1070</v>
      </c>
      <c r="E64" s="486"/>
      <c r="F64" s="484"/>
      <c r="G64" s="484"/>
      <c r="H64" s="484"/>
      <c r="I64" s="484"/>
      <c r="J64" s="484"/>
      <c r="K64" s="211"/>
      <c r="L64" s="484"/>
      <c r="M64" s="484"/>
      <c r="N64" s="211"/>
      <c r="O64" s="211"/>
      <c r="P64" s="211"/>
      <c r="Q64" s="211"/>
      <c r="R64" s="742"/>
    </row>
    <row r="65" spans="1:18" s="410" customFormat="1" ht="13.5" customHeight="1">
      <c r="A65" s="740"/>
      <c r="B65" s="484"/>
      <c r="C65" s="487">
        <v>4</v>
      </c>
      <c r="D65" s="496" t="s">
        <v>1071</v>
      </c>
      <c r="E65" s="486"/>
      <c r="F65" s="484"/>
      <c r="G65" s="484"/>
      <c r="H65" s="484"/>
      <c r="I65" s="484"/>
      <c r="J65" s="484"/>
      <c r="K65" s="211"/>
      <c r="L65" s="484"/>
      <c r="M65" s="484"/>
      <c r="N65" s="211"/>
      <c r="O65" s="211"/>
      <c r="P65" s="211"/>
      <c r="Q65" s="211"/>
      <c r="R65" s="742"/>
    </row>
    <row r="66" spans="1:18" s="410" customFormat="1" ht="13.5" customHeight="1">
      <c r="A66" s="740"/>
      <c r="B66" s="484"/>
      <c r="C66" s="487">
        <v>5</v>
      </c>
      <c r="D66" s="496" t="s">
        <v>1072</v>
      </c>
      <c r="E66" s="486"/>
      <c r="F66" s="484"/>
      <c r="G66" s="484"/>
      <c r="H66" s="484"/>
      <c r="I66" s="484"/>
      <c r="J66" s="484"/>
      <c r="K66" s="211"/>
      <c r="L66" s="484"/>
      <c r="M66" s="484"/>
      <c r="N66" s="211"/>
      <c r="O66" s="211"/>
      <c r="P66" s="211"/>
      <c r="Q66" s="211"/>
      <c r="R66" s="742"/>
    </row>
    <row r="67" spans="1:18" s="410" customFormat="1" ht="13.5" customHeight="1">
      <c r="A67" s="740"/>
      <c r="B67" s="484"/>
      <c r="C67" s="487">
        <v>6</v>
      </c>
      <c r="D67" s="496" t="s">
        <v>1073</v>
      </c>
      <c r="E67" s="486"/>
      <c r="F67" s="484"/>
      <c r="G67" s="484"/>
      <c r="H67" s="484"/>
      <c r="I67" s="484"/>
      <c r="J67" s="484"/>
      <c r="K67" s="211"/>
      <c r="L67" s="484"/>
      <c r="M67" s="484"/>
      <c r="N67" s="211"/>
      <c r="O67" s="211"/>
      <c r="P67" s="211"/>
      <c r="Q67" s="211"/>
      <c r="R67" s="742"/>
    </row>
    <row r="68" spans="1:18" s="410" customFormat="1" ht="13.5" customHeight="1">
      <c r="A68" s="740"/>
      <c r="B68" s="484"/>
      <c r="C68" s="487">
        <v>7</v>
      </c>
      <c r="D68" s="496" t="s">
        <v>1069</v>
      </c>
      <c r="E68" s="486"/>
      <c r="F68" s="484"/>
      <c r="G68" s="484"/>
      <c r="H68" s="484"/>
      <c r="I68" s="484"/>
      <c r="J68" s="484"/>
      <c r="K68" s="211"/>
      <c r="L68" s="484"/>
      <c r="M68" s="484"/>
      <c r="N68" s="211"/>
      <c r="O68" s="211"/>
      <c r="P68" s="211"/>
      <c r="Q68" s="211"/>
      <c r="R68" s="742"/>
    </row>
    <row r="69" spans="1:18" s="410" customFormat="1" ht="13.5" customHeight="1">
      <c r="A69" s="740"/>
      <c r="B69" s="484"/>
      <c r="C69" s="487">
        <v>8</v>
      </c>
      <c r="D69" s="496" t="s">
        <v>939</v>
      </c>
      <c r="E69" s="486"/>
      <c r="F69" s="484"/>
      <c r="G69" s="484"/>
      <c r="H69" s="484"/>
      <c r="I69" s="484"/>
      <c r="J69" s="484"/>
      <c r="K69" s="211"/>
      <c r="L69" s="484"/>
      <c r="M69" s="484"/>
      <c r="N69" s="211"/>
      <c r="O69" s="211"/>
      <c r="P69" s="211"/>
      <c r="Q69" s="211"/>
      <c r="R69" s="742"/>
    </row>
    <row r="70" spans="1:18" s="410" customFormat="1" ht="13.5" customHeight="1">
      <c r="A70" s="740"/>
      <c r="B70" s="484"/>
      <c r="C70" s="487">
        <v>9</v>
      </c>
      <c r="D70" s="496" t="s">
        <v>1075</v>
      </c>
      <c r="E70" s="486"/>
      <c r="F70" s="484"/>
      <c r="G70" s="484"/>
      <c r="H70" s="484"/>
      <c r="I70" s="484"/>
      <c r="J70" s="484"/>
      <c r="K70" s="211"/>
      <c r="L70" s="484"/>
      <c r="M70" s="484"/>
      <c r="N70" s="211"/>
      <c r="O70" s="211"/>
      <c r="P70" s="211"/>
      <c r="Q70" s="211"/>
      <c r="R70" s="742"/>
    </row>
    <row r="71" spans="1:18" s="410" customFormat="1" ht="13.5" customHeight="1">
      <c r="A71" s="740"/>
      <c r="B71" s="484"/>
      <c r="C71" s="487">
        <v>10</v>
      </c>
      <c r="D71" s="496" t="s">
        <v>199</v>
      </c>
      <c r="E71" s="486"/>
      <c r="F71" s="484"/>
      <c r="G71" s="484"/>
      <c r="H71" s="484"/>
      <c r="I71" s="484"/>
      <c r="J71" s="484"/>
      <c r="K71" s="211"/>
      <c r="L71" s="484"/>
      <c r="M71" s="484"/>
      <c r="N71" s="211"/>
      <c r="O71" s="211"/>
      <c r="P71" s="211"/>
      <c r="Q71" s="211"/>
      <c r="R71" s="742"/>
    </row>
    <row r="72" spans="1:18" s="410" customFormat="1" ht="13.5" customHeight="1">
      <c r="A72" s="740"/>
      <c r="B72" s="484"/>
      <c r="C72" s="487">
        <v>11</v>
      </c>
      <c r="D72" s="496" t="s">
        <v>1076</v>
      </c>
      <c r="E72" s="486"/>
      <c r="F72" s="484"/>
      <c r="G72" s="484"/>
      <c r="H72" s="484"/>
      <c r="I72" s="484"/>
      <c r="J72" s="484"/>
      <c r="K72" s="211"/>
      <c r="L72" s="484"/>
      <c r="M72" s="484"/>
      <c r="N72" s="211"/>
      <c r="O72" s="211"/>
      <c r="P72" s="211"/>
      <c r="Q72" s="211"/>
      <c r="R72" s="742"/>
    </row>
    <row r="73" spans="1:18" s="410" customFormat="1" ht="13.5" customHeight="1">
      <c r="A73" s="740"/>
      <c r="B73" s="484"/>
      <c r="C73" s="487">
        <v>98</v>
      </c>
      <c r="D73" s="439" t="s">
        <v>1050</v>
      </c>
      <c r="E73" s="486"/>
      <c r="F73" s="484"/>
      <c r="G73" s="484"/>
      <c r="H73" s="484"/>
      <c r="I73" s="484"/>
      <c r="J73" s="484"/>
      <c r="K73" s="211"/>
      <c r="L73" s="484"/>
      <c r="M73" s="484"/>
      <c r="N73" s="211"/>
      <c r="O73" s="211"/>
      <c r="P73" s="211"/>
      <c r="Q73" s="211"/>
      <c r="R73" s="742"/>
    </row>
    <row r="74" spans="1:18" s="410" customFormat="1" ht="13.5" customHeight="1">
      <c r="A74" s="740"/>
      <c r="B74" s="484"/>
      <c r="C74" s="487"/>
      <c r="D74" s="496"/>
      <c r="E74" s="486"/>
      <c r="F74" s="484"/>
      <c r="G74" s="484"/>
      <c r="H74" s="484"/>
      <c r="I74" s="484"/>
      <c r="J74" s="484"/>
      <c r="K74" s="211"/>
      <c r="L74" s="484"/>
      <c r="M74" s="484"/>
      <c r="N74" s="211"/>
      <c r="O74" s="211"/>
      <c r="P74" s="211"/>
      <c r="Q74" s="211"/>
      <c r="R74" s="742"/>
    </row>
    <row r="75" spans="1:18" s="410" customFormat="1" ht="13.5" customHeight="1">
      <c r="A75" s="740"/>
      <c r="B75" s="482">
        <f>+B60+0.01</f>
        <v>2.1299999999999972</v>
      </c>
      <c r="C75" s="496" t="s">
        <v>1083</v>
      </c>
      <c r="D75" s="496"/>
      <c r="E75" s="486"/>
      <c r="F75" s="484"/>
      <c r="G75" s="484"/>
      <c r="H75" s="484"/>
      <c r="I75" s="484"/>
      <c r="J75" s="484"/>
      <c r="K75" s="211"/>
      <c r="L75" s="484"/>
      <c r="M75" s="484"/>
      <c r="N75" s="211"/>
      <c r="O75" s="211"/>
      <c r="P75" s="211"/>
      <c r="Q75" s="211"/>
      <c r="R75" s="742"/>
    </row>
    <row r="76" spans="1:18" s="410" customFormat="1" ht="13.5" customHeight="1">
      <c r="A76" s="740"/>
      <c r="B76" s="484"/>
      <c r="C76" s="496" t="s">
        <v>1085</v>
      </c>
      <c r="D76" s="496"/>
      <c r="E76" s="486"/>
      <c r="F76" s="484"/>
      <c r="G76" s="484"/>
      <c r="H76" s="484"/>
      <c r="I76" s="484"/>
      <c r="J76" s="484"/>
      <c r="K76" s="211"/>
      <c r="L76" s="484"/>
      <c r="M76" s="484"/>
      <c r="N76" s="211"/>
      <c r="O76" s="211"/>
      <c r="P76" s="211"/>
      <c r="Q76" s="211"/>
      <c r="R76" s="742"/>
    </row>
    <row r="77" spans="1:18" s="410" customFormat="1" ht="13.5" customHeight="1">
      <c r="A77" s="740"/>
      <c r="B77" s="484"/>
      <c r="C77" s="936" t="s">
        <v>940</v>
      </c>
      <c r="D77" s="936"/>
      <c r="E77" s="936"/>
      <c r="F77" s="484"/>
      <c r="G77" s="484"/>
      <c r="H77" s="484"/>
      <c r="I77" s="484"/>
      <c r="J77" s="484"/>
      <c r="K77" s="211"/>
      <c r="L77" s="484"/>
      <c r="M77" s="484"/>
      <c r="N77" s="211"/>
      <c r="O77" s="211"/>
      <c r="P77" s="211"/>
      <c r="Q77" s="211"/>
      <c r="R77" s="742"/>
    </row>
    <row r="78" spans="1:18" s="410" customFormat="1" ht="13.5" customHeight="1">
      <c r="A78" s="740"/>
      <c r="B78" s="484"/>
      <c r="C78" s="931"/>
      <c r="D78" s="932"/>
      <c r="E78" s="933"/>
      <c r="F78" s="484"/>
      <c r="G78" s="484"/>
      <c r="H78" s="484"/>
      <c r="I78" s="484"/>
      <c r="J78" s="484"/>
      <c r="K78" s="211"/>
      <c r="L78" s="484"/>
      <c r="M78" s="484"/>
      <c r="N78" s="211"/>
      <c r="O78" s="211"/>
      <c r="P78" s="211"/>
      <c r="Q78" s="211"/>
      <c r="R78" s="742"/>
    </row>
    <row r="79" spans="1:18" s="410" customFormat="1" ht="13.5" customHeight="1" thickBot="1">
      <c r="A79" s="740"/>
      <c r="B79" s="484"/>
      <c r="C79" s="487"/>
      <c r="D79" s="496"/>
      <c r="E79" s="486"/>
      <c r="F79" s="484"/>
      <c r="G79" s="484"/>
      <c r="H79" s="484"/>
      <c r="I79" s="484"/>
      <c r="J79" s="484"/>
      <c r="K79" s="211"/>
      <c r="L79" s="484"/>
      <c r="M79" s="484"/>
      <c r="N79" s="211"/>
      <c r="O79" s="211"/>
      <c r="P79" s="211"/>
      <c r="Q79" s="211"/>
      <c r="R79" s="742"/>
    </row>
    <row r="80" spans="1:18" s="410" customFormat="1" ht="13.5" customHeight="1">
      <c r="A80" s="777"/>
      <c r="B80" s="737"/>
      <c r="C80" s="778"/>
      <c r="D80" s="779"/>
      <c r="E80" s="736"/>
      <c r="F80" s="737"/>
      <c r="G80" s="737"/>
      <c r="H80" s="737"/>
      <c r="I80" s="737"/>
      <c r="J80" s="737"/>
      <c r="K80" s="738"/>
      <c r="L80" s="737"/>
      <c r="M80" s="737"/>
      <c r="N80" s="738"/>
      <c r="O80" s="738"/>
      <c r="P80" s="738"/>
      <c r="Q80" s="738"/>
      <c r="R80" s="739"/>
    </row>
    <row r="81" spans="1:18" s="410" customFormat="1" ht="13.5" customHeight="1">
      <c r="A81" s="740"/>
      <c r="B81" s="482">
        <f>+B75+0.01</f>
        <v>2.139999999999997</v>
      </c>
      <c r="C81" s="496" t="s">
        <v>1077</v>
      </c>
      <c r="D81" s="496"/>
      <c r="E81" s="486"/>
      <c r="F81" s="484"/>
      <c r="G81" s="484"/>
      <c r="H81" s="484"/>
      <c r="I81" s="484"/>
      <c r="J81" s="484"/>
      <c r="K81" s="211"/>
      <c r="L81" s="484"/>
      <c r="M81" s="484"/>
      <c r="N81" s="211"/>
      <c r="O81" s="211"/>
      <c r="P81" s="211"/>
      <c r="Q81" s="211"/>
      <c r="R81" s="742"/>
    </row>
    <row r="82" spans="1:18" s="410" customFormat="1" ht="13.5" customHeight="1">
      <c r="A82" s="740"/>
      <c r="B82" s="484"/>
      <c r="C82" s="487"/>
      <c r="D82" s="496"/>
      <c r="E82" s="486"/>
      <c r="F82" s="484"/>
      <c r="G82" s="484"/>
      <c r="H82" s="484"/>
      <c r="I82" s="484"/>
      <c r="J82" s="484"/>
      <c r="K82" s="211"/>
      <c r="L82" s="484"/>
      <c r="M82" s="484"/>
      <c r="N82" s="211"/>
      <c r="O82" s="211"/>
      <c r="P82" s="211"/>
      <c r="Q82" s="211"/>
      <c r="R82" s="742"/>
    </row>
    <row r="83" spans="1:18" s="410" customFormat="1" ht="13.5" customHeight="1">
      <c r="A83" s="740"/>
      <c r="B83" s="484"/>
      <c r="C83" s="487">
        <v>1</v>
      </c>
      <c r="D83" s="496" t="s">
        <v>1013</v>
      </c>
      <c r="E83" s="486"/>
      <c r="F83" s="484"/>
      <c r="G83" s="484"/>
      <c r="H83" s="484"/>
      <c r="I83" s="484"/>
      <c r="J83" s="484"/>
      <c r="K83" s="211"/>
      <c r="L83" s="484"/>
      <c r="M83" s="484"/>
      <c r="N83" s="211"/>
      <c r="O83" s="211"/>
      <c r="P83" s="211"/>
      <c r="Q83" s="211"/>
      <c r="R83" s="742"/>
    </row>
    <row r="84" spans="1:18" s="410" customFormat="1" ht="13.5" customHeight="1">
      <c r="A84" s="740"/>
      <c r="B84" s="484"/>
      <c r="C84" s="487">
        <v>2</v>
      </c>
      <c r="D84" s="496" t="s">
        <v>1067</v>
      </c>
      <c r="E84" s="743" t="s">
        <v>13</v>
      </c>
      <c r="F84" s="499">
        <f>+'7 Lis indirek'!A230</f>
        <v>2.1899999999999959</v>
      </c>
      <c r="G84" s="484"/>
      <c r="H84" s="484"/>
      <c r="I84" s="484"/>
      <c r="J84" s="484"/>
      <c r="K84" s="211"/>
      <c r="L84" s="484"/>
      <c r="M84" s="484"/>
      <c r="N84" s="211"/>
      <c r="O84" s="211"/>
      <c r="P84" s="211"/>
      <c r="Q84" s="211"/>
      <c r="R84" s="742"/>
    </row>
    <row r="85" spans="1:18" s="410" customFormat="1" ht="13.5" customHeight="1">
      <c r="A85" s="740"/>
      <c r="B85" s="484"/>
      <c r="C85" s="487"/>
      <c r="D85" s="496"/>
      <c r="E85" s="486"/>
      <c r="F85" s="484"/>
      <c r="G85" s="484"/>
      <c r="H85" s="484"/>
      <c r="I85" s="484"/>
      <c r="J85" s="484"/>
      <c r="K85" s="211"/>
      <c r="L85" s="484"/>
      <c r="M85" s="484"/>
      <c r="N85" s="211"/>
      <c r="O85" s="211"/>
      <c r="P85" s="211"/>
      <c r="Q85" s="211"/>
      <c r="R85" s="742"/>
    </row>
    <row r="86" spans="1:18" s="410" customFormat="1" ht="13.5" customHeight="1">
      <c r="A86" s="740"/>
      <c r="B86" s="482">
        <f>+B81+0.01</f>
        <v>2.1499999999999968</v>
      </c>
      <c r="C86" s="496" t="s">
        <v>1078</v>
      </c>
      <c r="D86" s="496"/>
      <c r="E86" s="486"/>
      <c r="F86" s="484"/>
      <c r="G86" s="484"/>
      <c r="H86" s="484"/>
      <c r="I86" s="484"/>
      <c r="J86" s="484"/>
      <c r="K86" s="484"/>
      <c r="L86" s="484"/>
      <c r="M86" s="484"/>
      <c r="N86" s="211"/>
      <c r="O86" s="211"/>
      <c r="P86" s="211"/>
      <c r="Q86" s="211"/>
      <c r="R86" s="742"/>
    </row>
    <row r="87" spans="1:18" s="410" customFormat="1" ht="13.5" customHeight="1">
      <c r="A87" s="740"/>
      <c r="B87" s="744"/>
      <c r="C87" s="484" t="s">
        <v>1079</v>
      </c>
      <c r="D87" s="487"/>
      <c r="E87" s="496"/>
      <c r="F87" s="486"/>
      <c r="G87" s="484"/>
      <c r="H87" s="484"/>
      <c r="I87" s="484"/>
      <c r="J87" s="484"/>
      <c r="K87" s="484"/>
      <c r="L87" s="484"/>
      <c r="M87" s="484"/>
      <c r="N87" s="211"/>
      <c r="O87" s="211"/>
      <c r="P87" s="211"/>
      <c r="Q87" s="211"/>
      <c r="R87" s="742"/>
    </row>
    <row r="88" spans="1:18" s="410" customFormat="1" ht="13.5" customHeight="1">
      <c r="A88" s="740"/>
      <c r="B88" s="744"/>
      <c r="C88" s="936" t="s">
        <v>1080</v>
      </c>
      <c r="D88" s="936"/>
      <c r="E88" s="936"/>
      <c r="F88" s="486"/>
      <c r="G88" s="484"/>
      <c r="H88" s="484"/>
      <c r="I88" s="484"/>
      <c r="J88" s="484"/>
      <c r="K88" s="484"/>
      <c r="L88" s="484"/>
      <c r="M88" s="484"/>
      <c r="N88" s="211"/>
      <c r="O88" s="211"/>
      <c r="P88" s="211"/>
      <c r="Q88" s="211"/>
      <c r="R88" s="742"/>
    </row>
    <row r="89" spans="1:18" s="410" customFormat="1" ht="13.5" customHeight="1">
      <c r="A89" s="740"/>
      <c r="B89" s="744"/>
      <c r="C89" s="931"/>
      <c r="D89" s="932"/>
      <c r="E89" s="933"/>
      <c r="F89" s="486"/>
      <c r="G89" s="745" t="s">
        <v>1081</v>
      </c>
      <c r="H89" s="484"/>
      <c r="I89" s="484"/>
      <c r="J89" s="484"/>
      <c r="K89" s="484"/>
      <c r="L89" s="484"/>
      <c r="M89" s="484"/>
      <c r="N89" s="211"/>
      <c r="O89" s="211"/>
      <c r="P89" s="211"/>
      <c r="Q89" s="211"/>
      <c r="R89" s="742"/>
    </row>
    <row r="90" spans="1:18" s="410" customFormat="1" ht="13.5" customHeight="1">
      <c r="A90" s="740"/>
      <c r="B90" s="744"/>
      <c r="C90" s="484"/>
      <c r="D90" s="486"/>
      <c r="E90" s="452"/>
      <c r="F90" s="486"/>
      <c r="G90" s="484"/>
      <c r="H90" s="484"/>
      <c r="I90" s="484"/>
      <c r="J90" s="484"/>
      <c r="K90" s="484"/>
      <c r="L90" s="484"/>
      <c r="M90" s="484"/>
      <c r="N90" s="211"/>
      <c r="O90" s="211"/>
      <c r="P90" s="211"/>
      <c r="Q90" s="211"/>
      <c r="R90" s="742"/>
    </row>
    <row r="91" spans="1:18" s="410" customFormat="1" ht="13.5" customHeight="1">
      <c r="A91" s="740"/>
      <c r="B91" s="482">
        <f>+B86+0.01</f>
        <v>2.1599999999999966</v>
      </c>
      <c r="C91" s="484" t="s">
        <v>1082</v>
      </c>
      <c r="D91" s="452"/>
      <c r="E91" s="486"/>
      <c r="F91" s="484"/>
      <c r="G91" s="484"/>
      <c r="H91" s="484"/>
      <c r="I91" s="484"/>
      <c r="J91" s="484"/>
      <c r="K91" s="211"/>
      <c r="L91" s="484"/>
      <c r="M91" s="484"/>
      <c r="N91" s="211"/>
      <c r="O91" s="211"/>
      <c r="P91" s="211"/>
      <c r="Q91" s="211"/>
      <c r="R91" s="742"/>
    </row>
    <row r="92" spans="1:18" s="410" customFormat="1" ht="13.5" customHeight="1">
      <c r="A92" s="740"/>
      <c r="B92" s="484"/>
      <c r="C92" s="486"/>
      <c r="D92" s="452"/>
      <c r="E92" s="486"/>
      <c r="F92" s="484"/>
      <c r="G92" s="484"/>
      <c r="H92" s="484"/>
      <c r="I92" s="484"/>
      <c r="J92" s="484"/>
      <c r="K92" s="211"/>
      <c r="L92" s="484"/>
      <c r="M92" s="484"/>
      <c r="N92" s="211"/>
      <c r="O92" s="211"/>
      <c r="P92" s="211"/>
      <c r="Q92" s="211"/>
      <c r="R92" s="742"/>
    </row>
    <row r="93" spans="1:18" s="410" customFormat="1" ht="13.5" customHeight="1">
      <c r="A93" s="740"/>
      <c r="B93" s="484"/>
      <c r="C93" s="487">
        <v>1</v>
      </c>
      <c r="D93" s="496" t="s">
        <v>1068</v>
      </c>
      <c r="E93" s="486"/>
      <c r="F93" s="484"/>
      <c r="G93" s="484"/>
      <c r="H93" s="484"/>
      <c r="I93" s="484"/>
      <c r="J93" s="484"/>
      <c r="K93" s="211"/>
      <c r="L93" s="484"/>
      <c r="M93" s="484"/>
      <c r="N93" s="211"/>
      <c r="O93" s="211"/>
      <c r="P93" s="211"/>
      <c r="Q93" s="211"/>
      <c r="R93" s="742"/>
    </row>
    <row r="94" spans="1:18" s="410" customFormat="1" ht="13.5" customHeight="1">
      <c r="A94" s="740"/>
      <c r="B94" s="484"/>
      <c r="C94" s="487">
        <v>2</v>
      </c>
      <c r="D94" s="496" t="s">
        <v>1074</v>
      </c>
      <c r="E94" s="486"/>
      <c r="F94" s="484"/>
      <c r="G94" s="484"/>
      <c r="H94" s="484"/>
      <c r="I94" s="484"/>
      <c r="J94" s="484"/>
      <c r="K94" s="211"/>
      <c r="L94" s="484"/>
      <c r="M94" s="484"/>
      <c r="N94" s="211"/>
      <c r="O94" s="211"/>
      <c r="P94" s="211"/>
      <c r="Q94" s="211"/>
      <c r="R94" s="742"/>
    </row>
    <row r="95" spans="1:18" s="410" customFormat="1" ht="13.5" customHeight="1">
      <c r="A95" s="740"/>
      <c r="B95" s="484"/>
      <c r="C95" s="487">
        <v>3</v>
      </c>
      <c r="D95" s="496" t="s">
        <v>1070</v>
      </c>
      <c r="E95" s="486"/>
      <c r="F95" s="484"/>
      <c r="G95" s="484"/>
      <c r="H95" s="484"/>
      <c r="I95" s="484"/>
      <c r="J95" s="484"/>
      <c r="K95" s="211"/>
      <c r="L95" s="484"/>
      <c r="M95" s="484"/>
      <c r="N95" s="211"/>
      <c r="O95" s="211"/>
      <c r="P95" s="211"/>
      <c r="Q95" s="211"/>
      <c r="R95" s="742"/>
    </row>
    <row r="96" spans="1:18" s="410" customFormat="1" ht="13.5" customHeight="1">
      <c r="A96" s="740"/>
      <c r="B96" s="484"/>
      <c r="C96" s="487">
        <v>4</v>
      </c>
      <c r="D96" s="496" t="s">
        <v>1071</v>
      </c>
      <c r="E96" s="486"/>
      <c r="F96" s="484"/>
      <c r="G96" s="484"/>
      <c r="H96" s="484"/>
      <c r="I96" s="484"/>
      <c r="J96" s="484"/>
      <c r="K96" s="211"/>
      <c r="L96" s="484"/>
      <c r="M96" s="484"/>
      <c r="N96" s="211"/>
      <c r="O96" s="211"/>
      <c r="P96" s="211"/>
      <c r="Q96" s="211"/>
      <c r="R96" s="742"/>
    </row>
    <row r="97" spans="1:18" s="410" customFormat="1" ht="13.5" customHeight="1">
      <c r="A97" s="740"/>
      <c r="B97" s="484"/>
      <c r="C97" s="487">
        <v>5</v>
      </c>
      <c r="D97" s="496" t="s">
        <v>1072</v>
      </c>
      <c r="E97" s="486"/>
      <c r="F97" s="484"/>
      <c r="G97" s="484"/>
      <c r="H97" s="484"/>
      <c r="I97" s="484"/>
      <c r="J97" s="484"/>
      <c r="K97" s="211"/>
      <c r="L97" s="484"/>
      <c r="M97" s="484"/>
      <c r="N97" s="211"/>
      <c r="O97" s="211"/>
      <c r="P97" s="211"/>
      <c r="Q97" s="211"/>
      <c r="R97" s="742"/>
    </row>
    <row r="98" spans="1:18" s="410" customFormat="1" ht="13.5" customHeight="1">
      <c r="A98" s="740"/>
      <c r="B98" s="484"/>
      <c r="C98" s="487">
        <v>6</v>
      </c>
      <c r="D98" s="496" t="s">
        <v>1073</v>
      </c>
      <c r="E98" s="486"/>
      <c r="F98" s="484"/>
      <c r="G98" s="484"/>
      <c r="H98" s="484"/>
      <c r="I98" s="484"/>
      <c r="J98" s="484"/>
      <c r="K98" s="211"/>
      <c r="L98" s="484"/>
      <c r="M98" s="484"/>
      <c r="N98" s="211"/>
      <c r="O98" s="211"/>
      <c r="P98" s="211"/>
      <c r="Q98" s="211"/>
      <c r="R98" s="742"/>
    </row>
    <row r="99" spans="1:18" s="410" customFormat="1" ht="13.5" customHeight="1">
      <c r="A99" s="740"/>
      <c r="B99" s="484"/>
      <c r="C99" s="487">
        <v>7</v>
      </c>
      <c r="D99" s="496" t="s">
        <v>1069</v>
      </c>
      <c r="E99" s="486"/>
      <c r="F99" s="484"/>
      <c r="G99" s="484"/>
      <c r="H99" s="484"/>
      <c r="I99" s="484"/>
      <c r="J99" s="484"/>
      <c r="K99" s="211"/>
      <c r="L99" s="484"/>
      <c r="M99" s="484"/>
      <c r="N99" s="211"/>
      <c r="O99" s="211"/>
      <c r="P99" s="211"/>
      <c r="Q99" s="211"/>
      <c r="R99" s="742"/>
    </row>
    <row r="100" spans="1:18" s="410" customFormat="1" ht="13.5" customHeight="1">
      <c r="A100" s="740"/>
      <c r="B100" s="484"/>
      <c r="C100" s="487">
        <v>8</v>
      </c>
      <c r="D100" s="496" t="s">
        <v>939</v>
      </c>
      <c r="E100" s="486"/>
      <c r="F100" s="484"/>
      <c r="G100" s="484"/>
      <c r="H100" s="484"/>
      <c r="I100" s="484"/>
      <c r="J100" s="484"/>
      <c r="K100" s="211"/>
      <c r="L100" s="484"/>
      <c r="M100" s="484"/>
      <c r="N100" s="211"/>
      <c r="O100" s="211"/>
      <c r="P100" s="211"/>
      <c r="Q100" s="211"/>
      <c r="R100" s="742"/>
    </row>
    <row r="101" spans="1:18" s="410" customFormat="1" ht="13.5" customHeight="1">
      <c r="A101" s="740"/>
      <c r="B101" s="484"/>
      <c r="C101" s="487">
        <v>9</v>
      </c>
      <c r="D101" s="496" t="s">
        <v>1075</v>
      </c>
      <c r="E101" s="486"/>
      <c r="F101" s="484"/>
      <c r="G101" s="484"/>
      <c r="H101" s="484"/>
      <c r="I101" s="484"/>
      <c r="J101" s="484"/>
      <c r="K101" s="211"/>
      <c r="L101" s="484"/>
      <c r="M101" s="484"/>
      <c r="N101" s="211"/>
      <c r="O101" s="211"/>
      <c r="P101" s="211"/>
      <c r="Q101" s="211"/>
      <c r="R101" s="742"/>
    </row>
    <row r="102" spans="1:18" s="410" customFormat="1" ht="13.5" customHeight="1">
      <c r="A102" s="740"/>
      <c r="B102" s="484"/>
      <c r="C102" s="487">
        <v>10</v>
      </c>
      <c r="D102" s="496" t="s">
        <v>199</v>
      </c>
      <c r="E102" s="486"/>
      <c r="F102" s="484"/>
      <c r="G102" s="484"/>
      <c r="H102" s="484"/>
      <c r="I102" s="484"/>
      <c r="J102" s="484"/>
      <c r="K102" s="211"/>
      <c r="L102" s="484"/>
      <c r="M102" s="484"/>
      <c r="N102" s="211"/>
      <c r="O102" s="211"/>
      <c r="P102" s="211"/>
      <c r="Q102" s="211"/>
      <c r="R102" s="742"/>
    </row>
    <row r="103" spans="1:18" s="410" customFormat="1" ht="13.5" customHeight="1">
      <c r="A103" s="740"/>
      <c r="B103" s="484"/>
      <c r="C103" s="487">
        <v>11</v>
      </c>
      <c r="D103" s="496" t="s">
        <v>1076</v>
      </c>
      <c r="E103" s="486"/>
      <c r="F103" s="484"/>
      <c r="G103" s="484"/>
      <c r="H103" s="484"/>
      <c r="I103" s="484"/>
      <c r="J103" s="484"/>
      <c r="K103" s="211"/>
      <c r="L103" s="484"/>
      <c r="M103" s="484"/>
      <c r="N103" s="211"/>
      <c r="O103" s="211"/>
      <c r="P103" s="211"/>
      <c r="Q103" s="211"/>
      <c r="R103" s="742"/>
    </row>
    <row r="104" spans="1:18" s="410" customFormat="1" ht="13.5" customHeight="1">
      <c r="A104" s="740"/>
      <c r="B104" s="484"/>
      <c r="C104" s="487">
        <v>98</v>
      </c>
      <c r="D104" s="439" t="s">
        <v>1050</v>
      </c>
      <c r="E104" s="486"/>
      <c r="F104" s="484"/>
      <c r="G104" s="484"/>
      <c r="H104" s="484"/>
      <c r="I104" s="484"/>
      <c r="J104" s="484"/>
      <c r="K104" s="211"/>
      <c r="L104" s="484"/>
      <c r="M104" s="484"/>
      <c r="N104" s="211"/>
      <c r="O104" s="211"/>
      <c r="P104" s="211"/>
      <c r="Q104" s="211"/>
      <c r="R104" s="742"/>
    </row>
    <row r="105" spans="1:18" s="410" customFormat="1" ht="13.5" customHeight="1">
      <c r="A105" s="740"/>
      <c r="B105" s="484"/>
      <c r="C105" s="487"/>
      <c r="D105" s="496"/>
      <c r="E105" s="486"/>
      <c r="F105" s="484"/>
      <c r="G105" s="484"/>
      <c r="H105" s="484"/>
      <c r="I105" s="484"/>
      <c r="J105" s="484"/>
      <c r="K105" s="211"/>
      <c r="L105" s="484"/>
      <c r="M105" s="484"/>
      <c r="N105" s="211"/>
      <c r="O105" s="211"/>
      <c r="P105" s="211"/>
      <c r="Q105" s="211"/>
      <c r="R105" s="742"/>
    </row>
    <row r="106" spans="1:18" s="410" customFormat="1" ht="13.5" customHeight="1">
      <c r="A106" s="740"/>
      <c r="B106" s="482">
        <f>+B91+0.01</f>
        <v>2.1699999999999964</v>
      </c>
      <c r="C106" s="496" t="s">
        <v>1084</v>
      </c>
      <c r="D106" s="496"/>
      <c r="E106" s="486"/>
      <c r="F106" s="484"/>
      <c r="G106" s="484"/>
      <c r="H106" s="484"/>
      <c r="I106" s="484"/>
      <c r="J106" s="484"/>
      <c r="K106" s="211"/>
      <c r="L106" s="484"/>
      <c r="M106" s="484"/>
      <c r="N106" s="211"/>
      <c r="O106" s="211"/>
      <c r="P106" s="211"/>
      <c r="Q106" s="211"/>
      <c r="R106" s="742"/>
    </row>
    <row r="107" spans="1:18" s="410" customFormat="1" ht="13.5" customHeight="1">
      <c r="A107" s="740"/>
      <c r="B107" s="484"/>
      <c r="C107" s="496" t="s">
        <v>1085</v>
      </c>
      <c r="D107" s="496"/>
      <c r="E107" s="486"/>
      <c r="F107" s="484"/>
      <c r="G107" s="484"/>
      <c r="H107" s="484"/>
      <c r="I107" s="484"/>
      <c r="J107" s="484"/>
      <c r="K107" s="211"/>
      <c r="L107" s="484"/>
      <c r="M107" s="484"/>
      <c r="N107" s="211"/>
      <c r="O107" s="211"/>
      <c r="P107" s="211"/>
      <c r="Q107" s="211"/>
      <c r="R107" s="742"/>
    </row>
    <row r="108" spans="1:18" s="410" customFormat="1" ht="13.5" customHeight="1">
      <c r="A108" s="740"/>
      <c r="B108" s="484"/>
      <c r="C108" s="936" t="s">
        <v>940</v>
      </c>
      <c r="D108" s="936"/>
      <c r="E108" s="936"/>
      <c r="F108" s="484"/>
      <c r="G108" s="484"/>
      <c r="H108" s="484"/>
      <c r="I108" s="484"/>
      <c r="J108" s="484"/>
      <c r="K108" s="211"/>
      <c r="L108" s="484"/>
      <c r="M108" s="484"/>
      <c r="N108" s="211"/>
      <c r="O108" s="211"/>
      <c r="P108" s="211"/>
      <c r="Q108" s="211"/>
      <c r="R108" s="742"/>
    </row>
    <row r="109" spans="1:18" s="410" customFormat="1" ht="13.5" customHeight="1">
      <c r="A109" s="740"/>
      <c r="B109" s="484"/>
      <c r="C109" s="931"/>
      <c r="D109" s="932"/>
      <c r="E109" s="933"/>
      <c r="F109" s="484"/>
      <c r="G109" s="484"/>
      <c r="H109" s="484"/>
      <c r="I109" s="484"/>
      <c r="J109" s="484"/>
      <c r="K109" s="211"/>
      <c r="L109" s="484"/>
      <c r="M109" s="484"/>
      <c r="N109" s="211"/>
      <c r="O109" s="211"/>
      <c r="P109" s="211"/>
      <c r="Q109" s="211"/>
      <c r="R109" s="742"/>
    </row>
    <row r="110" spans="1:18" s="410" customFormat="1" ht="13.5" customHeight="1">
      <c r="A110" s="740"/>
      <c r="B110" s="484"/>
      <c r="C110" s="487"/>
      <c r="D110" s="496"/>
      <c r="E110" s="486"/>
      <c r="F110" s="484"/>
      <c r="G110" s="484"/>
      <c r="H110" s="484"/>
      <c r="I110" s="484"/>
      <c r="J110" s="484"/>
      <c r="K110" s="211"/>
      <c r="L110" s="484"/>
      <c r="M110" s="484"/>
      <c r="N110" s="211"/>
      <c r="O110" s="211"/>
      <c r="P110" s="211"/>
      <c r="Q110" s="211"/>
      <c r="R110" s="742"/>
    </row>
    <row r="111" spans="1:18" s="410" customFormat="1" ht="13.5" customHeight="1">
      <c r="A111" s="740"/>
      <c r="B111" s="482">
        <f>+B106+0.01</f>
        <v>2.1799999999999962</v>
      </c>
      <c r="C111" s="484" t="s">
        <v>1086</v>
      </c>
      <c r="D111" s="452"/>
      <c r="E111" s="486"/>
      <c r="F111" s="484"/>
      <c r="G111" s="484"/>
      <c r="H111" s="484"/>
      <c r="I111" s="484"/>
      <c r="J111" s="484"/>
      <c r="K111" s="211"/>
      <c r="L111" s="484"/>
      <c r="M111" s="484"/>
      <c r="N111" s="211"/>
      <c r="O111" s="211"/>
      <c r="P111" s="211"/>
      <c r="Q111" s="211"/>
      <c r="R111" s="742"/>
    </row>
    <row r="112" spans="1:18" s="410" customFormat="1" ht="13.5" customHeight="1">
      <c r="A112" s="740"/>
      <c r="B112" s="484"/>
      <c r="C112" s="486"/>
      <c r="D112" s="452"/>
      <c r="E112" s="486"/>
      <c r="F112" s="484"/>
      <c r="G112" s="484"/>
      <c r="H112" s="484"/>
      <c r="I112" s="484"/>
      <c r="J112" s="484"/>
      <c r="K112" s="211"/>
      <c r="L112" s="484"/>
      <c r="M112" s="484"/>
      <c r="N112" s="211"/>
      <c r="O112" s="211"/>
      <c r="P112" s="211"/>
      <c r="Q112" s="211"/>
      <c r="R112" s="742"/>
    </row>
    <row r="113" spans="1:18" s="410" customFormat="1" ht="13.5" customHeight="1">
      <c r="A113" s="740"/>
      <c r="B113" s="484"/>
      <c r="C113" s="487">
        <v>1</v>
      </c>
      <c r="D113" s="496" t="s">
        <v>1087</v>
      </c>
      <c r="E113" s="486"/>
      <c r="F113" s="484"/>
      <c r="G113" s="484"/>
      <c r="H113" s="484"/>
      <c r="I113" s="484"/>
      <c r="J113" s="484"/>
      <c r="K113" s="211"/>
      <c r="L113" s="484"/>
      <c r="M113" s="484"/>
      <c r="N113" s="211"/>
      <c r="O113" s="211"/>
      <c r="P113" s="211"/>
      <c r="Q113" s="211"/>
      <c r="R113" s="742"/>
    </row>
    <row r="114" spans="1:18" s="410" customFormat="1" ht="13.5" customHeight="1">
      <c r="A114" s="740"/>
      <c r="B114" s="484"/>
      <c r="C114" s="487">
        <v>2</v>
      </c>
      <c r="D114" s="496" t="s">
        <v>1088</v>
      </c>
      <c r="E114" s="486"/>
      <c r="F114" s="484"/>
      <c r="G114" s="484"/>
      <c r="H114" s="484"/>
      <c r="I114" s="484"/>
      <c r="J114" s="484"/>
      <c r="K114" s="211"/>
      <c r="L114" s="484"/>
      <c r="M114" s="484"/>
      <c r="N114" s="211"/>
      <c r="O114" s="211"/>
      <c r="P114" s="211"/>
      <c r="Q114" s="211"/>
      <c r="R114" s="742"/>
    </row>
    <row r="115" spans="1:18" s="410" customFormat="1" ht="13.5" customHeight="1">
      <c r="A115" s="740"/>
      <c r="B115" s="484"/>
      <c r="C115" s="487">
        <v>3</v>
      </c>
      <c r="D115" s="496" t="s">
        <v>1089</v>
      </c>
      <c r="E115" s="486"/>
      <c r="F115" s="484"/>
      <c r="G115" s="484"/>
      <c r="H115" s="484"/>
      <c r="I115" s="484"/>
      <c r="J115" s="484"/>
      <c r="K115" s="211"/>
      <c r="L115" s="484"/>
      <c r="M115" s="484"/>
      <c r="N115" s="211"/>
      <c r="O115" s="211"/>
      <c r="P115" s="211"/>
      <c r="Q115" s="211"/>
      <c r="R115" s="742"/>
    </row>
    <row r="116" spans="1:18" s="410" customFormat="1" ht="13.5" customHeight="1">
      <c r="A116" s="740"/>
      <c r="B116" s="484"/>
      <c r="C116" s="487">
        <v>4</v>
      </c>
      <c r="D116" s="496" t="s">
        <v>1090</v>
      </c>
      <c r="E116" s="486"/>
      <c r="F116" s="484"/>
      <c r="G116" s="484"/>
      <c r="H116" s="484"/>
      <c r="I116" s="484"/>
      <c r="J116" s="484"/>
      <c r="K116" s="211"/>
      <c r="L116" s="484"/>
      <c r="M116" s="484"/>
      <c r="N116" s="211"/>
      <c r="O116" s="211"/>
      <c r="P116" s="211"/>
      <c r="Q116" s="211"/>
      <c r="R116" s="742"/>
    </row>
    <row r="117" spans="1:18" s="410" customFormat="1" ht="13.5" customHeight="1">
      <c r="A117" s="740"/>
      <c r="B117" s="484"/>
      <c r="C117" s="487">
        <v>5</v>
      </c>
      <c r="D117" s="496" t="s">
        <v>1091</v>
      </c>
      <c r="E117" s="486"/>
      <c r="F117" s="484"/>
      <c r="G117" s="484"/>
      <c r="H117" s="484"/>
      <c r="I117" s="484"/>
      <c r="J117" s="484"/>
      <c r="K117" s="211"/>
      <c r="L117" s="484"/>
      <c r="M117" s="484"/>
      <c r="N117" s="211"/>
      <c r="O117" s="211"/>
      <c r="P117" s="211"/>
      <c r="Q117" s="211"/>
      <c r="R117" s="742"/>
    </row>
    <row r="118" spans="1:18" s="410" customFormat="1" ht="13.5" customHeight="1">
      <c r="A118" s="740"/>
      <c r="B118" s="484"/>
      <c r="C118" s="487">
        <v>6</v>
      </c>
      <c r="D118" s="496" t="s">
        <v>1092</v>
      </c>
      <c r="E118" s="486"/>
      <c r="F118" s="484"/>
      <c r="G118" s="484"/>
      <c r="H118" s="484"/>
      <c r="I118" s="484"/>
      <c r="J118" s="484"/>
      <c r="K118" s="211"/>
      <c r="L118" s="484"/>
      <c r="M118" s="484"/>
      <c r="N118" s="211"/>
      <c r="O118" s="211"/>
      <c r="P118" s="211"/>
      <c r="Q118" s="211"/>
      <c r="R118" s="742"/>
    </row>
    <row r="119" spans="1:18" s="410" customFormat="1" ht="13.5" customHeight="1">
      <c r="A119" s="740"/>
      <c r="B119" s="484"/>
      <c r="C119" s="487">
        <v>7</v>
      </c>
      <c r="D119" s="496" t="s">
        <v>1093</v>
      </c>
      <c r="E119" s="486"/>
      <c r="F119" s="484"/>
      <c r="G119" s="484"/>
      <c r="H119" s="484"/>
      <c r="I119" s="484"/>
      <c r="J119" s="484"/>
      <c r="K119" s="211"/>
      <c r="L119" s="484"/>
      <c r="M119" s="484"/>
      <c r="N119" s="211"/>
      <c r="O119" s="211"/>
      <c r="P119" s="211"/>
      <c r="Q119" s="211"/>
      <c r="R119" s="742"/>
    </row>
    <row r="120" spans="1:18" s="410" customFormat="1" ht="13.5" customHeight="1">
      <c r="A120" s="740"/>
      <c r="B120" s="484"/>
      <c r="C120" s="487">
        <v>8</v>
      </c>
      <c r="D120" s="496" t="s">
        <v>1096</v>
      </c>
      <c r="E120" s="486"/>
      <c r="F120" s="484"/>
      <c r="G120" s="484"/>
      <c r="H120" s="484"/>
      <c r="I120" s="484"/>
      <c r="J120" s="484"/>
      <c r="K120" s="211"/>
      <c r="L120" s="484"/>
      <c r="M120" s="484"/>
      <c r="N120" s="211"/>
      <c r="O120" s="211"/>
      <c r="P120" s="211"/>
      <c r="Q120" s="211"/>
      <c r="R120" s="742"/>
    </row>
    <row r="121" spans="1:18" s="410" customFormat="1" ht="13.5" customHeight="1">
      <c r="A121" s="740"/>
      <c r="B121" s="484"/>
      <c r="C121" s="487">
        <v>9</v>
      </c>
      <c r="D121" s="496" t="s">
        <v>1094</v>
      </c>
      <c r="E121" s="486"/>
      <c r="F121" s="484"/>
      <c r="G121" s="484"/>
      <c r="H121" s="484"/>
      <c r="I121" s="484"/>
      <c r="J121" s="484"/>
      <c r="K121" s="211"/>
      <c r="L121" s="484"/>
      <c r="M121" s="484"/>
      <c r="N121" s="211"/>
      <c r="O121" s="211"/>
      <c r="P121" s="211"/>
      <c r="Q121" s="211"/>
      <c r="R121" s="742"/>
    </row>
    <row r="122" spans="1:18" s="410" customFormat="1" ht="13.5" customHeight="1">
      <c r="A122" s="740"/>
      <c r="B122" s="484"/>
      <c r="C122" s="487">
        <v>10</v>
      </c>
      <c r="D122" s="496" t="s">
        <v>1095</v>
      </c>
      <c r="E122" s="486"/>
      <c r="F122" s="484"/>
      <c r="G122" s="484"/>
      <c r="H122" s="484"/>
      <c r="I122" s="484"/>
      <c r="J122" s="484"/>
      <c r="K122" s="211"/>
      <c r="L122" s="484"/>
      <c r="M122" s="484"/>
      <c r="N122" s="211"/>
      <c r="O122" s="211"/>
      <c r="P122" s="211"/>
      <c r="Q122" s="211"/>
      <c r="R122" s="742"/>
    </row>
    <row r="123" spans="1:18" s="410" customFormat="1" ht="13.5" customHeight="1">
      <c r="A123" s="740"/>
      <c r="B123" s="484"/>
      <c r="C123" s="487">
        <v>11</v>
      </c>
      <c r="D123" s="496" t="s">
        <v>1097</v>
      </c>
      <c r="E123" s="486"/>
      <c r="F123" s="484"/>
      <c r="G123" s="484"/>
      <c r="H123" s="484"/>
      <c r="I123" s="484"/>
      <c r="J123" s="484"/>
      <c r="K123" s="211"/>
      <c r="L123" s="484"/>
      <c r="M123" s="484"/>
      <c r="N123" s="211"/>
      <c r="O123" s="211"/>
      <c r="P123" s="211"/>
      <c r="Q123" s="211"/>
      <c r="R123" s="742"/>
    </row>
    <row r="124" spans="1:18" s="410" customFormat="1" ht="13.5" customHeight="1" thickBot="1">
      <c r="A124" s="746"/>
      <c r="B124" s="747"/>
      <c r="C124" s="748">
        <v>98</v>
      </c>
      <c r="D124" s="439" t="s">
        <v>1050</v>
      </c>
      <c r="E124" s="749"/>
      <c r="F124" s="747"/>
      <c r="G124" s="747"/>
      <c r="H124" s="747"/>
      <c r="I124" s="747"/>
      <c r="J124" s="747"/>
      <c r="K124" s="750"/>
      <c r="L124" s="747"/>
      <c r="M124" s="747"/>
      <c r="N124" s="750"/>
      <c r="O124" s="750"/>
      <c r="P124" s="750"/>
      <c r="Q124" s="750"/>
      <c r="R124" s="751"/>
    </row>
    <row r="125" spans="1:18" ht="13.5" customHeight="1" thickBot="1">
      <c r="A125" s="405"/>
      <c r="B125" s="406"/>
      <c r="C125" s="431"/>
      <c r="D125" s="406"/>
      <c r="E125" s="406"/>
      <c r="F125" s="406"/>
      <c r="G125" s="406"/>
      <c r="H125" s="406"/>
      <c r="I125" s="406"/>
      <c r="J125" s="406"/>
      <c r="K125" s="406"/>
      <c r="L125" s="406"/>
      <c r="M125" s="406"/>
      <c r="N125" s="406"/>
      <c r="O125" s="406"/>
      <c r="P125" s="405"/>
    </row>
    <row r="126" spans="1:18" ht="30" customHeight="1">
      <c r="A126" s="752" t="s">
        <v>1098</v>
      </c>
      <c r="B126" s="753"/>
      <c r="C126" s="719"/>
      <c r="D126" s="720"/>
      <c r="E126" s="720"/>
      <c r="F126" s="720"/>
      <c r="G126" s="720"/>
      <c r="H126" s="720"/>
      <c r="I126" s="720"/>
      <c r="J126" s="720"/>
      <c r="K126" s="720"/>
      <c r="L126" s="720"/>
      <c r="M126" s="720"/>
      <c r="N126" s="720"/>
      <c r="O126" s="720"/>
      <c r="P126" s="720"/>
      <c r="Q126" s="720"/>
      <c r="R126" s="721"/>
    </row>
    <row r="127" spans="1:18" ht="13.5" customHeight="1">
      <c r="A127" s="724"/>
      <c r="B127" s="712">
        <f>B111+0.01</f>
        <v>2.1899999999999959</v>
      </c>
      <c r="C127" s="444" t="s">
        <v>1118</v>
      </c>
      <c r="D127" s="679"/>
      <c r="E127" s="461"/>
      <c r="F127" s="461"/>
      <c r="G127" s="461"/>
      <c r="H127" s="461"/>
      <c r="I127" s="461"/>
      <c r="J127" s="461"/>
      <c r="K127" s="461"/>
      <c r="L127" s="461"/>
      <c r="M127" s="461"/>
      <c r="N127" s="461"/>
      <c r="O127" s="461"/>
      <c r="P127" s="461"/>
      <c r="Q127" s="444"/>
      <c r="R127" s="723"/>
    </row>
    <row r="128" spans="1:18" ht="12.75" customHeight="1">
      <c r="A128" s="722"/>
      <c r="B128" s="754"/>
      <c r="C128" s="755"/>
      <c r="D128" s="463"/>
      <c r="E128" s="463"/>
      <c r="F128" s="463"/>
      <c r="G128" s="463"/>
      <c r="H128" s="463"/>
      <c r="I128" s="463"/>
      <c r="J128" s="463"/>
      <c r="K128" s="463"/>
      <c r="L128" s="463"/>
      <c r="M128" s="463"/>
      <c r="N128" s="464"/>
      <c r="O128" s="464"/>
      <c r="P128" s="464"/>
      <c r="Q128" s="465"/>
      <c r="R128" s="723"/>
    </row>
    <row r="129" spans="1:18" ht="12.75" customHeight="1">
      <c r="A129" s="756"/>
      <c r="B129" s="754"/>
      <c r="C129" s="462"/>
      <c r="D129" s="757">
        <v>1</v>
      </c>
      <c r="E129" s="797" t="s">
        <v>1099</v>
      </c>
      <c r="F129" s="758"/>
      <c r="G129" s="758"/>
      <c r="H129" s="758"/>
      <c r="I129" s="758"/>
      <c r="J129" s="758"/>
      <c r="K129" s="758"/>
      <c r="L129" s="461"/>
      <c r="M129" s="919"/>
      <c r="N129" s="900"/>
      <c r="O129" s="900"/>
      <c r="P129" s="900"/>
      <c r="Q129" s="465"/>
      <c r="R129" s="723"/>
    </row>
    <row r="130" spans="1:18" ht="12.75" customHeight="1">
      <c r="A130" s="756"/>
      <c r="B130" s="754"/>
      <c r="C130" s="462"/>
      <c r="D130" s="757">
        <v>2</v>
      </c>
      <c r="E130" s="797" t="s">
        <v>1100</v>
      </c>
      <c r="F130" s="758"/>
      <c r="G130" s="758"/>
      <c r="H130" s="758"/>
      <c r="I130" s="758"/>
      <c r="J130" s="758"/>
      <c r="K130" s="758"/>
      <c r="L130" s="461"/>
      <c r="M130" s="919"/>
      <c r="N130" s="900"/>
      <c r="O130" s="900"/>
      <c r="P130" s="900"/>
      <c r="Q130" s="465"/>
      <c r="R130" s="723"/>
    </row>
    <row r="131" spans="1:18" ht="12.75" customHeight="1">
      <c r="A131" s="756"/>
      <c r="B131" s="754"/>
      <c r="C131" s="462"/>
      <c r="D131" s="920" t="s">
        <v>1107</v>
      </c>
      <c r="E131" s="921"/>
      <c r="F131" s="921"/>
      <c r="G131" s="758"/>
      <c r="H131" s="758"/>
      <c r="I131" s="758"/>
      <c r="J131" s="758"/>
      <c r="K131" s="758"/>
      <c r="L131" s="461"/>
      <c r="M131" s="759"/>
      <c r="N131" s="759"/>
      <c r="O131" s="759"/>
      <c r="P131" s="759"/>
      <c r="Q131" s="465"/>
      <c r="R131" s="723"/>
    </row>
    <row r="132" spans="1:18" ht="12.75" customHeight="1">
      <c r="A132" s="756"/>
      <c r="B132" s="754"/>
      <c r="C132" s="462"/>
      <c r="D132" s="757">
        <v>3</v>
      </c>
      <c r="E132" s="797" t="s">
        <v>1101</v>
      </c>
      <c r="F132" s="461"/>
      <c r="G132" s="461"/>
      <c r="H132" s="461"/>
      <c r="I132" s="461"/>
      <c r="J132" s="461"/>
      <c r="K132" s="461"/>
      <c r="L132" s="461"/>
      <c r="M132" s="919"/>
      <c r="N132" s="900"/>
      <c r="O132" s="900"/>
      <c r="P132" s="900"/>
      <c r="Q132" s="465"/>
      <c r="R132" s="723"/>
    </row>
    <row r="133" spans="1:18" ht="12.75" customHeight="1">
      <c r="A133" s="756"/>
      <c r="B133" s="754"/>
      <c r="C133" s="462"/>
      <c r="D133" s="757">
        <v>4</v>
      </c>
      <c r="E133" s="797" t="s">
        <v>1102</v>
      </c>
      <c r="F133" s="461"/>
      <c r="G133" s="461"/>
      <c r="H133" s="461"/>
      <c r="I133" s="461"/>
      <c r="J133" s="461"/>
      <c r="K133" s="461"/>
      <c r="L133" s="461"/>
      <c r="M133" s="919"/>
      <c r="N133" s="900"/>
      <c r="O133" s="900"/>
      <c r="P133" s="900"/>
      <c r="Q133" s="465"/>
      <c r="R133" s="723"/>
    </row>
    <row r="134" spans="1:18" ht="12.75" customHeight="1">
      <c r="A134" s="756"/>
      <c r="B134" s="754"/>
      <c r="C134" s="462"/>
      <c r="D134" s="757">
        <v>5</v>
      </c>
      <c r="E134" s="797" t="s">
        <v>1103</v>
      </c>
      <c r="F134" s="461"/>
      <c r="G134" s="461"/>
      <c r="H134" s="461"/>
      <c r="I134" s="461"/>
      <c r="J134" s="461"/>
      <c r="K134" s="461"/>
      <c r="L134" s="461"/>
      <c r="M134" s="919"/>
      <c r="N134" s="900"/>
      <c r="O134" s="900"/>
      <c r="P134" s="900"/>
      <c r="Q134" s="465"/>
      <c r="R134" s="723"/>
    </row>
    <row r="135" spans="1:18" ht="12.75" customHeight="1">
      <c r="A135" s="756"/>
      <c r="B135" s="754"/>
      <c r="C135" s="462"/>
      <c r="D135" s="757">
        <v>6</v>
      </c>
      <c r="E135" s="797" t="s">
        <v>1104</v>
      </c>
      <c r="F135" s="461"/>
      <c r="G135" s="461"/>
      <c r="H135" s="461"/>
      <c r="I135" s="461"/>
      <c r="J135" s="461"/>
      <c r="K135" s="461"/>
      <c r="L135" s="461"/>
      <c r="M135" s="919"/>
      <c r="N135" s="900"/>
      <c r="O135" s="900"/>
      <c r="P135" s="900"/>
      <c r="Q135" s="465"/>
      <c r="R135" s="723"/>
    </row>
    <row r="136" spans="1:18" ht="12.75" customHeight="1">
      <c r="A136" s="756"/>
      <c r="B136" s="754"/>
      <c r="C136" s="462"/>
      <c r="D136" s="757">
        <v>7</v>
      </c>
      <c r="E136" s="797" t="s">
        <v>1105</v>
      </c>
      <c r="F136" s="461"/>
      <c r="G136" s="461"/>
      <c r="H136" s="461"/>
      <c r="I136" s="461"/>
      <c r="J136" s="461"/>
      <c r="K136" s="461"/>
      <c r="L136" s="461"/>
      <c r="M136" s="919"/>
      <c r="N136" s="900"/>
      <c r="O136" s="900"/>
      <c r="P136" s="900"/>
      <c r="Q136" s="465"/>
      <c r="R136" s="723"/>
    </row>
    <row r="137" spans="1:18" ht="12.75" customHeight="1">
      <c r="A137" s="756"/>
      <c r="B137" s="754"/>
      <c r="C137" s="462"/>
      <c r="D137" s="757">
        <v>8</v>
      </c>
      <c r="E137" s="922" t="s">
        <v>1106</v>
      </c>
      <c r="F137" s="900"/>
      <c r="G137" s="900"/>
      <c r="H137" s="900"/>
      <c r="I137" s="900"/>
      <c r="J137" s="900"/>
      <c r="K137" s="900"/>
      <c r="L137" s="461"/>
      <c r="M137" s="919"/>
      <c r="N137" s="900"/>
      <c r="O137" s="900"/>
      <c r="P137" s="900"/>
      <c r="Q137" s="465"/>
      <c r="R137" s="723"/>
    </row>
    <row r="138" spans="1:18" ht="12.75" customHeight="1">
      <c r="A138" s="756"/>
      <c r="B138" s="754"/>
      <c r="C138" s="462"/>
      <c r="D138" s="920" t="s">
        <v>1108</v>
      </c>
      <c r="E138" s="921"/>
      <c r="F138" s="921"/>
      <c r="G138" s="758"/>
      <c r="H138" s="758"/>
      <c r="I138" s="758"/>
      <c r="J138" s="758"/>
      <c r="K138" s="758"/>
      <c r="L138" s="461"/>
      <c r="M138" s="919"/>
      <c r="N138" s="900"/>
      <c r="O138" s="900"/>
      <c r="P138" s="900"/>
      <c r="Q138" s="465"/>
      <c r="R138" s="723"/>
    </row>
    <row r="139" spans="1:18" ht="12.75" customHeight="1">
      <c r="A139" s="756"/>
      <c r="B139" s="754"/>
      <c r="C139" s="462"/>
      <c r="D139" s="757">
        <v>9</v>
      </c>
      <c r="E139" s="923" t="s">
        <v>1109</v>
      </c>
      <c r="F139" s="900"/>
      <c r="G139" s="900"/>
      <c r="H139" s="900"/>
      <c r="I139" s="900"/>
      <c r="J139" s="900"/>
      <c r="K139" s="900"/>
      <c r="L139" s="461"/>
      <c r="M139" s="759"/>
      <c r="N139" s="759"/>
      <c r="O139" s="759"/>
      <c r="P139" s="759"/>
      <c r="Q139" s="465"/>
      <c r="R139" s="723"/>
    </row>
    <row r="140" spans="1:18" ht="12.75" customHeight="1">
      <c r="A140" s="756"/>
      <c r="B140" s="754"/>
      <c r="C140" s="462"/>
      <c r="D140" s="757">
        <v>10</v>
      </c>
      <c r="E140" s="923" t="s">
        <v>1110</v>
      </c>
      <c r="F140" s="900"/>
      <c r="G140" s="900"/>
      <c r="H140" s="900"/>
      <c r="I140" s="900"/>
      <c r="J140" s="900"/>
      <c r="K140" s="900"/>
      <c r="L140" s="461"/>
      <c r="M140" s="759"/>
      <c r="N140" s="759"/>
      <c r="O140" s="759"/>
      <c r="P140" s="759"/>
      <c r="Q140" s="465"/>
      <c r="R140" s="723"/>
    </row>
    <row r="141" spans="1:18" ht="15" customHeight="1">
      <c r="A141" s="756"/>
      <c r="B141" s="754"/>
      <c r="C141" s="462"/>
      <c r="D141" s="757">
        <v>11</v>
      </c>
      <c r="E141" s="923" t="s">
        <v>1111</v>
      </c>
      <c r="F141" s="900"/>
      <c r="G141" s="900"/>
      <c r="H141" s="900"/>
      <c r="I141" s="900"/>
      <c r="J141" s="900"/>
      <c r="K141" s="900"/>
      <c r="L141" s="461"/>
      <c r="M141" s="759"/>
      <c r="N141" s="759"/>
      <c r="O141" s="759"/>
      <c r="P141" s="759"/>
      <c r="Q141" s="465"/>
      <c r="R141" s="723"/>
    </row>
    <row r="142" spans="1:18" ht="12.75" customHeight="1">
      <c r="A142" s="756"/>
      <c r="B142" s="754"/>
      <c r="C142" s="462"/>
      <c r="D142" s="757">
        <v>12</v>
      </c>
      <c r="E142" s="923" t="s">
        <v>1112</v>
      </c>
      <c r="F142" s="900"/>
      <c r="G142" s="900"/>
      <c r="H142" s="900"/>
      <c r="I142" s="900"/>
      <c r="J142" s="900"/>
      <c r="K142" s="900"/>
      <c r="L142" s="461"/>
      <c r="M142" s="759"/>
      <c r="N142" s="759"/>
      <c r="O142" s="759"/>
      <c r="P142" s="759"/>
      <c r="Q142" s="465"/>
      <c r="R142" s="723"/>
    </row>
    <row r="143" spans="1:18" ht="15" customHeight="1">
      <c r="A143" s="756"/>
      <c r="B143" s="754"/>
      <c r="C143" s="462"/>
      <c r="D143" s="757">
        <v>13</v>
      </c>
      <c r="E143" s="923" t="s">
        <v>1113</v>
      </c>
      <c r="F143" s="900"/>
      <c r="G143" s="900"/>
      <c r="H143" s="798"/>
      <c r="I143" s="798"/>
      <c r="J143" s="798"/>
      <c r="K143" s="798"/>
      <c r="L143" s="461"/>
      <c r="M143" s="759"/>
      <c r="N143" s="759"/>
      <c r="O143" s="759"/>
      <c r="P143" s="759"/>
      <c r="Q143" s="465"/>
      <c r="R143" s="723"/>
    </row>
    <row r="144" spans="1:18" ht="15" customHeight="1">
      <c r="A144" s="756"/>
      <c r="B144" s="754"/>
      <c r="C144" s="462"/>
      <c r="D144" s="757">
        <v>14</v>
      </c>
      <c r="E144" s="923" t="s">
        <v>1114</v>
      </c>
      <c r="F144" s="900"/>
      <c r="G144" s="900"/>
      <c r="H144" s="798"/>
      <c r="I144" s="798"/>
      <c r="J144" s="798"/>
      <c r="K144" s="798"/>
      <c r="L144" s="461"/>
      <c r="M144" s="759"/>
      <c r="N144" s="759"/>
      <c r="O144" s="759"/>
      <c r="P144" s="759"/>
      <c r="Q144" s="465"/>
      <c r="R144" s="723"/>
    </row>
    <row r="145" spans="1:21" ht="15" customHeight="1">
      <c r="A145" s="756"/>
      <c r="B145" s="754"/>
      <c r="C145" s="462"/>
      <c r="D145" s="757">
        <v>15</v>
      </c>
      <c r="E145" s="923" t="s">
        <v>832</v>
      </c>
      <c r="F145" s="900"/>
      <c r="G145" s="900"/>
      <c r="H145" s="900"/>
      <c r="I145" s="798"/>
      <c r="J145" s="798"/>
      <c r="K145" s="798"/>
      <c r="L145" s="461"/>
      <c r="M145" s="759"/>
      <c r="N145" s="759"/>
      <c r="O145" s="759"/>
      <c r="P145" s="759"/>
      <c r="Q145" s="465"/>
      <c r="R145" s="723"/>
    </row>
    <row r="146" spans="1:21" ht="15" customHeight="1">
      <c r="A146" s="756"/>
      <c r="B146" s="754"/>
      <c r="C146" s="462"/>
      <c r="D146" s="757">
        <v>16</v>
      </c>
      <c r="E146" s="923" t="s">
        <v>1115</v>
      </c>
      <c r="F146" s="900"/>
      <c r="G146" s="900"/>
      <c r="H146" s="900"/>
      <c r="I146" s="461"/>
      <c r="J146" s="461"/>
      <c r="K146" s="461"/>
      <c r="L146" s="461"/>
      <c r="M146" s="759"/>
      <c r="N146" s="759"/>
      <c r="O146" s="759"/>
      <c r="P146" s="759"/>
      <c r="Q146" s="465"/>
      <c r="R146" s="723"/>
    </row>
    <row r="147" spans="1:21" ht="15" customHeight="1" thickBot="1">
      <c r="A147" s="760"/>
      <c r="B147" s="761"/>
      <c r="C147" s="762"/>
      <c r="D147" s="730">
        <v>99</v>
      </c>
      <c r="E147" s="730" t="s">
        <v>1116</v>
      </c>
      <c r="F147" s="730"/>
      <c r="G147" s="730"/>
      <c r="H147" s="730"/>
      <c r="I147" s="730"/>
      <c r="J147" s="730"/>
      <c r="K147" s="730"/>
      <c r="L147" s="730"/>
      <c r="M147" s="763"/>
      <c r="N147" s="764"/>
      <c r="O147" s="764"/>
      <c r="P147" s="764"/>
      <c r="Q147" s="765"/>
      <c r="R147" s="733"/>
    </row>
    <row r="148" spans="1:21" ht="15" customHeight="1">
      <c r="A148" s="369"/>
      <c r="B148" s="460"/>
      <c r="C148" s="462"/>
      <c r="D148" s="439"/>
      <c r="E148" s="439"/>
      <c r="F148" s="439"/>
      <c r="G148" s="439"/>
      <c r="H148" s="439"/>
      <c r="I148" s="439"/>
      <c r="J148" s="439"/>
      <c r="K148" s="439"/>
      <c r="L148" s="439"/>
      <c r="M148" s="463"/>
      <c r="N148" s="464"/>
      <c r="O148" s="464"/>
      <c r="P148" s="464"/>
      <c r="Q148" s="369"/>
    </row>
    <row r="149" spans="1:21" ht="15" customHeight="1">
      <c r="A149" s="405"/>
      <c r="B149" s="925" t="str">
        <f>"CATI: IF IS NOT THE HEAD OF HOUSEHOLD ("&amp;B4&amp;"&lt;&gt; 1) GO TO "&amp;B153&amp;"0, IF NOT GO TO THE NEXT SECTION"</f>
        <v>CATI: IF IS NOT THE HEAD OF HOUSEHOLD (2.01&lt;&gt; 1) GO TO 2.20, IF NOT GO TO THE NEXT SECTION</v>
      </c>
      <c r="C149" s="926"/>
      <c r="D149" s="926"/>
      <c r="E149" s="926"/>
      <c r="F149" s="926"/>
      <c r="G149" s="926"/>
      <c r="H149" s="926"/>
      <c r="I149" s="926"/>
      <c r="J149" s="926"/>
      <c r="K149" s="926"/>
      <c r="L149" s="926"/>
      <c r="M149" s="926"/>
      <c r="N149" s="926"/>
      <c r="O149" s="926"/>
      <c r="P149" s="926"/>
      <c r="Q149" s="927"/>
    </row>
    <row r="150" spans="1:21" ht="15" customHeight="1">
      <c r="A150" s="405"/>
      <c r="B150" s="928"/>
      <c r="C150" s="929"/>
      <c r="D150" s="929"/>
      <c r="E150" s="929"/>
      <c r="F150" s="929"/>
      <c r="G150" s="929"/>
      <c r="H150" s="929"/>
      <c r="I150" s="929"/>
      <c r="J150" s="929"/>
      <c r="K150" s="929"/>
      <c r="L150" s="929"/>
      <c r="M150" s="929"/>
      <c r="N150" s="929"/>
      <c r="O150" s="929"/>
      <c r="P150" s="929"/>
      <c r="Q150" s="930"/>
    </row>
    <row r="151" spans="1:21" ht="15" customHeight="1" thickBot="1">
      <c r="A151" s="405"/>
      <c r="B151" s="448"/>
      <c r="C151" s="405"/>
      <c r="D151" s="405"/>
      <c r="E151" s="405"/>
      <c r="F151" s="405"/>
      <c r="G151" s="405"/>
      <c r="H151" s="405"/>
      <c r="I151" s="405"/>
      <c r="J151" s="405"/>
      <c r="K151" s="405"/>
      <c r="L151" s="405"/>
      <c r="M151" s="405"/>
      <c r="N151" s="405"/>
      <c r="O151" s="405"/>
      <c r="P151" s="405"/>
      <c r="Q151" s="405"/>
      <c r="R151" s="405"/>
      <c r="S151" s="405"/>
      <c r="T151" s="405"/>
      <c r="U151" s="405"/>
    </row>
    <row r="152" spans="1:21" ht="35.1" customHeight="1">
      <c r="A152" s="916" t="s">
        <v>878</v>
      </c>
      <c r="B152" s="917"/>
      <c r="C152" s="917"/>
      <c r="D152" s="917"/>
      <c r="E152" s="917"/>
      <c r="F152" s="917"/>
      <c r="G152" s="917"/>
      <c r="H152" s="917"/>
      <c r="I152" s="917"/>
      <c r="J152" s="917"/>
      <c r="K152" s="917"/>
      <c r="L152" s="917"/>
      <c r="M152" s="917"/>
      <c r="N152" s="917"/>
      <c r="O152" s="917"/>
      <c r="P152" s="917"/>
      <c r="Q152" s="917"/>
      <c r="R152" s="918"/>
      <c r="S152" s="405"/>
      <c r="T152" s="405"/>
    </row>
    <row r="153" spans="1:21" ht="13.5" customHeight="1">
      <c r="A153" s="724"/>
      <c r="B153" s="712">
        <f>B127+0.01</f>
        <v>2.1999999999999957</v>
      </c>
      <c r="C153" s="444" t="s">
        <v>1117</v>
      </c>
      <c r="D153" s="444"/>
      <c r="E153" s="444"/>
      <c r="F153" s="444"/>
      <c r="G153" s="444"/>
      <c r="H153" s="444"/>
      <c r="I153" s="444"/>
      <c r="J153" s="444"/>
      <c r="K153" s="444"/>
      <c r="L153" s="461"/>
      <c r="M153" s="461"/>
      <c r="N153" s="461"/>
      <c r="O153" s="461"/>
      <c r="P153" s="461"/>
      <c r="Q153" s="444"/>
      <c r="R153" s="723"/>
    </row>
    <row r="154" spans="1:21" ht="13.5" customHeight="1">
      <c r="A154" s="724"/>
      <c r="B154" s="712"/>
      <c r="C154" s="444" t="s">
        <v>1121</v>
      </c>
      <c r="D154" s="679"/>
      <c r="E154" s="461"/>
      <c r="F154" s="461"/>
      <c r="G154" s="461"/>
      <c r="H154" s="461"/>
      <c r="I154" s="461"/>
      <c r="J154" s="461"/>
      <c r="K154" s="461"/>
      <c r="L154" s="461"/>
      <c r="M154" s="461"/>
      <c r="N154" s="461"/>
      <c r="O154" s="461"/>
      <c r="P154" s="461"/>
      <c r="Q154" s="444"/>
      <c r="R154" s="723"/>
    </row>
    <row r="155" spans="1:21" ht="13.5" customHeight="1">
      <c r="A155" s="724"/>
      <c r="B155" s="712"/>
      <c r="C155" s="444" t="s">
        <v>1120</v>
      </c>
      <c r="D155" s="679"/>
      <c r="E155" s="461"/>
      <c r="F155" s="461"/>
      <c r="G155" s="461"/>
      <c r="H155" s="461"/>
      <c r="I155" s="461"/>
      <c r="J155" s="461"/>
      <c r="K155" s="461"/>
      <c r="L155" s="461"/>
      <c r="M155" s="461"/>
      <c r="N155" s="461"/>
      <c r="O155" s="461"/>
      <c r="P155" s="461"/>
      <c r="Q155" s="444"/>
      <c r="R155" s="723"/>
    </row>
    <row r="156" spans="1:21" ht="13.5" customHeight="1">
      <c r="A156" s="724"/>
      <c r="B156" s="712"/>
      <c r="C156" s="444" t="s">
        <v>1119</v>
      </c>
      <c r="D156" s="679"/>
      <c r="E156" s="461"/>
      <c r="F156" s="461"/>
      <c r="G156" s="461"/>
      <c r="H156" s="461"/>
      <c r="I156" s="461"/>
      <c r="J156" s="461"/>
      <c r="K156" s="461"/>
      <c r="L156" s="461"/>
      <c r="M156" s="461"/>
      <c r="N156" s="461"/>
      <c r="O156" s="461"/>
      <c r="P156" s="461"/>
      <c r="Q156" s="444"/>
      <c r="R156" s="723"/>
    </row>
    <row r="157" spans="1:21" ht="13.5" customHeight="1">
      <c r="A157" s="724"/>
      <c r="B157" s="712"/>
      <c r="C157" s="444"/>
      <c r="D157" s="679"/>
      <c r="E157" s="461"/>
      <c r="F157" s="461"/>
      <c r="G157" s="461"/>
      <c r="H157" s="461"/>
      <c r="I157" s="461"/>
      <c r="J157" s="461"/>
      <c r="K157" s="461"/>
      <c r="L157" s="461"/>
      <c r="M157" s="461"/>
      <c r="N157" s="461"/>
      <c r="O157" s="461"/>
      <c r="P157" s="461"/>
      <c r="Q157" s="444"/>
      <c r="R157" s="723"/>
    </row>
    <row r="158" spans="1:21" ht="13.5" customHeight="1">
      <c r="A158" s="724"/>
      <c r="B158" s="712">
        <f>B153+0.01</f>
        <v>2.2099999999999955</v>
      </c>
      <c r="C158" s="444" t="s">
        <v>1122</v>
      </c>
      <c r="D158" s="444"/>
      <c r="E158" s="444"/>
      <c r="F158" s="444"/>
      <c r="G158" s="444"/>
      <c r="H158" s="444"/>
      <c r="I158" s="444"/>
      <c r="J158" s="444"/>
      <c r="K158" s="444"/>
      <c r="L158" s="461"/>
      <c r="M158" s="461"/>
      <c r="N158" s="461"/>
      <c r="O158" s="461"/>
      <c r="P158" s="461"/>
      <c r="Q158" s="444"/>
      <c r="R158" s="723"/>
    </row>
    <row r="159" spans="1:21" ht="13.5" customHeight="1">
      <c r="A159" s="724"/>
      <c r="B159" s="712"/>
      <c r="C159" s="437"/>
      <c r="D159" s="757">
        <v>1</v>
      </c>
      <c r="E159" s="797" t="s">
        <v>1099</v>
      </c>
      <c r="F159" s="758"/>
      <c r="G159" s="758"/>
      <c r="H159" s="758"/>
      <c r="I159" s="758"/>
      <c r="J159" s="758"/>
      <c r="K159" s="758"/>
      <c r="L159" s="461"/>
      <c r="M159" s="924"/>
      <c r="N159" s="900"/>
      <c r="O159" s="900"/>
      <c r="P159" s="900"/>
      <c r="Q159" s="444"/>
      <c r="R159" s="723"/>
    </row>
    <row r="160" spans="1:21" ht="13.5" customHeight="1">
      <c r="A160" s="724"/>
      <c r="B160" s="712"/>
      <c r="C160" s="437"/>
      <c r="D160" s="757">
        <v>2</v>
      </c>
      <c r="E160" s="797" t="s">
        <v>1100</v>
      </c>
      <c r="F160" s="758"/>
      <c r="G160" s="758"/>
      <c r="H160" s="758"/>
      <c r="I160" s="758"/>
      <c r="J160" s="758"/>
      <c r="K160" s="758"/>
      <c r="L160" s="461"/>
      <c r="M160" s="924"/>
      <c r="N160" s="900"/>
      <c r="O160" s="900"/>
      <c r="P160" s="900"/>
      <c r="Q160" s="444"/>
      <c r="R160" s="723"/>
    </row>
    <row r="161" spans="1:18" ht="13.5" customHeight="1">
      <c r="A161" s="724"/>
      <c r="B161" s="712"/>
      <c r="C161" s="437"/>
      <c r="D161" s="920" t="s">
        <v>1107</v>
      </c>
      <c r="E161" s="921"/>
      <c r="F161" s="921"/>
      <c r="G161" s="758"/>
      <c r="H161" s="758"/>
      <c r="I161" s="758"/>
      <c r="J161" s="758"/>
      <c r="K161" s="758"/>
      <c r="L161" s="461"/>
      <c r="M161" s="924"/>
      <c r="N161" s="900"/>
      <c r="O161" s="900"/>
      <c r="P161" s="900"/>
      <c r="Q161" s="444"/>
      <c r="R161" s="723"/>
    </row>
    <row r="162" spans="1:18" ht="13.5" customHeight="1">
      <c r="A162" s="724"/>
      <c r="B162" s="712"/>
      <c r="C162" s="437"/>
      <c r="D162" s="757">
        <v>3</v>
      </c>
      <c r="E162" s="797" t="s">
        <v>1101</v>
      </c>
      <c r="F162" s="772"/>
      <c r="G162" s="772"/>
      <c r="H162" s="772"/>
      <c r="I162" s="772"/>
      <c r="J162" s="772"/>
      <c r="K162" s="772"/>
      <c r="L162" s="461"/>
      <c r="M162" s="924"/>
      <c r="N162" s="900"/>
      <c r="O162" s="900"/>
      <c r="P162" s="900"/>
      <c r="Q162" s="444"/>
      <c r="R162" s="723"/>
    </row>
    <row r="163" spans="1:18" ht="13.5" customHeight="1">
      <c r="A163" s="724"/>
      <c r="B163" s="712"/>
      <c r="C163" s="437"/>
      <c r="D163" s="757">
        <v>4</v>
      </c>
      <c r="E163" s="797" t="s">
        <v>1102</v>
      </c>
      <c r="F163" s="772"/>
      <c r="G163" s="772"/>
      <c r="H163" s="772"/>
      <c r="I163" s="772"/>
      <c r="J163" s="772"/>
      <c r="K163" s="772"/>
      <c r="L163" s="461"/>
      <c r="M163" s="924"/>
      <c r="N163" s="900"/>
      <c r="O163" s="900"/>
      <c r="P163" s="900"/>
      <c r="Q163" s="444"/>
      <c r="R163" s="723"/>
    </row>
    <row r="164" spans="1:18" ht="13.5" customHeight="1">
      <c r="A164" s="724"/>
      <c r="B164" s="712"/>
      <c r="C164" s="437"/>
      <c r="D164" s="757">
        <v>5</v>
      </c>
      <c r="E164" s="797" t="s">
        <v>1103</v>
      </c>
      <c r="F164" s="772"/>
      <c r="G164" s="772"/>
      <c r="H164" s="772"/>
      <c r="I164" s="772"/>
      <c r="J164" s="772"/>
      <c r="K164" s="772"/>
      <c r="L164" s="461"/>
      <c r="M164" s="924"/>
      <c r="N164" s="900"/>
      <c r="O164" s="900"/>
      <c r="P164" s="900"/>
      <c r="Q164" s="444"/>
      <c r="R164" s="723"/>
    </row>
    <row r="165" spans="1:18" ht="13.5" customHeight="1">
      <c r="A165" s="724"/>
      <c r="B165" s="712"/>
      <c r="C165" s="437"/>
      <c r="D165" s="757">
        <v>6</v>
      </c>
      <c r="E165" s="797" t="s">
        <v>1104</v>
      </c>
      <c r="F165" s="772"/>
      <c r="G165" s="772"/>
      <c r="H165" s="772"/>
      <c r="I165" s="772"/>
      <c r="J165" s="772"/>
      <c r="K165" s="772"/>
      <c r="L165" s="461"/>
      <c r="M165" s="924"/>
      <c r="N165" s="900"/>
      <c r="O165" s="900"/>
      <c r="P165" s="900"/>
      <c r="Q165" s="444"/>
      <c r="R165" s="723"/>
    </row>
    <row r="166" spans="1:18" ht="13.5" customHeight="1">
      <c r="A166" s="724"/>
      <c r="B166" s="712"/>
      <c r="C166" s="437"/>
      <c r="D166" s="757">
        <v>7</v>
      </c>
      <c r="E166" s="797" t="s">
        <v>1105</v>
      </c>
      <c r="F166" s="772"/>
      <c r="G166" s="772"/>
      <c r="H166" s="772"/>
      <c r="I166" s="772"/>
      <c r="J166" s="772"/>
      <c r="K166" s="772"/>
      <c r="L166" s="461"/>
      <c r="M166" s="924"/>
      <c r="N166" s="900"/>
      <c r="O166" s="900"/>
      <c r="P166" s="900"/>
      <c r="Q166" s="444"/>
      <c r="R166" s="723"/>
    </row>
    <row r="167" spans="1:18" ht="13.5" customHeight="1">
      <c r="A167" s="724"/>
      <c r="B167" s="712"/>
      <c r="C167" s="437"/>
      <c r="D167" s="757">
        <v>8</v>
      </c>
      <c r="E167" s="922" t="s">
        <v>1106</v>
      </c>
      <c r="F167" s="900"/>
      <c r="G167" s="900"/>
      <c r="H167" s="900"/>
      <c r="I167" s="900"/>
      <c r="J167" s="900"/>
      <c r="K167" s="900"/>
      <c r="L167" s="461"/>
      <c r="M167" s="924"/>
      <c r="N167" s="900"/>
      <c r="O167" s="900"/>
      <c r="P167" s="900"/>
      <c r="Q167" s="444"/>
      <c r="R167" s="723"/>
    </row>
    <row r="168" spans="1:18" ht="13.5" customHeight="1">
      <c r="A168" s="724"/>
      <c r="B168" s="712"/>
      <c r="C168" s="437"/>
      <c r="D168" s="920" t="s">
        <v>1108</v>
      </c>
      <c r="E168" s="921"/>
      <c r="F168" s="921"/>
      <c r="G168" s="758"/>
      <c r="H168" s="758"/>
      <c r="I168" s="758"/>
      <c r="J168" s="758"/>
      <c r="K168" s="758"/>
      <c r="L168" s="439"/>
      <c r="M168" s="439"/>
      <c r="N168" s="465"/>
      <c r="O168" s="465"/>
      <c r="P168" s="465"/>
      <c r="Q168" s="444"/>
      <c r="R168" s="723"/>
    </row>
    <row r="169" spans="1:18" ht="13.5" customHeight="1">
      <c r="A169" s="724"/>
      <c r="B169" s="712"/>
      <c r="C169" s="766"/>
      <c r="D169" s="757">
        <v>9</v>
      </c>
      <c r="E169" s="923" t="s">
        <v>1109</v>
      </c>
      <c r="F169" s="900"/>
      <c r="G169" s="900"/>
      <c r="H169" s="900"/>
      <c r="I169" s="900"/>
      <c r="J169" s="900"/>
      <c r="K169" s="900"/>
      <c r="L169" s="439"/>
      <c r="M169" s="439"/>
      <c r="N169" s="465"/>
      <c r="O169" s="465"/>
      <c r="P169" s="465"/>
      <c r="Q169" s="444"/>
      <c r="R169" s="723"/>
    </row>
    <row r="170" spans="1:18" ht="13.5" customHeight="1">
      <c r="A170" s="724"/>
      <c r="B170" s="712"/>
      <c r="C170" s="437"/>
      <c r="D170" s="757">
        <v>10</v>
      </c>
      <c r="E170" s="923" t="s">
        <v>1110</v>
      </c>
      <c r="F170" s="900"/>
      <c r="G170" s="900"/>
      <c r="H170" s="900"/>
      <c r="I170" s="900"/>
      <c r="J170" s="900"/>
      <c r="K170" s="900"/>
      <c r="L170" s="461"/>
      <c r="M170" s="924"/>
      <c r="N170" s="900"/>
      <c r="O170" s="900"/>
      <c r="P170" s="900"/>
      <c r="Q170" s="444"/>
      <c r="R170" s="723"/>
    </row>
    <row r="171" spans="1:18" ht="13.5" customHeight="1">
      <c r="A171" s="724"/>
      <c r="B171" s="712"/>
      <c r="C171" s="437"/>
      <c r="D171" s="757">
        <v>11</v>
      </c>
      <c r="E171" s="923" t="s">
        <v>1111</v>
      </c>
      <c r="F171" s="900"/>
      <c r="G171" s="900"/>
      <c r="H171" s="900"/>
      <c r="I171" s="900"/>
      <c r="J171" s="900"/>
      <c r="K171" s="900"/>
      <c r="L171" s="461"/>
      <c r="M171" s="924"/>
      <c r="N171" s="900"/>
      <c r="O171" s="900"/>
      <c r="P171" s="900"/>
      <c r="Q171" s="444"/>
      <c r="R171" s="723"/>
    </row>
    <row r="172" spans="1:18" ht="13.5" customHeight="1">
      <c r="A172" s="724"/>
      <c r="B172" s="712"/>
      <c r="C172" s="437"/>
      <c r="D172" s="757">
        <v>12</v>
      </c>
      <c r="E172" s="923" t="s">
        <v>1112</v>
      </c>
      <c r="F172" s="900"/>
      <c r="G172" s="900"/>
      <c r="H172" s="900"/>
      <c r="I172" s="900"/>
      <c r="J172" s="900"/>
      <c r="K172" s="900"/>
      <c r="L172" s="461"/>
      <c r="M172" s="924"/>
      <c r="N172" s="900"/>
      <c r="O172" s="900"/>
      <c r="P172" s="900"/>
      <c r="Q172" s="444"/>
      <c r="R172" s="723"/>
    </row>
    <row r="173" spans="1:18" ht="13.5" customHeight="1">
      <c r="A173" s="724"/>
      <c r="B173" s="712"/>
      <c r="C173" s="437"/>
      <c r="D173" s="757">
        <v>13</v>
      </c>
      <c r="E173" s="923" t="s">
        <v>1113</v>
      </c>
      <c r="F173" s="900"/>
      <c r="G173" s="900"/>
      <c r="H173" s="798"/>
      <c r="I173" s="798"/>
      <c r="J173" s="798"/>
      <c r="K173" s="798"/>
      <c r="L173" s="461"/>
      <c r="M173" s="924"/>
      <c r="N173" s="900"/>
      <c r="O173" s="900"/>
      <c r="P173" s="900"/>
      <c r="Q173" s="444"/>
      <c r="R173" s="723"/>
    </row>
    <row r="174" spans="1:18" ht="13.5" customHeight="1">
      <c r="A174" s="724"/>
      <c r="B174" s="712"/>
      <c r="C174" s="437"/>
      <c r="D174" s="757">
        <v>14</v>
      </c>
      <c r="E174" s="923" t="s">
        <v>1114</v>
      </c>
      <c r="F174" s="900"/>
      <c r="G174" s="900"/>
      <c r="H174" s="798"/>
      <c r="I174" s="798"/>
      <c r="J174" s="798"/>
      <c r="K174" s="798"/>
      <c r="L174" s="461"/>
      <c r="M174" s="924"/>
      <c r="N174" s="900"/>
      <c r="O174" s="900"/>
      <c r="P174" s="900"/>
      <c r="Q174" s="444"/>
      <c r="R174" s="723"/>
    </row>
    <row r="175" spans="1:18" ht="13.5" customHeight="1">
      <c r="A175" s="724"/>
      <c r="B175" s="712"/>
      <c r="C175" s="437"/>
      <c r="D175" s="757">
        <v>15</v>
      </c>
      <c r="E175" s="923" t="s">
        <v>832</v>
      </c>
      <c r="F175" s="900"/>
      <c r="G175" s="900"/>
      <c r="H175" s="900"/>
      <c r="I175" s="798"/>
      <c r="J175" s="798"/>
      <c r="K175" s="798"/>
      <c r="L175" s="461"/>
      <c r="M175" s="924"/>
      <c r="N175" s="900"/>
      <c r="O175" s="900"/>
      <c r="P175" s="900"/>
      <c r="Q175" s="444"/>
      <c r="R175" s="723"/>
    </row>
    <row r="176" spans="1:18" ht="13.5" customHeight="1">
      <c r="A176" s="724"/>
      <c r="B176" s="712"/>
      <c r="C176" s="437"/>
      <c r="D176" s="757">
        <v>16</v>
      </c>
      <c r="E176" s="923" t="s">
        <v>1115</v>
      </c>
      <c r="F176" s="900"/>
      <c r="G176" s="900"/>
      <c r="H176" s="900"/>
      <c r="I176" s="772"/>
      <c r="J176" s="772"/>
      <c r="K176" s="772"/>
      <c r="L176" s="461"/>
      <c r="M176" s="924"/>
      <c r="N176" s="900"/>
      <c r="O176" s="900"/>
      <c r="P176" s="900"/>
      <c r="Q176" s="444"/>
      <c r="R176" s="723"/>
    </row>
    <row r="177" spans="1:18" ht="13.5" customHeight="1">
      <c r="A177" s="724"/>
      <c r="B177" s="712"/>
      <c r="C177" s="437"/>
      <c r="D177" s="799">
        <v>99</v>
      </c>
      <c r="E177" s="439" t="s">
        <v>1116</v>
      </c>
      <c r="F177" s="439"/>
      <c r="G177" s="439"/>
      <c r="H177" s="439"/>
      <c r="I177" s="439"/>
      <c r="J177" s="439"/>
      <c r="K177" s="439"/>
      <c r="L177" s="461"/>
      <c r="M177" s="924"/>
      <c r="N177" s="900"/>
      <c r="O177" s="900"/>
      <c r="P177" s="900"/>
      <c r="Q177" s="444"/>
      <c r="R177" s="723"/>
    </row>
    <row r="178" spans="1:18" ht="13.5" customHeight="1">
      <c r="A178" s="724"/>
      <c r="B178" s="712"/>
      <c r="C178" s="437"/>
      <c r="D178" s="439"/>
      <c r="E178" s="439"/>
      <c r="F178" s="439"/>
      <c r="G178" s="439"/>
      <c r="H178" s="439"/>
      <c r="I178" s="439"/>
      <c r="J178" s="439"/>
      <c r="K178" s="439"/>
      <c r="L178" s="439"/>
      <c r="M178" s="439"/>
      <c r="N178" s="465"/>
      <c r="O178" s="465"/>
      <c r="P178" s="465"/>
      <c r="Q178" s="444"/>
      <c r="R178" s="723"/>
    </row>
    <row r="179" spans="1:18" ht="25.5" customHeight="1">
      <c r="A179" s="724"/>
      <c r="B179" s="712">
        <f>B158+0.01</f>
        <v>2.2199999999999953</v>
      </c>
      <c r="C179" s="767" t="s">
        <v>1123</v>
      </c>
      <c r="D179" s="489"/>
      <c r="E179" s="484"/>
      <c r="F179" s="484"/>
      <c r="G179" s="484"/>
      <c r="H179" s="484"/>
      <c r="I179" s="484"/>
      <c r="J179" s="484"/>
      <c r="K179" s="484"/>
      <c r="L179" s="484"/>
      <c r="M179" s="484"/>
      <c r="N179" s="465"/>
      <c r="O179" s="465"/>
      <c r="P179" s="465"/>
      <c r="Q179" s="444"/>
      <c r="R179" s="723"/>
    </row>
    <row r="180" spans="1:18" ht="13.5" customHeight="1">
      <c r="A180" s="724"/>
      <c r="B180" s="712"/>
      <c r="C180" s="743"/>
      <c r="D180" s="487">
        <v>1</v>
      </c>
      <c r="E180" s="41" t="s">
        <v>1057</v>
      </c>
      <c r="F180" s="484"/>
      <c r="G180" s="484"/>
      <c r="H180" s="484"/>
      <c r="I180" s="479"/>
      <c r="J180" s="499"/>
      <c r="K180" s="484"/>
      <c r="L180" s="484"/>
      <c r="M180" s="484"/>
      <c r="N180" s="465"/>
      <c r="O180" s="465"/>
      <c r="P180" s="465"/>
      <c r="Q180" s="444"/>
      <c r="R180" s="723"/>
    </row>
    <row r="181" spans="1:18" ht="13.5" customHeight="1">
      <c r="A181" s="724"/>
      <c r="B181" s="712"/>
      <c r="C181" s="743"/>
      <c r="D181" s="487">
        <v>2</v>
      </c>
      <c r="E181" s="41" t="s">
        <v>1058</v>
      </c>
      <c r="F181" s="484"/>
      <c r="G181" s="484"/>
      <c r="H181" s="484"/>
      <c r="I181" s="479"/>
      <c r="J181" s="499"/>
      <c r="K181" s="484"/>
      <c r="L181" s="484"/>
      <c r="M181" s="484"/>
      <c r="N181" s="465"/>
      <c r="O181" s="465"/>
      <c r="P181" s="465"/>
      <c r="Q181" s="444"/>
      <c r="R181" s="723"/>
    </row>
    <row r="182" spans="1:18" ht="13.5" customHeight="1">
      <c r="A182" s="724"/>
      <c r="B182" s="712"/>
      <c r="C182" s="437"/>
      <c r="D182" s="439"/>
      <c r="E182" s="439"/>
      <c r="F182" s="439"/>
      <c r="G182" s="439"/>
      <c r="H182" s="439"/>
      <c r="I182" s="439"/>
      <c r="J182" s="439"/>
      <c r="K182" s="439"/>
      <c r="L182" s="439"/>
      <c r="M182" s="439"/>
      <c r="N182" s="465"/>
      <c r="O182" s="465"/>
      <c r="P182" s="465"/>
      <c r="Q182" s="444"/>
      <c r="R182" s="723"/>
    </row>
    <row r="183" spans="1:18" ht="24.75" customHeight="1">
      <c r="A183" s="724"/>
      <c r="B183" s="707">
        <f>B179+0.01</f>
        <v>2.2299999999999951</v>
      </c>
      <c r="C183" s="924" t="s">
        <v>1124</v>
      </c>
      <c r="D183" s="924"/>
      <c r="E183" s="924"/>
      <c r="F183" s="924"/>
      <c r="G183" s="924"/>
      <c r="H183" s="924"/>
      <c r="I183" s="924"/>
      <c r="J183" s="924"/>
      <c r="K183" s="924"/>
      <c r="L183" s="924"/>
      <c r="M183" s="924"/>
      <c r="N183" s="924"/>
      <c r="O183" s="924"/>
      <c r="P183" s="924"/>
      <c r="Q183" s="444"/>
      <c r="R183" s="723"/>
    </row>
    <row r="184" spans="1:18" ht="13.5" customHeight="1">
      <c r="A184" s="724"/>
      <c r="B184" s="693"/>
      <c r="C184" s="444" t="s">
        <v>1121</v>
      </c>
      <c r="D184" s="679"/>
      <c r="E184" s="461"/>
      <c r="F184" s="461"/>
      <c r="G184" s="444"/>
      <c r="H184" s="444"/>
      <c r="I184" s="444"/>
      <c r="J184" s="444"/>
      <c r="K184" s="444"/>
      <c r="L184" s="444"/>
      <c r="M184" s="444"/>
      <c r="N184" s="444"/>
      <c r="O184" s="444"/>
      <c r="P184" s="444"/>
      <c r="Q184" s="444"/>
      <c r="R184" s="723"/>
    </row>
    <row r="185" spans="1:18" ht="13.5" customHeight="1">
      <c r="A185" s="724"/>
      <c r="B185" s="693"/>
      <c r="C185" s="446" t="s">
        <v>1935</v>
      </c>
      <c r="D185" s="860"/>
      <c r="E185" s="861"/>
      <c r="F185" s="912" t="s">
        <v>1936</v>
      </c>
      <c r="G185" s="912"/>
      <c r="H185" s="444"/>
      <c r="I185" s="444"/>
      <c r="J185" s="444"/>
      <c r="K185" s="444"/>
      <c r="L185" s="444"/>
      <c r="M185" s="444"/>
      <c r="N185" s="444"/>
      <c r="O185" s="444"/>
      <c r="P185" s="444"/>
      <c r="Q185" s="444"/>
      <c r="R185" s="723"/>
    </row>
    <row r="186" spans="1:18" ht="13.5" customHeight="1">
      <c r="A186" s="724"/>
      <c r="B186" s="693"/>
      <c r="C186" s="446" t="s">
        <v>1119</v>
      </c>
      <c r="D186" s="860"/>
      <c r="E186" s="861"/>
      <c r="F186" s="912" t="s">
        <v>1936</v>
      </c>
      <c r="G186" s="912"/>
      <c r="H186" s="444"/>
      <c r="I186" s="444"/>
      <c r="J186" s="444"/>
      <c r="K186" s="444"/>
      <c r="L186" s="444"/>
      <c r="M186" s="444"/>
      <c r="N186" s="444"/>
      <c r="O186" s="444"/>
      <c r="P186" s="444"/>
      <c r="Q186" s="444"/>
      <c r="R186" s="723"/>
    </row>
    <row r="187" spans="1:18" ht="13.5" customHeight="1">
      <c r="A187" s="724"/>
      <c r="B187" s="693"/>
      <c r="C187" s="444"/>
      <c r="D187" s="698"/>
      <c r="E187" s="444"/>
      <c r="F187" s="444"/>
      <c r="G187" s="444"/>
      <c r="H187" s="444"/>
      <c r="I187" s="444"/>
      <c r="J187" s="444"/>
      <c r="K187" s="444"/>
      <c r="L187" s="444"/>
      <c r="M187" s="444"/>
      <c r="N187" s="444"/>
      <c r="O187" s="444"/>
      <c r="P187" s="444"/>
      <c r="Q187" s="444"/>
      <c r="R187" s="723"/>
    </row>
    <row r="188" spans="1:18" ht="13.5" customHeight="1">
      <c r="A188" s="724"/>
      <c r="B188" s="707">
        <f>B183+0.01</f>
        <v>2.2399999999999949</v>
      </c>
      <c r="C188" s="444" t="s">
        <v>1125</v>
      </c>
      <c r="D188" s="444"/>
      <c r="E188" s="444"/>
      <c r="F188" s="444"/>
      <c r="G188" s="444"/>
      <c r="H188" s="444"/>
      <c r="I188" s="444"/>
      <c r="J188" s="444"/>
      <c r="K188" s="444"/>
      <c r="L188" s="444"/>
      <c r="M188" s="444"/>
      <c r="N188" s="444"/>
      <c r="O188" s="444"/>
      <c r="P188" s="444"/>
      <c r="Q188" s="444"/>
      <c r="R188" s="723"/>
    </row>
    <row r="189" spans="1:18" ht="13.5" customHeight="1">
      <c r="A189" s="724"/>
      <c r="B189" s="693"/>
      <c r="C189" s="768"/>
      <c r="D189" s="444"/>
      <c r="E189" s="444"/>
      <c r="F189" s="444"/>
      <c r="G189" s="444"/>
      <c r="H189" s="444"/>
      <c r="I189" s="444"/>
      <c r="J189" s="444"/>
      <c r="K189" s="444"/>
      <c r="L189" s="444"/>
      <c r="M189" s="444"/>
      <c r="N189" s="444"/>
      <c r="O189" s="444"/>
      <c r="P189" s="444"/>
      <c r="Q189" s="444"/>
      <c r="R189" s="723"/>
    </row>
    <row r="190" spans="1:18" ht="13.5" customHeight="1">
      <c r="A190" s="724"/>
      <c r="B190" s="693"/>
      <c r="C190" s="444"/>
      <c r="D190" s="444">
        <v>1</v>
      </c>
      <c r="E190" s="797" t="s">
        <v>1126</v>
      </c>
      <c r="F190" s="444"/>
      <c r="G190" s="444"/>
      <c r="H190" s="444"/>
      <c r="I190" s="444"/>
      <c r="J190" s="444"/>
      <c r="K190" s="444"/>
      <c r="L190" s="444"/>
      <c r="M190" s="444"/>
      <c r="N190" s="444"/>
      <c r="O190" s="444"/>
      <c r="P190" s="444"/>
      <c r="Q190" s="444"/>
      <c r="R190" s="723"/>
    </row>
    <row r="191" spans="1:18" ht="13.5" customHeight="1">
      <c r="A191" s="724"/>
      <c r="B191" s="693"/>
      <c r="C191" s="444"/>
      <c r="D191" s="444">
        <v>2</v>
      </c>
      <c r="E191" s="797" t="s">
        <v>1127</v>
      </c>
      <c r="F191" s="444"/>
      <c r="G191" s="444"/>
      <c r="H191" s="444"/>
      <c r="I191" s="444"/>
      <c r="J191" s="444"/>
      <c r="K191" s="444"/>
      <c r="L191" s="444"/>
      <c r="M191" s="444"/>
      <c r="N191" s="444"/>
      <c r="O191" s="444"/>
      <c r="P191" s="444"/>
      <c r="Q191" s="444"/>
      <c r="R191" s="723"/>
    </row>
    <row r="192" spans="1:18" ht="13.5" customHeight="1">
      <c r="A192" s="724"/>
      <c r="B192" s="693"/>
      <c r="C192" s="444"/>
      <c r="D192" s="444">
        <v>3</v>
      </c>
      <c r="E192" s="797" t="s">
        <v>1128</v>
      </c>
      <c r="F192" s="444"/>
      <c r="G192" s="444"/>
      <c r="H192" s="444"/>
      <c r="I192" s="444"/>
      <c r="J192" s="444"/>
      <c r="K192" s="444"/>
      <c r="L192" s="444"/>
      <c r="M192" s="444"/>
      <c r="N192" s="444"/>
      <c r="O192" s="444"/>
      <c r="P192" s="444"/>
      <c r="Q192" s="444"/>
      <c r="R192" s="723"/>
    </row>
    <row r="193" spans="1:18" ht="13.5" customHeight="1">
      <c r="A193" s="724"/>
      <c r="B193" s="693"/>
      <c r="C193" s="444"/>
      <c r="D193" s="444">
        <v>4</v>
      </c>
      <c r="E193" s="797" t="s">
        <v>1129</v>
      </c>
      <c r="F193" s="444"/>
      <c r="G193" s="444"/>
      <c r="H193" s="444"/>
      <c r="I193" s="444"/>
      <c r="J193" s="444"/>
      <c r="K193" s="444"/>
      <c r="L193" s="444"/>
      <c r="M193" s="444"/>
      <c r="N193" s="444"/>
      <c r="O193" s="444"/>
      <c r="P193" s="444"/>
      <c r="Q193" s="444"/>
      <c r="R193" s="723"/>
    </row>
    <row r="194" spans="1:18" ht="13.5" customHeight="1">
      <c r="A194" s="724"/>
      <c r="B194" s="693"/>
      <c r="C194" s="444"/>
      <c r="D194" s="444">
        <v>5</v>
      </c>
      <c r="E194" s="797" t="s">
        <v>1130</v>
      </c>
      <c r="F194" s="444"/>
      <c r="G194" s="444"/>
      <c r="H194" s="444"/>
      <c r="I194" s="444"/>
      <c r="J194" s="444"/>
      <c r="K194" s="444"/>
      <c r="L194" s="444"/>
      <c r="M194" s="444"/>
      <c r="N194" s="444"/>
      <c r="O194" s="444"/>
      <c r="P194" s="444"/>
      <c r="Q194" s="444"/>
      <c r="R194" s="723"/>
    </row>
    <row r="195" spans="1:18" ht="13.5" customHeight="1">
      <c r="A195" s="724"/>
      <c r="B195" s="693"/>
      <c r="C195" s="444"/>
      <c r="D195" s="444"/>
      <c r="E195" s="444"/>
      <c r="F195" s="444"/>
      <c r="G195" s="444"/>
      <c r="H195" s="444"/>
      <c r="I195" s="444"/>
      <c r="J195" s="444"/>
      <c r="K195" s="444"/>
      <c r="L195" s="444"/>
      <c r="M195" s="444"/>
      <c r="N195" s="444"/>
      <c r="O195" s="444"/>
      <c r="P195" s="444"/>
      <c r="Q195" s="444"/>
      <c r="R195" s="723"/>
    </row>
    <row r="196" spans="1:18" ht="13.5" customHeight="1">
      <c r="A196" s="724"/>
      <c r="B196" s="707">
        <f>B188+0.01</f>
        <v>2.2499999999999947</v>
      </c>
      <c r="C196" s="444" t="s">
        <v>1131</v>
      </c>
      <c r="D196" s="444"/>
      <c r="E196" s="444"/>
      <c r="F196" s="444"/>
      <c r="G196" s="444"/>
      <c r="H196" s="444"/>
      <c r="I196" s="444"/>
      <c r="J196" s="444"/>
      <c r="K196" s="444"/>
      <c r="L196" s="444"/>
      <c r="M196" s="444"/>
      <c r="N196" s="444"/>
      <c r="O196" s="444"/>
      <c r="P196" s="444"/>
      <c r="Q196" s="444"/>
      <c r="R196" s="723"/>
    </row>
    <row r="197" spans="1:18" ht="13.5" customHeight="1">
      <c r="A197" s="724"/>
      <c r="B197" s="693"/>
      <c r="C197" s="444"/>
      <c r="D197" s="444">
        <v>1</v>
      </c>
      <c r="E197" s="797" t="s">
        <v>1132</v>
      </c>
      <c r="F197" s="444"/>
      <c r="G197" s="444"/>
      <c r="H197" s="444"/>
      <c r="I197" s="444"/>
      <c r="J197" s="444"/>
      <c r="K197" s="444"/>
      <c r="L197" s="444"/>
      <c r="M197" s="444"/>
      <c r="N197" s="444"/>
      <c r="O197" s="444"/>
      <c r="P197" s="444"/>
      <c r="Q197" s="444"/>
      <c r="R197" s="723"/>
    </row>
    <row r="198" spans="1:18" ht="13.5" customHeight="1">
      <c r="A198" s="724"/>
      <c r="B198" s="693"/>
      <c r="C198" s="444"/>
      <c r="D198" s="444">
        <v>2</v>
      </c>
      <c r="E198" s="797" t="s">
        <v>1133</v>
      </c>
      <c r="F198" s="444"/>
      <c r="G198" s="444"/>
      <c r="H198" s="444"/>
      <c r="I198" s="444"/>
      <c r="J198" s="444"/>
      <c r="K198" s="444"/>
      <c r="L198" s="444"/>
      <c r="M198" s="444"/>
      <c r="N198" s="444"/>
      <c r="O198" s="444"/>
      <c r="P198" s="444"/>
      <c r="Q198" s="444"/>
      <c r="R198" s="723"/>
    </row>
    <row r="199" spans="1:18" ht="13.5" customHeight="1">
      <c r="A199" s="724"/>
      <c r="B199" s="693"/>
      <c r="C199" s="444"/>
      <c r="D199" s="444">
        <v>3</v>
      </c>
      <c r="E199" s="797" t="s">
        <v>1134</v>
      </c>
      <c r="F199" s="444"/>
      <c r="G199" s="444"/>
      <c r="H199" s="444"/>
      <c r="I199" s="444"/>
      <c r="J199" s="444"/>
      <c r="K199" s="444"/>
      <c r="L199" s="444"/>
      <c r="M199" s="444"/>
      <c r="N199" s="444"/>
      <c r="O199" s="444"/>
      <c r="P199" s="444"/>
      <c r="Q199" s="444"/>
      <c r="R199" s="723"/>
    </row>
    <row r="200" spans="1:18" ht="13.5" customHeight="1">
      <c r="A200" s="724"/>
      <c r="B200" s="693"/>
      <c r="C200" s="444"/>
      <c r="D200" s="444">
        <v>4</v>
      </c>
      <c r="E200" s="800" t="s">
        <v>1135</v>
      </c>
      <c r="F200" s="444"/>
      <c r="G200" s="444"/>
      <c r="H200" s="444"/>
      <c r="I200" s="444"/>
      <c r="J200" s="444"/>
      <c r="K200" s="444"/>
      <c r="L200" s="444"/>
      <c r="M200" s="444"/>
      <c r="N200" s="444"/>
      <c r="O200" s="444"/>
      <c r="P200" s="444"/>
      <c r="Q200" s="444"/>
      <c r="R200" s="723"/>
    </row>
    <row r="201" spans="1:18" ht="13.5" customHeight="1">
      <c r="A201" s="724"/>
      <c r="B201" s="693"/>
      <c r="C201" s="444"/>
      <c r="D201" s="444">
        <v>5</v>
      </c>
      <c r="E201" s="800" t="s">
        <v>1136</v>
      </c>
      <c r="F201" s="444"/>
      <c r="G201" s="444"/>
      <c r="H201" s="444"/>
      <c r="I201" s="444"/>
      <c r="J201" s="444"/>
      <c r="K201" s="444"/>
      <c r="L201" s="444"/>
      <c r="M201" s="444"/>
      <c r="N201" s="444"/>
      <c r="O201" s="444"/>
      <c r="P201" s="444"/>
      <c r="Q201" s="444"/>
      <c r="R201" s="723"/>
    </row>
    <row r="202" spans="1:18" ht="13.5" customHeight="1">
      <c r="A202" s="724"/>
      <c r="B202" s="693"/>
      <c r="C202" s="444"/>
      <c r="D202" s="444">
        <v>6</v>
      </c>
      <c r="E202" s="800" t="s">
        <v>1137</v>
      </c>
      <c r="F202" s="444"/>
      <c r="G202" s="444"/>
      <c r="H202" s="444"/>
      <c r="I202" s="444"/>
      <c r="J202" s="444"/>
      <c r="K202" s="444"/>
      <c r="L202" s="444"/>
      <c r="M202" s="444"/>
      <c r="N202" s="444"/>
      <c r="O202" s="444"/>
      <c r="P202" s="444"/>
      <c r="Q202" s="444"/>
      <c r="R202" s="723"/>
    </row>
    <row r="203" spans="1:18" ht="13.5" customHeight="1">
      <c r="A203" s="724"/>
      <c r="B203" s="693"/>
      <c r="C203" s="444"/>
      <c r="D203" s="444">
        <v>7</v>
      </c>
      <c r="E203" s="800" t="s">
        <v>1138</v>
      </c>
      <c r="F203" s="444"/>
      <c r="G203" s="444"/>
      <c r="H203" s="444"/>
      <c r="I203" s="444"/>
      <c r="J203" s="444"/>
      <c r="K203" s="444"/>
      <c r="L203" s="444"/>
      <c r="M203" s="444"/>
      <c r="N203" s="444"/>
      <c r="O203" s="444"/>
      <c r="P203" s="444"/>
      <c r="Q203" s="444"/>
      <c r="R203" s="723"/>
    </row>
    <row r="204" spans="1:18" ht="13.5" customHeight="1">
      <c r="A204" s="724"/>
      <c r="B204" s="693"/>
      <c r="C204" s="444"/>
      <c r="D204" s="444">
        <v>8</v>
      </c>
      <c r="E204" s="800" t="s">
        <v>1139</v>
      </c>
      <c r="F204" s="444"/>
      <c r="G204" s="444"/>
      <c r="H204" s="444"/>
      <c r="I204" s="444"/>
      <c r="J204" s="444"/>
      <c r="K204" s="444"/>
      <c r="L204" s="444"/>
      <c r="M204" s="444"/>
      <c r="N204" s="444"/>
      <c r="O204" s="444"/>
      <c r="P204" s="444"/>
      <c r="Q204" s="444"/>
      <c r="R204" s="723"/>
    </row>
    <row r="205" spans="1:18" ht="13.5" customHeight="1">
      <c r="A205" s="724"/>
      <c r="B205" s="693"/>
      <c r="C205" s="444"/>
      <c r="D205" s="444">
        <v>9</v>
      </c>
      <c r="E205" s="800" t="s">
        <v>1140</v>
      </c>
      <c r="F205" s="444"/>
      <c r="G205" s="444"/>
      <c r="H205" s="444"/>
      <c r="I205" s="444"/>
      <c r="J205" s="444"/>
      <c r="K205" s="444"/>
      <c r="L205" s="444"/>
      <c r="M205" s="444"/>
      <c r="N205" s="444"/>
      <c r="O205" s="444"/>
      <c r="P205" s="444"/>
      <c r="Q205" s="444"/>
      <c r="R205" s="723"/>
    </row>
    <row r="206" spans="1:18" ht="13.5" customHeight="1">
      <c r="A206" s="724"/>
      <c r="B206" s="693"/>
      <c r="C206" s="444"/>
      <c r="D206" s="444">
        <v>10</v>
      </c>
      <c r="E206" s="800" t="s">
        <v>1141</v>
      </c>
      <c r="F206" s="444"/>
      <c r="G206" s="444"/>
      <c r="H206" s="444"/>
      <c r="I206" s="444"/>
      <c r="J206" s="444"/>
      <c r="K206" s="444"/>
      <c r="L206" s="444"/>
      <c r="M206" s="444"/>
      <c r="N206" s="444"/>
      <c r="O206" s="444"/>
      <c r="P206" s="444"/>
      <c r="Q206" s="444"/>
      <c r="R206" s="723"/>
    </row>
    <row r="207" spans="1:18" ht="13.5" customHeight="1">
      <c r="A207" s="724"/>
      <c r="B207" s="693"/>
      <c r="C207" s="444"/>
      <c r="D207" s="444">
        <v>11</v>
      </c>
      <c r="E207" s="800" t="s">
        <v>1142</v>
      </c>
      <c r="F207" s="444"/>
      <c r="G207" s="444"/>
      <c r="H207" s="444"/>
      <c r="I207" s="444"/>
      <c r="J207" s="444"/>
      <c r="K207" s="444"/>
      <c r="L207" s="444"/>
      <c r="M207" s="444"/>
      <c r="N207" s="444"/>
      <c r="O207" s="444"/>
      <c r="P207" s="444"/>
      <c r="Q207" s="444"/>
      <c r="R207" s="723"/>
    </row>
    <row r="208" spans="1:18" ht="13.5" customHeight="1">
      <c r="A208" s="724"/>
      <c r="B208" s="693"/>
      <c r="C208" s="444"/>
      <c r="D208" s="444">
        <v>12</v>
      </c>
      <c r="E208" s="800" t="s">
        <v>1143</v>
      </c>
      <c r="F208" s="444"/>
      <c r="G208" s="444"/>
      <c r="H208" s="444"/>
      <c r="I208" s="444"/>
      <c r="J208" s="444"/>
      <c r="K208" s="444"/>
      <c r="L208" s="444"/>
      <c r="M208" s="444"/>
      <c r="N208" s="444"/>
      <c r="O208" s="444"/>
      <c r="P208" s="444"/>
      <c r="Q208" s="444"/>
      <c r="R208" s="723"/>
    </row>
    <row r="209" spans="1:18" ht="13.5" customHeight="1">
      <c r="A209" s="724"/>
      <c r="B209" s="693"/>
      <c r="C209" s="444"/>
      <c r="D209" s="444">
        <v>13</v>
      </c>
      <c r="E209" s="800" t="s">
        <v>1144</v>
      </c>
      <c r="F209" s="444"/>
      <c r="G209" s="444"/>
      <c r="H209" s="444"/>
      <c r="I209" s="444"/>
      <c r="J209" s="444"/>
      <c r="K209" s="444"/>
      <c r="L209" s="444"/>
      <c r="M209" s="444"/>
      <c r="N209" s="444"/>
      <c r="O209" s="444"/>
      <c r="P209" s="444"/>
      <c r="Q209" s="444"/>
      <c r="R209" s="723"/>
    </row>
    <row r="210" spans="1:18" ht="13.5" customHeight="1">
      <c r="A210" s="724"/>
      <c r="B210" s="693"/>
      <c r="C210" s="444"/>
      <c r="D210" s="444">
        <v>14</v>
      </c>
      <c r="E210" s="800" t="s">
        <v>1145</v>
      </c>
      <c r="F210" s="444"/>
      <c r="G210" s="444"/>
      <c r="H210" s="444"/>
      <c r="I210" s="444"/>
      <c r="J210" s="444"/>
      <c r="K210" s="444"/>
      <c r="L210" s="444"/>
      <c r="M210" s="444"/>
      <c r="N210" s="444"/>
      <c r="O210" s="444"/>
      <c r="P210" s="444"/>
      <c r="Q210" s="444"/>
      <c r="R210" s="723"/>
    </row>
    <row r="211" spans="1:18" ht="13.5" customHeight="1">
      <c r="A211" s="724"/>
      <c r="B211" s="693"/>
      <c r="C211" s="444"/>
      <c r="D211" s="444">
        <v>15</v>
      </c>
      <c r="E211" s="800" t="s">
        <v>1146</v>
      </c>
      <c r="F211" s="444"/>
      <c r="G211" s="444"/>
      <c r="H211" s="444"/>
      <c r="I211" s="444"/>
      <c r="J211" s="444"/>
      <c r="K211" s="444"/>
      <c r="L211" s="444"/>
      <c r="M211" s="444"/>
      <c r="N211" s="444"/>
      <c r="O211" s="444"/>
      <c r="P211" s="444"/>
      <c r="Q211" s="444"/>
      <c r="R211" s="723"/>
    </row>
    <row r="212" spans="1:18" ht="13.5" customHeight="1">
      <c r="A212" s="724"/>
      <c r="B212" s="693"/>
      <c r="C212" s="444"/>
      <c r="D212" s="444">
        <v>16</v>
      </c>
      <c r="E212" s="800" t="s">
        <v>1147</v>
      </c>
      <c r="F212" s="444"/>
      <c r="G212" s="444"/>
      <c r="H212" s="444"/>
      <c r="I212" s="444"/>
      <c r="J212" s="444"/>
      <c r="K212" s="444"/>
      <c r="L212" s="444"/>
      <c r="M212" s="444"/>
      <c r="N212" s="444"/>
      <c r="O212" s="444"/>
      <c r="P212" s="444"/>
      <c r="Q212" s="444"/>
      <c r="R212" s="723"/>
    </row>
    <row r="213" spans="1:18" ht="13.5" customHeight="1">
      <c r="A213" s="724"/>
      <c r="B213" s="693"/>
      <c r="C213" s="444"/>
      <c r="D213" s="444">
        <v>17</v>
      </c>
      <c r="E213" s="797" t="s">
        <v>1148</v>
      </c>
      <c r="F213" s="444"/>
      <c r="G213" s="444"/>
      <c r="H213" s="444"/>
      <c r="I213" s="444"/>
      <c r="J213" s="444"/>
      <c r="K213" s="444"/>
      <c r="L213" s="444"/>
      <c r="M213" s="444"/>
      <c r="N213" s="444"/>
      <c r="O213" s="444"/>
      <c r="P213" s="444"/>
      <c r="Q213" s="444"/>
      <c r="R213" s="723"/>
    </row>
    <row r="214" spans="1:18" ht="13.5" customHeight="1">
      <c r="A214" s="724"/>
      <c r="B214" s="693"/>
      <c r="C214" s="444"/>
      <c r="D214" s="444">
        <v>18</v>
      </c>
      <c r="E214" s="798" t="s">
        <v>1149</v>
      </c>
      <c r="F214" s="444"/>
      <c r="G214" s="444"/>
      <c r="H214" s="444"/>
      <c r="I214" s="444"/>
      <c r="J214" s="444"/>
      <c r="K214" s="444"/>
      <c r="L214" s="444"/>
      <c r="M214" s="444"/>
      <c r="N214" s="444"/>
      <c r="O214" s="444"/>
      <c r="P214" s="444"/>
      <c r="Q214" s="444"/>
      <c r="R214" s="723"/>
    </row>
    <row r="215" spans="1:18" ht="13.5" customHeight="1">
      <c r="A215" s="724"/>
      <c r="B215" s="693"/>
      <c r="C215" s="444"/>
      <c r="D215" s="444">
        <v>19</v>
      </c>
      <c r="E215" s="797" t="s">
        <v>1150</v>
      </c>
      <c r="F215" s="444"/>
      <c r="G215" s="444"/>
      <c r="H215" s="444"/>
      <c r="I215" s="444"/>
      <c r="J215" s="444"/>
      <c r="K215" s="444"/>
      <c r="L215" s="444"/>
      <c r="M215" s="444"/>
      <c r="N215" s="444"/>
      <c r="O215" s="444"/>
      <c r="P215" s="444"/>
      <c r="Q215" s="444"/>
      <c r="R215" s="723"/>
    </row>
    <row r="216" spans="1:18" ht="13.5" customHeight="1">
      <c r="A216" s="724"/>
      <c r="B216" s="693"/>
      <c r="C216" s="444"/>
      <c r="D216" s="444">
        <v>20</v>
      </c>
      <c r="E216" s="797" t="s">
        <v>1151</v>
      </c>
      <c r="F216" s="444"/>
      <c r="G216" s="444"/>
      <c r="H216" s="444"/>
      <c r="I216" s="444"/>
      <c r="J216" s="444"/>
      <c r="K216" s="444"/>
      <c r="L216" s="444"/>
      <c r="M216" s="444"/>
      <c r="N216" s="444"/>
      <c r="O216" s="444"/>
      <c r="P216" s="444"/>
      <c r="Q216" s="444"/>
      <c r="R216" s="723"/>
    </row>
    <row r="217" spans="1:18" ht="13.5" customHeight="1" thickBot="1">
      <c r="A217" s="725"/>
      <c r="B217" s="769"/>
      <c r="C217" s="732"/>
      <c r="D217" s="770"/>
      <c r="E217" s="732"/>
      <c r="F217" s="732"/>
      <c r="G217" s="732"/>
      <c r="H217" s="732"/>
      <c r="I217" s="732"/>
      <c r="J217" s="732"/>
      <c r="K217" s="732"/>
      <c r="L217" s="732"/>
      <c r="M217" s="732"/>
      <c r="N217" s="732"/>
      <c r="O217" s="732"/>
      <c r="P217" s="732"/>
      <c r="Q217" s="732"/>
      <c r="R217" s="733"/>
    </row>
    <row r="218" spans="1:18" ht="13.5" customHeight="1">
      <c r="A218" s="405"/>
      <c r="B218" s="426"/>
      <c r="C218" s="405"/>
      <c r="D218" s="427"/>
      <c r="E218" s="405"/>
      <c r="F218" s="405"/>
      <c r="G218" s="405"/>
      <c r="H218" s="405"/>
      <c r="I218" s="405"/>
      <c r="J218" s="405"/>
      <c r="K218" s="405"/>
      <c r="L218" s="405"/>
      <c r="M218" s="405"/>
      <c r="N218" s="405"/>
      <c r="O218" s="405"/>
      <c r="P218" s="405"/>
      <c r="Q218" s="405"/>
    </row>
    <row r="219" spans="1:18" ht="13.5" customHeight="1">
      <c r="A219" s="405"/>
      <c r="B219" s="426"/>
      <c r="C219" s="405"/>
      <c r="D219" s="427"/>
      <c r="E219" s="405"/>
      <c r="F219" s="405"/>
      <c r="G219" s="405"/>
      <c r="H219" s="405"/>
      <c r="I219" s="405"/>
      <c r="J219" s="405"/>
      <c r="K219" s="405"/>
      <c r="L219" s="405"/>
      <c r="M219" s="405"/>
      <c r="N219" s="405"/>
      <c r="O219" s="405"/>
      <c r="P219" s="405"/>
      <c r="Q219" s="405"/>
    </row>
    <row r="220" spans="1:18" ht="13.5" customHeight="1">
      <c r="A220" s="405"/>
      <c r="B220" s="426"/>
      <c r="C220" s="405"/>
      <c r="D220" s="427"/>
      <c r="E220" s="405"/>
      <c r="F220" s="405"/>
      <c r="G220" s="405"/>
      <c r="H220" s="405"/>
      <c r="I220" s="405"/>
      <c r="J220" s="405"/>
      <c r="K220" s="405"/>
      <c r="L220" s="405"/>
      <c r="M220" s="405"/>
      <c r="N220" s="405"/>
      <c r="O220" s="405"/>
      <c r="P220" s="405"/>
      <c r="Q220" s="405"/>
    </row>
    <row r="221" spans="1:18" ht="13.5" customHeight="1">
      <c r="A221" s="405"/>
      <c r="B221" s="426"/>
      <c r="C221" s="405"/>
      <c r="D221" s="427"/>
      <c r="E221" s="405"/>
      <c r="F221" s="405"/>
      <c r="G221" s="405"/>
      <c r="H221" s="405"/>
      <c r="I221" s="405"/>
      <c r="J221" s="405"/>
      <c r="K221" s="405"/>
      <c r="L221" s="405"/>
      <c r="M221" s="405"/>
      <c r="N221" s="405"/>
      <c r="O221" s="405"/>
      <c r="P221" s="405"/>
      <c r="Q221" s="405"/>
    </row>
    <row r="222" spans="1:18" ht="13.5" customHeight="1">
      <c r="A222" s="405"/>
      <c r="B222" s="426"/>
      <c r="C222" s="405"/>
      <c r="D222" s="427"/>
      <c r="E222" s="405"/>
      <c r="F222" s="405"/>
      <c r="G222" s="405"/>
      <c r="H222" s="405"/>
      <c r="I222" s="405"/>
      <c r="J222" s="405"/>
      <c r="K222" s="405"/>
      <c r="L222" s="405"/>
      <c r="M222" s="405"/>
      <c r="N222" s="405"/>
      <c r="O222" s="405"/>
      <c r="P222" s="405"/>
      <c r="Q222" s="405"/>
    </row>
    <row r="223" spans="1:18" ht="13.5" customHeight="1">
      <c r="A223" s="405"/>
      <c r="B223" s="426"/>
      <c r="C223" s="405"/>
      <c r="D223" s="427"/>
      <c r="E223" s="405"/>
      <c r="F223" s="405"/>
      <c r="G223" s="405"/>
      <c r="H223" s="405"/>
      <c r="I223" s="405"/>
      <c r="J223" s="405"/>
      <c r="K223" s="405"/>
      <c r="L223" s="405"/>
      <c r="M223" s="405"/>
      <c r="N223" s="405"/>
      <c r="O223" s="405"/>
      <c r="P223" s="405"/>
      <c r="Q223" s="405"/>
    </row>
    <row r="224" spans="1:18" ht="13.5" customHeight="1">
      <c r="A224" s="405"/>
      <c r="B224" s="426"/>
      <c r="C224" s="405"/>
      <c r="D224" s="427"/>
      <c r="E224" s="405"/>
      <c r="F224" s="405"/>
      <c r="G224" s="405"/>
      <c r="H224" s="405"/>
      <c r="I224" s="405"/>
      <c r="J224" s="405"/>
      <c r="K224" s="405"/>
      <c r="L224" s="405"/>
      <c r="M224" s="405"/>
      <c r="N224" s="405"/>
      <c r="O224" s="405"/>
      <c r="P224" s="405"/>
      <c r="Q224" s="405"/>
    </row>
    <row r="225" spans="1:17" ht="13.5" customHeight="1">
      <c r="A225" s="405"/>
      <c r="B225" s="426"/>
      <c r="C225" s="405"/>
      <c r="D225" s="427"/>
      <c r="E225" s="405"/>
      <c r="F225" s="405"/>
      <c r="G225" s="405"/>
      <c r="H225" s="405"/>
      <c r="I225" s="405"/>
      <c r="J225" s="405"/>
      <c r="K225" s="405"/>
      <c r="L225" s="405"/>
      <c r="M225" s="405"/>
      <c r="N225" s="405"/>
      <c r="O225" s="405"/>
      <c r="P225" s="405"/>
      <c r="Q225" s="405"/>
    </row>
    <row r="226" spans="1:17" ht="13.5" customHeight="1">
      <c r="A226" s="405"/>
      <c r="B226" s="426"/>
      <c r="C226" s="405"/>
      <c r="D226" s="427"/>
      <c r="E226" s="405"/>
      <c r="F226" s="405"/>
      <c r="G226" s="405"/>
      <c r="H226" s="405"/>
      <c r="I226" s="405"/>
      <c r="J226" s="405"/>
      <c r="K226" s="405"/>
      <c r="L226" s="405"/>
      <c r="M226" s="405"/>
      <c r="N226" s="405"/>
      <c r="O226" s="405"/>
      <c r="P226" s="405"/>
      <c r="Q226" s="405"/>
    </row>
    <row r="227" spans="1:17" ht="13.5" customHeight="1">
      <c r="A227" s="405"/>
      <c r="B227" s="426"/>
      <c r="C227" s="405"/>
      <c r="D227" s="427"/>
      <c r="E227" s="405"/>
      <c r="F227" s="405"/>
      <c r="G227" s="405"/>
      <c r="H227" s="405"/>
      <c r="I227" s="405"/>
      <c r="J227" s="405"/>
      <c r="K227" s="405"/>
      <c r="L227" s="405"/>
      <c r="M227" s="405"/>
      <c r="N227" s="405"/>
      <c r="O227" s="405"/>
      <c r="P227" s="405"/>
      <c r="Q227" s="405"/>
    </row>
    <row r="228" spans="1:17" ht="13.5" customHeight="1">
      <c r="A228" s="405"/>
      <c r="B228" s="426"/>
      <c r="C228" s="405"/>
      <c r="D228" s="427"/>
      <c r="E228" s="405"/>
      <c r="F228" s="405"/>
      <c r="G228" s="405"/>
      <c r="H228" s="405"/>
      <c r="I228" s="405"/>
      <c r="J228" s="405"/>
      <c r="K228" s="405"/>
      <c r="L228" s="405"/>
      <c r="M228" s="405"/>
      <c r="N228" s="405"/>
      <c r="O228" s="405"/>
      <c r="P228" s="405"/>
      <c r="Q228" s="405"/>
    </row>
    <row r="229" spans="1:17" ht="13.5" customHeight="1">
      <c r="A229" s="405"/>
      <c r="B229" s="426"/>
      <c r="C229" s="405"/>
      <c r="D229" s="427"/>
      <c r="E229" s="405"/>
      <c r="F229" s="405"/>
      <c r="G229" s="405"/>
      <c r="H229" s="405"/>
      <c r="I229" s="405"/>
      <c r="J229" s="405"/>
      <c r="K229" s="405"/>
      <c r="L229" s="405"/>
      <c r="M229" s="405"/>
      <c r="N229" s="405"/>
      <c r="O229" s="405"/>
      <c r="P229" s="405"/>
      <c r="Q229" s="405"/>
    </row>
    <row r="230" spans="1:17" ht="13.5" customHeight="1">
      <c r="A230" s="405"/>
      <c r="B230" s="426"/>
      <c r="C230" s="405"/>
      <c r="D230" s="427"/>
      <c r="E230" s="405"/>
      <c r="F230" s="405"/>
      <c r="G230" s="405"/>
      <c r="H230" s="405"/>
      <c r="I230" s="405"/>
      <c r="J230" s="405"/>
      <c r="K230" s="405"/>
      <c r="L230" s="405"/>
      <c r="M230" s="405"/>
      <c r="N230" s="405"/>
      <c r="O230" s="405"/>
      <c r="P230" s="405"/>
      <c r="Q230" s="405"/>
    </row>
    <row r="231" spans="1:17" ht="13.5" customHeight="1">
      <c r="A231" s="405"/>
      <c r="B231" s="426"/>
      <c r="C231" s="405"/>
      <c r="D231" s="427"/>
      <c r="E231" s="405"/>
      <c r="F231" s="405"/>
      <c r="G231" s="405"/>
      <c r="H231" s="405"/>
      <c r="I231" s="405"/>
      <c r="J231" s="405"/>
      <c r="K231" s="405"/>
      <c r="L231" s="405"/>
      <c r="M231" s="405"/>
      <c r="N231" s="405"/>
      <c r="O231" s="405"/>
      <c r="P231" s="405"/>
      <c r="Q231" s="405"/>
    </row>
    <row r="232" spans="1:17" ht="13.5" customHeight="1">
      <c r="A232" s="405"/>
      <c r="B232" s="426"/>
      <c r="C232" s="405"/>
      <c r="D232" s="427"/>
      <c r="E232" s="405"/>
      <c r="F232" s="405"/>
      <c r="G232" s="405"/>
      <c r="H232" s="405"/>
      <c r="I232" s="405"/>
      <c r="J232" s="405"/>
      <c r="K232" s="405"/>
      <c r="L232" s="405"/>
      <c r="M232" s="405"/>
      <c r="N232" s="405"/>
      <c r="O232" s="405"/>
      <c r="P232" s="405"/>
      <c r="Q232" s="405"/>
    </row>
    <row r="233" spans="1:17" ht="13.5" customHeight="1">
      <c r="A233" s="405"/>
      <c r="B233" s="426"/>
      <c r="C233" s="405"/>
      <c r="D233" s="427"/>
      <c r="E233" s="405"/>
      <c r="F233" s="405"/>
      <c r="G233" s="405"/>
      <c r="H233" s="405"/>
      <c r="I233" s="405"/>
      <c r="J233" s="405"/>
      <c r="K233" s="405"/>
      <c r="L233" s="405"/>
      <c r="M233" s="405"/>
      <c r="N233" s="405"/>
      <c r="O233" s="405"/>
      <c r="P233" s="405"/>
      <c r="Q233" s="405"/>
    </row>
    <row r="234" spans="1:17" ht="13.5" customHeight="1">
      <c r="A234" s="405"/>
      <c r="B234" s="426"/>
      <c r="C234" s="405"/>
      <c r="D234" s="427"/>
      <c r="E234" s="405"/>
      <c r="F234" s="405"/>
      <c r="G234" s="405"/>
      <c r="H234" s="405"/>
      <c r="I234" s="405"/>
      <c r="J234" s="405"/>
      <c r="K234" s="405"/>
      <c r="L234" s="405"/>
      <c r="M234" s="405"/>
      <c r="N234" s="405"/>
      <c r="O234" s="405"/>
      <c r="P234" s="405"/>
      <c r="Q234" s="405"/>
    </row>
    <row r="235" spans="1:17" ht="13.5" customHeight="1">
      <c r="A235" s="405"/>
      <c r="B235" s="426"/>
      <c r="C235" s="405"/>
      <c r="D235" s="427"/>
      <c r="E235" s="405"/>
      <c r="F235" s="405"/>
      <c r="G235" s="405"/>
      <c r="H235" s="405"/>
      <c r="I235" s="405"/>
      <c r="J235" s="405"/>
      <c r="K235" s="405"/>
      <c r="L235" s="405"/>
      <c r="M235" s="405"/>
      <c r="N235" s="405"/>
      <c r="O235" s="405"/>
      <c r="P235" s="405"/>
      <c r="Q235" s="405"/>
    </row>
    <row r="236" spans="1:17" ht="13.5" customHeight="1">
      <c r="A236" s="405"/>
      <c r="B236" s="426"/>
      <c r="C236" s="405"/>
      <c r="D236" s="427"/>
      <c r="E236" s="405"/>
      <c r="F236" s="405"/>
      <c r="G236" s="405"/>
      <c r="H236" s="405"/>
      <c r="I236" s="405"/>
      <c r="J236" s="405"/>
      <c r="K236" s="405"/>
      <c r="L236" s="405"/>
      <c r="M236" s="405"/>
      <c r="N236" s="405"/>
      <c r="O236" s="405"/>
      <c r="P236" s="405"/>
      <c r="Q236" s="405"/>
    </row>
    <row r="237" spans="1:17" ht="13.5" customHeight="1">
      <c r="A237" s="405"/>
      <c r="B237" s="426"/>
      <c r="C237" s="405"/>
      <c r="D237" s="427"/>
      <c r="E237" s="405"/>
      <c r="F237" s="405"/>
      <c r="G237" s="405"/>
      <c r="H237" s="405"/>
      <c r="I237" s="405"/>
      <c r="J237" s="405"/>
      <c r="K237" s="405"/>
      <c r="L237" s="405"/>
      <c r="M237" s="405"/>
      <c r="N237" s="405"/>
      <c r="O237" s="405"/>
      <c r="P237" s="405"/>
      <c r="Q237" s="405"/>
    </row>
    <row r="238" spans="1:17" ht="13.5" customHeight="1">
      <c r="A238" s="405"/>
      <c r="B238" s="426"/>
      <c r="C238" s="405"/>
      <c r="D238" s="427"/>
      <c r="E238" s="405"/>
      <c r="F238" s="405"/>
      <c r="G238" s="405"/>
      <c r="H238" s="405"/>
      <c r="I238" s="405"/>
      <c r="J238" s="405"/>
      <c r="K238" s="405"/>
      <c r="L238" s="405"/>
      <c r="M238" s="405"/>
      <c r="N238" s="405"/>
      <c r="O238" s="405"/>
      <c r="P238" s="405"/>
      <c r="Q238" s="405"/>
    </row>
    <row r="239" spans="1:17" ht="13.5" customHeight="1">
      <c r="A239" s="405"/>
      <c r="B239" s="426"/>
      <c r="C239" s="405"/>
      <c r="D239" s="427"/>
      <c r="E239" s="405"/>
      <c r="F239" s="405"/>
      <c r="G239" s="405"/>
      <c r="H239" s="405"/>
      <c r="I239" s="405"/>
      <c r="J239" s="405"/>
      <c r="K239" s="405"/>
      <c r="L239" s="405"/>
      <c r="M239" s="405"/>
      <c r="N239" s="405"/>
      <c r="O239" s="405"/>
      <c r="P239" s="405"/>
      <c r="Q239" s="405"/>
    </row>
    <row r="240" spans="1:17" ht="13.5" customHeight="1">
      <c r="A240" s="405"/>
      <c r="B240" s="426"/>
      <c r="C240" s="405"/>
      <c r="D240" s="427"/>
      <c r="E240" s="405"/>
      <c r="F240" s="405"/>
      <c r="G240" s="405"/>
      <c r="H240" s="405"/>
      <c r="I240" s="405"/>
      <c r="J240" s="405"/>
      <c r="K240" s="405"/>
      <c r="L240" s="405"/>
      <c r="M240" s="405"/>
      <c r="N240" s="405"/>
      <c r="O240" s="405"/>
      <c r="P240" s="405"/>
      <c r="Q240" s="405"/>
    </row>
    <row r="241" spans="1:17" ht="13.5" customHeight="1">
      <c r="A241" s="405"/>
      <c r="B241" s="426"/>
      <c r="C241" s="405"/>
      <c r="D241" s="427"/>
      <c r="E241" s="405"/>
      <c r="F241" s="405"/>
      <c r="G241" s="405"/>
      <c r="H241" s="405"/>
      <c r="I241" s="405"/>
      <c r="J241" s="405"/>
      <c r="K241" s="405"/>
      <c r="L241" s="405"/>
      <c r="M241" s="405"/>
      <c r="N241" s="405"/>
      <c r="O241" s="405"/>
      <c r="P241" s="405"/>
      <c r="Q241" s="405"/>
    </row>
    <row r="242" spans="1:17" ht="13.5" customHeight="1">
      <c r="A242" s="405"/>
      <c r="B242" s="426"/>
      <c r="C242" s="405"/>
      <c r="D242" s="427"/>
      <c r="E242" s="405"/>
      <c r="F242" s="405"/>
      <c r="G242" s="405"/>
      <c r="H242" s="405"/>
      <c r="I242" s="405"/>
      <c r="J242" s="405"/>
      <c r="K242" s="405"/>
      <c r="L242" s="405"/>
      <c r="M242" s="405"/>
      <c r="N242" s="405"/>
      <c r="O242" s="405"/>
      <c r="P242" s="405"/>
      <c r="Q242" s="405"/>
    </row>
    <row r="243" spans="1:17" ht="13.5" customHeight="1">
      <c r="A243" s="405"/>
      <c r="B243" s="426"/>
      <c r="C243" s="405"/>
      <c r="D243" s="427"/>
      <c r="E243" s="405"/>
      <c r="F243" s="405"/>
      <c r="G243" s="405"/>
      <c r="H243" s="405"/>
      <c r="I243" s="405"/>
      <c r="J243" s="405"/>
      <c r="K243" s="405"/>
      <c r="L243" s="405"/>
      <c r="M243" s="405"/>
      <c r="N243" s="405"/>
      <c r="O243" s="405"/>
      <c r="P243" s="405"/>
      <c r="Q243" s="405"/>
    </row>
    <row r="244" spans="1:17" ht="13.5" customHeight="1">
      <c r="A244" s="405"/>
      <c r="B244" s="426"/>
      <c r="C244" s="405"/>
      <c r="D244" s="427"/>
      <c r="E244" s="405"/>
      <c r="F244" s="405"/>
      <c r="G244" s="405"/>
      <c r="H244" s="405"/>
      <c r="I244" s="405"/>
      <c r="J244" s="405"/>
      <c r="K244" s="405"/>
      <c r="L244" s="405"/>
      <c r="M244" s="405"/>
      <c r="N244" s="405"/>
      <c r="O244" s="405"/>
      <c r="P244" s="405"/>
      <c r="Q244" s="405"/>
    </row>
    <row r="245" spans="1:17" ht="13.5" customHeight="1">
      <c r="A245" s="405"/>
      <c r="B245" s="426"/>
      <c r="C245" s="405"/>
      <c r="D245" s="427"/>
      <c r="E245" s="405"/>
      <c r="F245" s="405"/>
      <c r="G245" s="405"/>
      <c r="H245" s="405"/>
      <c r="I245" s="405"/>
      <c r="J245" s="405"/>
      <c r="K245" s="405"/>
      <c r="L245" s="405"/>
      <c r="M245" s="405"/>
      <c r="N245" s="405"/>
      <c r="O245" s="405"/>
      <c r="P245" s="405"/>
      <c r="Q245" s="405"/>
    </row>
    <row r="246" spans="1:17" ht="13.5" customHeight="1">
      <c r="A246" s="405"/>
      <c r="B246" s="426"/>
      <c r="C246" s="405"/>
      <c r="D246" s="427"/>
      <c r="E246" s="405"/>
      <c r="F246" s="405"/>
      <c r="G246" s="405"/>
      <c r="H246" s="405"/>
      <c r="I246" s="405"/>
      <c r="J246" s="405"/>
      <c r="K246" s="405"/>
      <c r="L246" s="405"/>
      <c r="M246" s="405"/>
      <c r="N246" s="405"/>
      <c r="O246" s="405"/>
      <c r="P246" s="405"/>
      <c r="Q246" s="405"/>
    </row>
    <row r="247" spans="1:17" ht="13.5" customHeight="1">
      <c r="A247" s="405"/>
      <c r="B247" s="426"/>
      <c r="C247" s="405"/>
      <c r="D247" s="427"/>
      <c r="E247" s="405"/>
      <c r="F247" s="405"/>
      <c r="G247" s="405"/>
      <c r="H247" s="405"/>
      <c r="I247" s="405"/>
      <c r="J247" s="405"/>
      <c r="K247" s="405"/>
      <c r="L247" s="405"/>
      <c r="M247" s="405"/>
      <c r="N247" s="405"/>
      <c r="O247" s="405"/>
      <c r="P247" s="405"/>
      <c r="Q247" s="405"/>
    </row>
    <row r="248" spans="1:17" ht="13.5" customHeight="1">
      <c r="A248" s="405"/>
      <c r="B248" s="426"/>
      <c r="C248" s="405"/>
      <c r="D248" s="427"/>
      <c r="E248" s="405"/>
      <c r="F248" s="405"/>
      <c r="G248" s="405"/>
      <c r="H248" s="405"/>
      <c r="I248" s="405"/>
      <c r="J248" s="405"/>
      <c r="K248" s="405"/>
      <c r="L248" s="405"/>
      <c r="M248" s="405"/>
      <c r="N248" s="405"/>
      <c r="O248" s="405"/>
      <c r="P248" s="405"/>
      <c r="Q248" s="405"/>
    </row>
    <row r="249" spans="1:17" ht="13.5" customHeight="1">
      <c r="A249" s="405"/>
      <c r="B249" s="426"/>
      <c r="C249" s="405"/>
      <c r="D249" s="427"/>
      <c r="E249" s="405"/>
      <c r="F249" s="405"/>
      <c r="G249" s="405"/>
      <c r="H249" s="405"/>
      <c r="I249" s="405"/>
      <c r="J249" s="405"/>
      <c r="K249" s="405"/>
      <c r="L249" s="405"/>
      <c r="M249" s="405"/>
      <c r="N249" s="405"/>
      <c r="O249" s="405"/>
      <c r="P249" s="405"/>
      <c r="Q249" s="405"/>
    </row>
    <row r="250" spans="1:17" ht="13.5" customHeight="1">
      <c r="A250" s="405"/>
      <c r="B250" s="426"/>
      <c r="C250" s="405"/>
      <c r="D250" s="427"/>
      <c r="E250" s="405"/>
      <c r="F250" s="405"/>
      <c r="G250" s="405"/>
      <c r="H250" s="405"/>
      <c r="I250" s="405"/>
      <c r="J250" s="405"/>
      <c r="K250" s="405"/>
      <c r="L250" s="405"/>
      <c r="M250" s="405"/>
      <c r="N250" s="405"/>
      <c r="O250" s="405"/>
      <c r="P250" s="405"/>
      <c r="Q250" s="405"/>
    </row>
    <row r="251" spans="1:17" ht="13.5" customHeight="1">
      <c r="A251" s="405"/>
      <c r="B251" s="426"/>
      <c r="C251" s="405"/>
      <c r="D251" s="427"/>
      <c r="E251" s="405"/>
      <c r="F251" s="405"/>
      <c r="G251" s="405"/>
      <c r="H251" s="405"/>
      <c r="I251" s="405"/>
      <c r="J251" s="405"/>
      <c r="K251" s="405"/>
      <c r="L251" s="405"/>
      <c r="M251" s="405"/>
      <c r="N251" s="405"/>
      <c r="O251" s="405"/>
      <c r="P251" s="405"/>
      <c r="Q251" s="405"/>
    </row>
    <row r="252" spans="1:17" ht="13.5" customHeight="1">
      <c r="A252" s="405"/>
      <c r="B252" s="426"/>
      <c r="C252" s="405"/>
      <c r="D252" s="427"/>
      <c r="E252" s="405"/>
      <c r="F252" s="405"/>
      <c r="G252" s="405"/>
      <c r="H252" s="405"/>
      <c r="I252" s="405"/>
      <c r="J252" s="405"/>
      <c r="K252" s="405"/>
      <c r="L252" s="405"/>
      <c r="M252" s="405"/>
      <c r="N252" s="405"/>
      <c r="O252" s="405"/>
      <c r="P252" s="405"/>
      <c r="Q252" s="405"/>
    </row>
    <row r="253" spans="1:17" ht="13.5" customHeight="1">
      <c r="A253" s="405"/>
      <c r="B253" s="426"/>
      <c r="C253" s="405"/>
      <c r="D253" s="427"/>
      <c r="E253" s="405"/>
      <c r="F253" s="405"/>
      <c r="G253" s="405"/>
      <c r="H253" s="405"/>
      <c r="I253" s="405"/>
      <c r="J253" s="405"/>
      <c r="K253" s="405"/>
      <c r="L253" s="405"/>
      <c r="M253" s="405"/>
      <c r="N253" s="405"/>
      <c r="O253" s="405"/>
      <c r="P253" s="405"/>
      <c r="Q253" s="405"/>
    </row>
    <row r="254" spans="1:17" ht="13.5" customHeight="1">
      <c r="A254" s="405"/>
      <c r="B254" s="426"/>
      <c r="C254" s="405"/>
      <c r="D254" s="427"/>
      <c r="E254" s="405"/>
      <c r="F254" s="405"/>
      <c r="G254" s="405"/>
      <c r="H254" s="405"/>
      <c r="I254" s="405"/>
      <c r="J254" s="405"/>
      <c r="K254" s="405"/>
      <c r="L254" s="405"/>
      <c r="M254" s="405"/>
      <c r="N254" s="405"/>
      <c r="O254" s="405"/>
      <c r="P254" s="405"/>
      <c r="Q254" s="405"/>
    </row>
    <row r="255" spans="1:17" ht="13.5" customHeight="1">
      <c r="A255" s="405"/>
      <c r="B255" s="426"/>
      <c r="C255" s="405"/>
      <c r="D255" s="427"/>
      <c r="E255" s="405"/>
      <c r="F255" s="405"/>
      <c r="G255" s="405"/>
      <c r="H255" s="405"/>
      <c r="I255" s="405"/>
      <c r="J255" s="405"/>
      <c r="K255" s="405"/>
      <c r="L255" s="405"/>
      <c r="M255" s="405"/>
      <c r="N255" s="405"/>
      <c r="O255" s="405"/>
      <c r="P255" s="405"/>
      <c r="Q255" s="405"/>
    </row>
    <row r="256" spans="1:17" ht="13.5" customHeight="1">
      <c r="A256" s="405"/>
      <c r="B256" s="426"/>
      <c r="C256" s="405"/>
      <c r="D256" s="427"/>
      <c r="E256" s="405"/>
      <c r="F256" s="405"/>
      <c r="G256" s="405"/>
      <c r="H256" s="405"/>
      <c r="I256" s="405"/>
      <c r="J256" s="405"/>
      <c r="K256" s="405"/>
      <c r="L256" s="405"/>
      <c r="M256" s="405"/>
      <c r="N256" s="405"/>
      <c r="O256" s="405"/>
      <c r="P256" s="405"/>
      <c r="Q256" s="405"/>
    </row>
    <row r="257" spans="1:17" ht="13.5" customHeight="1">
      <c r="A257" s="405"/>
      <c r="B257" s="426"/>
      <c r="C257" s="405"/>
      <c r="D257" s="427"/>
      <c r="E257" s="405"/>
      <c r="F257" s="405"/>
      <c r="G257" s="405"/>
      <c r="H257" s="405"/>
      <c r="I257" s="405"/>
      <c r="J257" s="405"/>
      <c r="K257" s="405"/>
      <c r="L257" s="405"/>
      <c r="M257" s="405"/>
      <c r="N257" s="405"/>
      <c r="O257" s="405"/>
      <c r="P257" s="405"/>
      <c r="Q257" s="405"/>
    </row>
    <row r="258" spans="1:17" ht="13.5" customHeight="1">
      <c r="A258" s="405"/>
      <c r="B258" s="426"/>
      <c r="C258" s="405"/>
      <c r="D258" s="427"/>
      <c r="E258" s="405"/>
      <c r="F258" s="405"/>
      <c r="G258" s="405"/>
      <c r="H258" s="405"/>
      <c r="I258" s="405"/>
      <c r="J258" s="405"/>
      <c r="K258" s="405"/>
      <c r="L258" s="405"/>
      <c r="M258" s="405"/>
      <c r="N258" s="405"/>
      <c r="O258" s="405"/>
      <c r="P258" s="405"/>
      <c r="Q258" s="405"/>
    </row>
    <row r="259" spans="1:17" ht="13.5" customHeight="1">
      <c r="A259" s="405"/>
      <c r="B259" s="426"/>
      <c r="C259" s="405"/>
      <c r="D259" s="427"/>
      <c r="E259" s="405"/>
      <c r="F259" s="405"/>
      <c r="G259" s="405"/>
      <c r="H259" s="405"/>
      <c r="I259" s="405"/>
      <c r="J259" s="405"/>
      <c r="K259" s="405"/>
      <c r="L259" s="405"/>
      <c r="M259" s="405"/>
      <c r="N259" s="405"/>
      <c r="O259" s="405"/>
      <c r="P259" s="405"/>
      <c r="Q259" s="405"/>
    </row>
    <row r="260" spans="1:17" ht="13.5" customHeight="1">
      <c r="A260" s="405"/>
      <c r="B260" s="426"/>
      <c r="C260" s="405"/>
      <c r="D260" s="427"/>
      <c r="E260" s="405"/>
      <c r="F260" s="405"/>
      <c r="G260" s="405"/>
      <c r="H260" s="405"/>
      <c r="I260" s="405"/>
      <c r="J260" s="405"/>
      <c r="K260" s="405"/>
      <c r="L260" s="405"/>
      <c r="M260" s="405"/>
      <c r="N260" s="405"/>
      <c r="O260" s="405"/>
      <c r="P260" s="405"/>
      <c r="Q260" s="405"/>
    </row>
    <row r="261" spans="1:17" ht="13.5" customHeight="1">
      <c r="A261" s="405"/>
      <c r="B261" s="426"/>
      <c r="C261" s="405"/>
      <c r="D261" s="427"/>
      <c r="E261" s="405"/>
      <c r="F261" s="405"/>
      <c r="G261" s="405"/>
      <c r="H261" s="405"/>
      <c r="I261" s="405"/>
      <c r="J261" s="405"/>
      <c r="K261" s="405"/>
      <c r="L261" s="405"/>
      <c r="M261" s="405"/>
      <c r="N261" s="405"/>
      <c r="O261" s="405"/>
      <c r="P261" s="405"/>
      <c r="Q261" s="405"/>
    </row>
    <row r="262" spans="1:17" ht="13.5" customHeight="1">
      <c r="A262" s="405"/>
      <c r="B262" s="426"/>
      <c r="C262" s="405"/>
      <c r="D262" s="427"/>
      <c r="E262" s="405"/>
      <c r="F262" s="405"/>
      <c r="G262" s="405"/>
      <c r="H262" s="405"/>
      <c r="I262" s="405"/>
      <c r="J262" s="405"/>
      <c r="K262" s="405"/>
      <c r="L262" s="405"/>
      <c r="M262" s="405"/>
      <c r="N262" s="405"/>
      <c r="O262" s="405"/>
      <c r="P262" s="405"/>
      <c r="Q262" s="405"/>
    </row>
    <row r="263" spans="1:17" ht="13.5" customHeight="1">
      <c r="A263" s="405"/>
      <c r="B263" s="426"/>
      <c r="C263" s="405"/>
      <c r="D263" s="427"/>
      <c r="E263" s="405"/>
      <c r="F263" s="405"/>
      <c r="G263" s="405"/>
      <c r="H263" s="405"/>
      <c r="I263" s="405"/>
      <c r="J263" s="405"/>
      <c r="K263" s="405"/>
      <c r="L263" s="405"/>
      <c r="M263" s="405"/>
      <c r="N263" s="405"/>
      <c r="O263" s="405"/>
      <c r="P263" s="405"/>
      <c r="Q263" s="405"/>
    </row>
    <row r="264" spans="1:17" ht="13.5" customHeight="1">
      <c r="A264" s="405"/>
      <c r="B264" s="426"/>
      <c r="C264" s="405"/>
      <c r="D264" s="427"/>
      <c r="E264" s="405"/>
      <c r="F264" s="405"/>
      <c r="G264" s="405"/>
      <c r="H264" s="405"/>
      <c r="I264" s="405"/>
      <c r="J264" s="405"/>
      <c r="K264" s="405"/>
      <c r="L264" s="405"/>
      <c r="M264" s="405"/>
      <c r="N264" s="405"/>
      <c r="O264" s="405"/>
      <c r="P264" s="405"/>
      <c r="Q264" s="405"/>
    </row>
    <row r="265" spans="1:17" ht="13.5" customHeight="1">
      <c r="A265" s="405"/>
      <c r="B265" s="426"/>
      <c r="C265" s="405"/>
      <c r="D265" s="427"/>
      <c r="E265" s="405"/>
      <c r="F265" s="405"/>
      <c r="G265" s="405"/>
      <c r="H265" s="405"/>
      <c r="I265" s="405"/>
      <c r="J265" s="405"/>
      <c r="K265" s="405"/>
      <c r="L265" s="405"/>
      <c r="M265" s="405"/>
      <c r="N265" s="405"/>
      <c r="O265" s="405"/>
      <c r="P265" s="405"/>
      <c r="Q265" s="405"/>
    </row>
    <row r="266" spans="1:17" ht="13.5" customHeight="1">
      <c r="A266" s="405"/>
      <c r="B266" s="426"/>
      <c r="C266" s="405"/>
      <c r="D266" s="427"/>
      <c r="E266" s="405"/>
      <c r="F266" s="405"/>
      <c r="G266" s="405"/>
      <c r="H266" s="405"/>
      <c r="I266" s="405"/>
      <c r="J266" s="405"/>
      <c r="K266" s="405"/>
      <c r="L266" s="405"/>
      <c r="M266" s="405"/>
      <c r="N266" s="405"/>
      <c r="O266" s="405"/>
      <c r="P266" s="405"/>
      <c r="Q266" s="405"/>
    </row>
    <row r="267" spans="1:17" ht="13.5" customHeight="1">
      <c r="A267" s="405"/>
      <c r="B267" s="426"/>
      <c r="C267" s="405"/>
      <c r="D267" s="427"/>
      <c r="E267" s="405"/>
      <c r="F267" s="405"/>
      <c r="G267" s="405"/>
      <c r="H267" s="405"/>
      <c r="I267" s="405"/>
      <c r="J267" s="405"/>
      <c r="K267" s="405"/>
      <c r="L267" s="405"/>
      <c r="M267" s="405"/>
      <c r="N267" s="405"/>
      <c r="O267" s="405"/>
      <c r="P267" s="405"/>
      <c r="Q267" s="405"/>
    </row>
    <row r="268" spans="1:17" ht="13.5" customHeight="1">
      <c r="A268" s="405"/>
      <c r="B268" s="426"/>
      <c r="C268" s="405"/>
      <c r="D268" s="427"/>
      <c r="E268" s="405"/>
      <c r="F268" s="405"/>
      <c r="G268" s="405"/>
      <c r="H268" s="405"/>
      <c r="I268" s="405"/>
      <c r="J268" s="405"/>
      <c r="K268" s="405"/>
      <c r="L268" s="405"/>
      <c r="M268" s="405"/>
      <c r="N268" s="405"/>
      <c r="O268" s="405"/>
      <c r="P268" s="405"/>
      <c r="Q268" s="405"/>
    </row>
    <row r="269" spans="1:17" ht="13.5" customHeight="1">
      <c r="A269" s="405"/>
      <c r="B269" s="426"/>
      <c r="C269" s="405"/>
      <c r="D269" s="427"/>
      <c r="E269" s="405"/>
      <c r="F269" s="405"/>
      <c r="G269" s="405"/>
      <c r="H269" s="405"/>
      <c r="I269" s="405"/>
      <c r="J269" s="405"/>
      <c r="K269" s="405"/>
      <c r="L269" s="405"/>
      <c r="M269" s="405"/>
      <c r="N269" s="405"/>
      <c r="O269" s="405"/>
      <c r="P269" s="405"/>
      <c r="Q269" s="405"/>
    </row>
    <row r="270" spans="1:17" ht="13.5" customHeight="1">
      <c r="A270" s="405"/>
      <c r="B270" s="426"/>
      <c r="C270" s="405"/>
      <c r="D270" s="427"/>
      <c r="E270" s="405"/>
      <c r="F270" s="405"/>
      <c r="G270" s="405"/>
      <c r="H270" s="405"/>
      <c r="I270" s="405"/>
      <c r="J270" s="405"/>
      <c r="K270" s="405"/>
      <c r="L270" s="405"/>
      <c r="M270" s="405"/>
      <c r="N270" s="405"/>
      <c r="O270" s="405"/>
      <c r="P270" s="405"/>
      <c r="Q270" s="405"/>
    </row>
    <row r="271" spans="1:17" ht="13.5" customHeight="1">
      <c r="A271" s="405"/>
      <c r="B271" s="426"/>
      <c r="C271" s="405"/>
      <c r="D271" s="427"/>
      <c r="E271" s="405"/>
      <c r="F271" s="405"/>
      <c r="G271" s="405"/>
      <c r="H271" s="405"/>
      <c r="I271" s="405"/>
      <c r="J271" s="405"/>
      <c r="K271" s="405"/>
      <c r="L271" s="405"/>
      <c r="M271" s="405"/>
      <c r="N271" s="405"/>
      <c r="O271" s="405"/>
      <c r="P271" s="405"/>
      <c r="Q271" s="405"/>
    </row>
    <row r="272" spans="1:17" ht="13.5" customHeight="1">
      <c r="A272" s="405"/>
      <c r="B272" s="426"/>
      <c r="C272" s="405"/>
      <c r="D272" s="427"/>
      <c r="E272" s="405"/>
      <c r="F272" s="405"/>
      <c r="G272" s="405"/>
      <c r="H272" s="405"/>
      <c r="I272" s="405"/>
      <c r="J272" s="405"/>
      <c r="K272" s="405"/>
      <c r="L272" s="405"/>
      <c r="M272" s="405"/>
      <c r="N272" s="405"/>
      <c r="O272" s="405"/>
      <c r="P272" s="405"/>
      <c r="Q272" s="405"/>
    </row>
    <row r="273" spans="1:17" ht="13.5" customHeight="1">
      <c r="A273" s="405"/>
      <c r="B273" s="426"/>
      <c r="C273" s="405"/>
      <c r="D273" s="427"/>
      <c r="E273" s="405"/>
      <c r="F273" s="405"/>
      <c r="G273" s="405"/>
      <c r="H273" s="405"/>
      <c r="I273" s="405"/>
      <c r="J273" s="405"/>
      <c r="K273" s="405"/>
      <c r="L273" s="405"/>
      <c r="M273" s="405"/>
      <c r="N273" s="405"/>
      <c r="O273" s="405"/>
      <c r="P273" s="405"/>
      <c r="Q273" s="405"/>
    </row>
    <row r="274" spans="1:17" ht="13.5" customHeight="1">
      <c r="A274" s="405"/>
      <c r="B274" s="426"/>
      <c r="C274" s="405"/>
      <c r="D274" s="427"/>
      <c r="E274" s="405"/>
      <c r="F274" s="405"/>
      <c r="G274" s="405"/>
      <c r="H274" s="405"/>
      <c r="I274" s="405"/>
      <c r="J274" s="405"/>
      <c r="K274" s="405"/>
      <c r="L274" s="405"/>
      <c r="M274" s="405"/>
      <c r="N274" s="405"/>
      <c r="O274" s="405"/>
      <c r="P274" s="405"/>
      <c r="Q274" s="405"/>
    </row>
    <row r="275" spans="1:17" ht="13.5" customHeight="1">
      <c r="A275" s="405"/>
      <c r="B275" s="426"/>
      <c r="C275" s="405"/>
      <c r="D275" s="427"/>
      <c r="E275" s="405"/>
      <c r="F275" s="405"/>
      <c r="G275" s="405"/>
      <c r="H275" s="405"/>
      <c r="I275" s="405"/>
      <c r="J275" s="405"/>
      <c r="K275" s="405"/>
      <c r="L275" s="405"/>
      <c r="M275" s="405"/>
      <c r="N275" s="405"/>
      <c r="O275" s="405"/>
      <c r="P275" s="405"/>
      <c r="Q275" s="405"/>
    </row>
    <row r="276" spans="1:17" ht="13.5" customHeight="1">
      <c r="A276" s="405"/>
      <c r="B276" s="426"/>
      <c r="C276" s="405"/>
      <c r="D276" s="427"/>
      <c r="E276" s="405"/>
      <c r="F276" s="405"/>
      <c r="G276" s="405"/>
      <c r="H276" s="405"/>
      <c r="I276" s="405"/>
      <c r="J276" s="405"/>
      <c r="K276" s="405"/>
      <c r="L276" s="405"/>
      <c r="M276" s="405"/>
      <c r="N276" s="405"/>
      <c r="O276" s="405"/>
      <c r="P276" s="405"/>
      <c r="Q276" s="405"/>
    </row>
    <row r="277" spans="1:17" ht="13.5" customHeight="1">
      <c r="A277" s="405"/>
      <c r="B277" s="426"/>
      <c r="C277" s="405"/>
      <c r="D277" s="427"/>
      <c r="E277" s="405"/>
      <c r="F277" s="405"/>
      <c r="G277" s="405"/>
      <c r="H277" s="405"/>
      <c r="I277" s="405"/>
      <c r="J277" s="405"/>
      <c r="K277" s="405"/>
      <c r="L277" s="405"/>
      <c r="M277" s="405"/>
      <c r="N277" s="405"/>
      <c r="O277" s="405"/>
      <c r="P277" s="405"/>
      <c r="Q277" s="405"/>
    </row>
    <row r="278" spans="1:17" ht="13.5" customHeight="1">
      <c r="A278" s="405"/>
      <c r="B278" s="426"/>
      <c r="C278" s="405"/>
      <c r="D278" s="427"/>
      <c r="E278" s="405"/>
      <c r="F278" s="405"/>
      <c r="G278" s="405"/>
      <c r="H278" s="405"/>
      <c r="I278" s="405"/>
      <c r="J278" s="405"/>
      <c r="K278" s="405"/>
      <c r="L278" s="405"/>
      <c r="M278" s="405"/>
      <c r="N278" s="405"/>
      <c r="O278" s="405"/>
      <c r="P278" s="405"/>
      <c r="Q278" s="405"/>
    </row>
    <row r="279" spans="1:17" ht="13.5" customHeight="1">
      <c r="A279" s="405"/>
      <c r="B279" s="426"/>
      <c r="C279" s="405"/>
      <c r="D279" s="427"/>
      <c r="E279" s="405"/>
      <c r="F279" s="405"/>
      <c r="G279" s="405"/>
      <c r="H279" s="405"/>
      <c r="I279" s="405"/>
      <c r="J279" s="405"/>
      <c r="K279" s="405"/>
      <c r="L279" s="405"/>
      <c r="M279" s="405"/>
      <c r="N279" s="405"/>
      <c r="O279" s="405"/>
      <c r="P279" s="405"/>
      <c r="Q279" s="405"/>
    </row>
    <row r="280" spans="1:17" ht="13.5" customHeight="1">
      <c r="A280" s="405"/>
      <c r="B280" s="426"/>
      <c r="C280" s="405"/>
      <c r="D280" s="427"/>
      <c r="E280" s="405"/>
      <c r="F280" s="405"/>
      <c r="G280" s="405"/>
      <c r="H280" s="405"/>
      <c r="I280" s="405"/>
      <c r="J280" s="405"/>
      <c r="K280" s="405"/>
      <c r="L280" s="405"/>
      <c r="M280" s="405"/>
      <c r="N280" s="405"/>
      <c r="O280" s="405"/>
      <c r="P280" s="405"/>
      <c r="Q280" s="405"/>
    </row>
    <row r="281" spans="1:17" ht="13.5" customHeight="1">
      <c r="A281" s="405"/>
      <c r="B281" s="426"/>
      <c r="C281" s="405"/>
      <c r="D281" s="427"/>
      <c r="E281" s="405"/>
      <c r="F281" s="405"/>
      <c r="G281" s="405"/>
      <c r="H281" s="405"/>
      <c r="I281" s="405"/>
      <c r="J281" s="405"/>
      <c r="K281" s="405"/>
      <c r="L281" s="405"/>
      <c r="M281" s="405"/>
      <c r="N281" s="405"/>
      <c r="O281" s="405"/>
      <c r="P281" s="405"/>
      <c r="Q281" s="405"/>
    </row>
    <row r="282" spans="1:17" ht="13.5" customHeight="1">
      <c r="A282" s="405"/>
      <c r="B282" s="426"/>
      <c r="C282" s="405"/>
      <c r="D282" s="427"/>
      <c r="E282" s="405"/>
      <c r="F282" s="405"/>
      <c r="G282" s="405"/>
      <c r="H282" s="405"/>
      <c r="I282" s="405"/>
      <c r="J282" s="405"/>
      <c r="K282" s="405"/>
      <c r="L282" s="405"/>
      <c r="M282" s="405"/>
      <c r="N282" s="405"/>
      <c r="O282" s="405"/>
      <c r="P282" s="405"/>
      <c r="Q282" s="405"/>
    </row>
    <row r="283" spans="1:17" ht="13.5" customHeight="1">
      <c r="A283" s="405"/>
      <c r="B283" s="426"/>
      <c r="C283" s="405"/>
      <c r="D283" s="427"/>
      <c r="E283" s="405"/>
      <c r="F283" s="405"/>
      <c r="G283" s="405"/>
      <c r="H283" s="405"/>
      <c r="I283" s="405"/>
      <c r="J283" s="405"/>
      <c r="K283" s="405"/>
      <c r="L283" s="405"/>
      <c r="M283" s="405"/>
      <c r="N283" s="405"/>
      <c r="O283" s="405"/>
      <c r="P283" s="405"/>
      <c r="Q283" s="405"/>
    </row>
    <row r="284" spans="1:17" ht="13.5" customHeight="1">
      <c r="A284" s="405"/>
      <c r="B284" s="426"/>
      <c r="C284" s="405"/>
      <c r="D284" s="427"/>
      <c r="E284" s="405"/>
      <c r="F284" s="405"/>
      <c r="G284" s="405"/>
      <c r="H284" s="405"/>
      <c r="I284" s="405"/>
      <c r="J284" s="405"/>
      <c r="K284" s="405"/>
      <c r="L284" s="405"/>
      <c r="M284" s="405"/>
      <c r="N284" s="405"/>
      <c r="O284" s="405"/>
      <c r="P284" s="405"/>
      <c r="Q284" s="405"/>
    </row>
    <row r="285" spans="1:17" ht="13.5" customHeight="1">
      <c r="A285" s="405"/>
      <c r="B285" s="426"/>
      <c r="C285" s="405"/>
      <c r="D285" s="427"/>
      <c r="E285" s="405"/>
      <c r="F285" s="405"/>
      <c r="G285" s="405"/>
      <c r="H285" s="405"/>
      <c r="I285" s="405"/>
      <c r="J285" s="405"/>
      <c r="K285" s="405"/>
      <c r="L285" s="405"/>
      <c r="M285" s="405"/>
      <c r="N285" s="405"/>
      <c r="O285" s="405"/>
      <c r="P285" s="405"/>
      <c r="Q285" s="405"/>
    </row>
    <row r="286" spans="1:17" ht="13.5" customHeight="1">
      <c r="A286" s="405"/>
      <c r="B286" s="426"/>
      <c r="C286" s="405"/>
      <c r="D286" s="427"/>
      <c r="E286" s="405"/>
      <c r="F286" s="405"/>
      <c r="G286" s="405"/>
      <c r="H286" s="405"/>
      <c r="I286" s="405"/>
      <c r="J286" s="405"/>
      <c r="K286" s="405"/>
      <c r="L286" s="405"/>
      <c r="M286" s="405"/>
      <c r="N286" s="405"/>
      <c r="O286" s="405"/>
      <c r="P286" s="405"/>
      <c r="Q286" s="405"/>
    </row>
    <row r="287" spans="1:17" ht="13.5" customHeight="1">
      <c r="A287" s="405"/>
      <c r="B287" s="426"/>
      <c r="C287" s="405"/>
      <c r="D287" s="427"/>
      <c r="E287" s="405"/>
      <c r="F287" s="405"/>
      <c r="G287" s="405"/>
      <c r="H287" s="405"/>
      <c r="I287" s="405"/>
      <c r="J287" s="405"/>
      <c r="K287" s="405"/>
      <c r="L287" s="405"/>
      <c r="M287" s="405"/>
      <c r="N287" s="405"/>
      <c r="O287" s="405"/>
      <c r="P287" s="405"/>
      <c r="Q287" s="405"/>
    </row>
    <row r="288" spans="1:17" ht="13.5" customHeight="1">
      <c r="A288" s="405"/>
      <c r="B288" s="426"/>
      <c r="C288" s="405"/>
      <c r="D288" s="427"/>
      <c r="E288" s="405"/>
      <c r="F288" s="405"/>
      <c r="G288" s="405"/>
      <c r="H288" s="405"/>
      <c r="I288" s="405"/>
      <c r="J288" s="405"/>
      <c r="K288" s="405"/>
      <c r="L288" s="405"/>
      <c r="M288" s="405"/>
      <c r="N288" s="405"/>
      <c r="O288" s="405"/>
      <c r="P288" s="405"/>
      <c r="Q288" s="405"/>
    </row>
    <row r="289" spans="1:17" ht="13.5" customHeight="1">
      <c r="A289" s="405"/>
      <c r="B289" s="426"/>
      <c r="C289" s="405"/>
      <c r="D289" s="427"/>
      <c r="E289" s="405"/>
      <c r="F289" s="405"/>
      <c r="G289" s="405"/>
      <c r="H289" s="405"/>
      <c r="I289" s="405"/>
      <c r="J289" s="405"/>
      <c r="K289" s="405"/>
      <c r="L289" s="405"/>
      <c r="M289" s="405"/>
      <c r="N289" s="405"/>
      <c r="O289" s="405"/>
      <c r="P289" s="405"/>
      <c r="Q289" s="405"/>
    </row>
    <row r="290" spans="1:17" ht="13.5" customHeight="1">
      <c r="A290" s="405"/>
      <c r="B290" s="426"/>
      <c r="C290" s="405"/>
      <c r="D290" s="427"/>
      <c r="E290" s="405"/>
      <c r="F290" s="405"/>
      <c r="G290" s="405"/>
      <c r="H290" s="405"/>
      <c r="I290" s="405"/>
      <c r="J290" s="405"/>
      <c r="K290" s="405"/>
      <c r="L290" s="405"/>
      <c r="M290" s="405"/>
      <c r="N290" s="405"/>
      <c r="O290" s="405"/>
      <c r="P290" s="405"/>
      <c r="Q290" s="405"/>
    </row>
    <row r="291" spans="1:17" ht="13.5" customHeight="1">
      <c r="A291" s="405"/>
      <c r="B291" s="426"/>
      <c r="C291" s="405"/>
      <c r="D291" s="427"/>
      <c r="E291" s="405"/>
      <c r="F291" s="405"/>
      <c r="G291" s="405"/>
      <c r="H291" s="405"/>
      <c r="I291" s="405"/>
      <c r="J291" s="405"/>
      <c r="K291" s="405"/>
      <c r="L291" s="405"/>
      <c r="M291" s="405"/>
      <c r="N291" s="405"/>
      <c r="O291" s="405"/>
      <c r="P291" s="405"/>
      <c r="Q291" s="405"/>
    </row>
    <row r="292" spans="1:17" ht="13.5" customHeight="1">
      <c r="A292" s="405"/>
      <c r="B292" s="426"/>
      <c r="C292" s="405"/>
      <c r="D292" s="427"/>
      <c r="E292" s="405"/>
      <c r="F292" s="405"/>
      <c r="G292" s="405"/>
      <c r="H292" s="405"/>
      <c r="I292" s="405"/>
      <c r="J292" s="405"/>
      <c r="K292" s="405"/>
      <c r="L292" s="405"/>
      <c r="M292" s="405"/>
      <c r="N292" s="405"/>
      <c r="O292" s="405"/>
      <c r="P292" s="405"/>
      <c r="Q292" s="405"/>
    </row>
    <row r="293" spans="1:17" ht="13.5" customHeight="1">
      <c r="A293" s="405"/>
      <c r="B293" s="426"/>
      <c r="C293" s="405"/>
      <c r="D293" s="427"/>
      <c r="E293" s="405"/>
      <c r="F293" s="405"/>
      <c r="G293" s="405"/>
      <c r="H293" s="405"/>
      <c r="I293" s="405"/>
      <c r="J293" s="405"/>
      <c r="K293" s="405"/>
      <c r="L293" s="405"/>
      <c r="M293" s="405"/>
      <c r="N293" s="405"/>
      <c r="O293" s="405"/>
      <c r="P293" s="405"/>
      <c r="Q293" s="405"/>
    </row>
    <row r="294" spans="1:17" ht="13.5" customHeight="1">
      <c r="A294" s="405"/>
      <c r="B294" s="426"/>
      <c r="C294" s="405"/>
      <c r="D294" s="427"/>
      <c r="E294" s="405"/>
      <c r="F294" s="405"/>
      <c r="G294" s="405"/>
      <c r="H294" s="405"/>
      <c r="I294" s="405"/>
      <c r="J294" s="405"/>
      <c r="K294" s="405"/>
      <c r="L294" s="405"/>
      <c r="M294" s="405"/>
      <c r="N294" s="405"/>
      <c r="O294" s="405"/>
      <c r="P294" s="405"/>
      <c r="Q294" s="405"/>
    </row>
    <row r="295" spans="1:17" ht="13.5" customHeight="1">
      <c r="A295" s="405"/>
      <c r="B295" s="426"/>
      <c r="C295" s="405"/>
      <c r="D295" s="427"/>
      <c r="E295" s="405"/>
      <c r="F295" s="405"/>
      <c r="G295" s="405"/>
      <c r="H295" s="405"/>
      <c r="I295" s="405"/>
      <c r="J295" s="405"/>
      <c r="K295" s="405"/>
      <c r="L295" s="405"/>
      <c r="M295" s="405"/>
      <c r="N295" s="405"/>
      <c r="O295" s="405"/>
      <c r="P295" s="405"/>
      <c r="Q295" s="405"/>
    </row>
    <row r="296" spans="1:17" ht="13.5" customHeight="1">
      <c r="A296" s="405"/>
      <c r="B296" s="426"/>
      <c r="C296" s="405"/>
      <c r="D296" s="427"/>
      <c r="E296" s="405"/>
      <c r="F296" s="405"/>
      <c r="G296" s="405"/>
      <c r="H296" s="405"/>
      <c r="I296" s="405"/>
      <c r="J296" s="405"/>
      <c r="K296" s="405"/>
      <c r="L296" s="405"/>
      <c r="M296" s="405"/>
      <c r="N296" s="405"/>
      <c r="O296" s="405"/>
      <c r="P296" s="405"/>
      <c r="Q296" s="405"/>
    </row>
    <row r="297" spans="1:17" ht="13.5" customHeight="1">
      <c r="A297" s="405"/>
      <c r="B297" s="426"/>
      <c r="C297" s="405"/>
      <c r="D297" s="427"/>
      <c r="E297" s="405"/>
      <c r="F297" s="405"/>
      <c r="G297" s="405"/>
      <c r="H297" s="405"/>
      <c r="I297" s="405"/>
      <c r="J297" s="405"/>
      <c r="K297" s="405"/>
      <c r="L297" s="405"/>
      <c r="M297" s="405"/>
      <c r="N297" s="405"/>
      <c r="O297" s="405"/>
      <c r="P297" s="405"/>
      <c r="Q297" s="405"/>
    </row>
    <row r="298" spans="1:17" ht="13.5" customHeight="1">
      <c r="A298" s="405"/>
      <c r="B298" s="426"/>
      <c r="C298" s="405"/>
      <c r="D298" s="427"/>
      <c r="E298" s="405"/>
      <c r="F298" s="405"/>
      <c r="G298" s="405"/>
      <c r="H298" s="405"/>
      <c r="I298" s="405"/>
      <c r="J298" s="405"/>
      <c r="K298" s="405"/>
      <c r="L298" s="405"/>
      <c r="M298" s="405"/>
      <c r="N298" s="405"/>
      <c r="O298" s="405"/>
      <c r="P298" s="405"/>
      <c r="Q298" s="405"/>
    </row>
    <row r="299" spans="1:17" ht="13.5" customHeight="1">
      <c r="A299" s="405"/>
      <c r="B299" s="426"/>
      <c r="C299" s="405"/>
      <c r="D299" s="427"/>
      <c r="E299" s="405"/>
      <c r="F299" s="405"/>
      <c r="G299" s="405"/>
      <c r="H299" s="405"/>
      <c r="I299" s="405"/>
      <c r="J299" s="405"/>
      <c r="K299" s="405"/>
      <c r="L299" s="405"/>
      <c r="M299" s="405"/>
      <c r="N299" s="405"/>
      <c r="O299" s="405"/>
      <c r="P299" s="405"/>
      <c r="Q299" s="405"/>
    </row>
    <row r="300" spans="1:17" ht="13.5" customHeight="1">
      <c r="A300" s="405"/>
      <c r="B300" s="426"/>
      <c r="C300" s="405"/>
      <c r="D300" s="427"/>
      <c r="E300" s="405"/>
      <c r="F300" s="405"/>
      <c r="G300" s="405"/>
      <c r="H300" s="405"/>
      <c r="I300" s="405"/>
      <c r="J300" s="405"/>
      <c r="K300" s="405"/>
      <c r="L300" s="405"/>
      <c r="M300" s="405"/>
      <c r="N300" s="405"/>
      <c r="O300" s="405"/>
      <c r="P300" s="405"/>
      <c r="Q300" s="405"/>
    </row>
    <row r="301" spans="1:17" ht="13.5" customHeight="1">
      <c r="A301" s="405"/>
      <c r="B301" s="426"/>
      <c r="C301" s="405"/>
      <c r="D301" s="427"/>
      <c r="E301" s="405"/>
      <c r="F301" s="405"/>
      <c r="G301" s="405"/>
      <c r="H301" s="405"/>
      <c r="I301" s="405"/>
      <c r="J301" s="405"/>
      <c r="K301" s="405"/>
      <c r="L301" s="405"/>
      <c r="M301" s="405"/>
      <c r="N301" s="405"/>
      <c r="O301" s="405"/>
      <c r="P301" s="405"/>
      <c r="Q301" s="405"/>
    </row>
    <row r="302" spans="1:17" ht="13.5" customHeight="1">
      <c r="A302" s="405"/>
      <c r="B302" s="426"/>
      <c r="C302" s="405"/>
      <c r="D302" s="427"/>
      <c r="E302" s="405"/>
      <c r="F302" s="405"/>
      <c r="G302" s="405"/>
      <c r="H302" s="405"/>
      <c r="I302" s="405"/>
      <c r="J302" s="405"/>
      <c r="K302" s="405"/>
      <c r="L302" s="405"/>
      <c r="M302" s="405"/>
      <c r="N302" s="405"/>
      <c r="O302" s="405"/>
      <c r="P302" s="405"/>
      <c r="Q302" s="405"/>
    </row>
    <row r="303" spans="1:17" ht="13.5" customHeight="1">
      <c r="A303" s="405"/>
      <c r="B303" s="426"/>
      <c r="C303" s="405"/>
      <c r="D303" s="427"/>
      <c r="E303" s="405"/>
      <c r="F303" s="405"/>
      <c r="G303" s="405"/>
      <c r="H303" s="405"/>
      <c r="I303" s="405"/>
      <c r="J303" s="405"/>
      <c r="K303" s="405"/>
      <c r="L303" s="405"/>
      <c r="M303" s="405"/>
      <c r="N303" s="405"/>
      <c r="O303" s="405"/>
      <c r="P303" s="405"/>
      <c r="Q303" s="405"/>
    </row>
    <row r="304" spans="1:17" ht="13.5" customHeight="1">
      <c r="A304" s="405"/>
      <c r="B304" s="426"/>
      <c r="C304" s="405"/>
      <c r="D304" s="427"/>
      <c r="E304" s="405"/>
      <c r="F304" s="405"/>
      <c r="G304" s="405"/>
      <c r="H304" s="405"/>
      <c r="I304" s="405"/>
      <c r="J304" s="405"/>
      <c r="K304" s="405"/>
      <c r="L304" s="405"/>
      <c r="M304" s="405"/>
      <c r="N304" s="405"/>
      <c r="O304" s="405"/>
      <c r="P304" s="405"/>
      <c r="Q304" s="405"/>
    </row>
    <row r="305" spans="1:17" ht="13.5" customHeight="1">
      <c r="A305" s="405"/>
      <c r="B305" s="426"/>
      <c r="C305" s="405"/>
      <c r="D305" s="427"/>
      <c r="E305" s="405"/>
      <c r="F305" s="405"/>
      <c r="G305" s="405"/>
      <c r="H305" s="405"/>
      <c r="I305" s="405"/>
      <c r="J305" s="405"/>
      <c r="K305" s="405"/>
      <c r="L305" s="405"/>
      <c r="M305" s="405"/>
      <c r="N305" s="405"/>
      <c r="O305" s="405"/>
      <c r="P305" s="405"/>
      <c r="Q305" s="405"/>
    </row>
    <row r="306" spans="1:17" ht="13.5" customHeight="1">
      <c r="A306" s="405"/>
      <c r="B306" s="426"/>
      <c r="C306" s="405"/>
      <c r="D306" s="427"/>
      <c r="E306" s="405"/>
      <c r="F306" s="405"/>
      <c r="G306" s="405"/>
      <c r="H306" s="405"/>
      <c r="I306" s="405"/>
      <c r="J306" s="405"/>
      <c r="K306" s="405"/>
      <c r="L306" s="405"/>
      <c r="M306" s="405"/>
      <c r="N306" s="405"/>
      <c r="O306" s="405"/>
      <c r="P306" s="405"/>
      <c r="Q306" s="405"/>
    </row>
    <row r="307" spans="1:17" ht="13.5" customHeight="1">
      <c r="A307" s="405"/>
      <c r="B307" s="426"/>
      <c r="C307" s="405"/>
      <c r="D307" s="427"/>
      <c r="E307" s="405"/>
      <c r="F307" s="405"/>
      <c r="G307" s="405"/>
      <c r="H307" s="405"/>
      <c r="I307" s="405"/>
      <c r="J307" s="405"/>
      <c r="K307" s="405"/>
      <c r="L307" s="405"/>
      <c r="M307" s="405"/>
      <c r="N307" s="405"/>
      <c r="O307" s="405"/>
      <c r="P307" s="405"/>
      <c r="Q307" s="405"/>
    </row>
    <row r="308" spans="1:17" ht="13.5" customHeight="1">
      <c r="A308" s="405"/>
      <c r="B308" s="426"/>
      <c r="C308" s="405"/>
      <c r="D308" s="427"/>
      <c r="E308" s="405"/>
      <c r="F308" s="405"/>
      <c r="G308" s="405"/>
      <c r="H308" s="405"/>
      <c r="I308" s="405"/>
      <c r="J308" s="405"/>
      <c r="K308" s="405"/>
      <c r="L308" s="405"/>
      <c r="M308" s="405"/>
      <c r="N308" s="405"/>
      <c r="O308" s="405"/>
      <c r="P308" s="405"/>
      <c r="Q308" s="405"/>
    </row>
    <row r="309" spans="1:17" ht="13.5" customHeight="1">
      <c r="A309" s="405"/>
      <c r="B309" s="426"/>
      <c r="C309" s="405"/>
      <c r="D309" s="427"/>
      <c r="E309" s="405"/>
      <c r="F309" s="405"/>
      <c r="G309" s="405"/>
      <c r="H309" s="405"/>
      <c r="I309" s="405"/>
      <c r="J309" s="405"/>
      <c r="K309" s="405"/>
      <c r="L309" s="405"/>
      <c r="M309" s="405"/>
      <c r="N309" s="405"/>
      <c r="O309" s="405"/>
      <c r="P309" s="405"/>
      <c r="Q309" s="405"/>
    </row>
    <row r="310" spans="1:17" ht="13.5" customHeight="1">
      <c r="A310" s="405"/>
      <c r="B310" s="426"/>
      <c r="C310" s="405"/>
      <c r="D310" s="427"/>
      <c r="E310" s="405"/>
      <c r="F310" s="405"/>
      <c r="G310" s="405"/>
      <c r="H310" s="405"/>
      <c r="I310" s="405"/>
      <c r="J310" s="405"/>
      <c r="K310" s="405"/>
      <c r="L310" s="405"/>
      <c r="M310" s="405"/>
      <c r="N310" s="405"/>
      <c r="O310" s="405"/>
      <c r="P310" s="405"/>
      <c r="Q310" s="405"/>
    </row>
    <row r="311" spans="1:17" ht="13.5" customHeight="1">
      <c r="A311" s="405"/>
      <c r="B311" s="426"/>
      <c r="C311" s="405"/>
      <c r="D311" s="427"/>
      <c r="E311" s="405"/>
      <c r="F311" s="405"/>
      <c r="G311" s="405"/>
      <c r="H311" s="405"/>
      <c r="I311" s="405"/>
      <c r="J311" s="405"/>
      <c r="K311" s="405"/>
      <c r="L311" s="405"/>
      <c r="M311" s="405"/>
      <c r="N311" s="405"/>
      <c r="O311" s="405"/>
      <c r="P311" s="405"/>
      <c r="Q311" s="405"/>
    </row>
    <row r="312" spans="1:17" ht="13.5" customHeight="1">
      <c r="A312" s="405"/>
      <c r="B312" s="426"/>
      <c r="C312" s="405"/>
      <c r="D312" s="427"/>
      <c r="E312" s="405"/>
      <c r="F312" s="405"/>
      <c r="G312" s="405"/>
      <c r="H312" s="405"/>
      <c r="I312" s="405"/>
      <c r="J312" s="405"/>
      <c r="K312" s="405"/>
      <c r="L312" s="405"/>
      <c r="M312" s="405"/>
      <c r="N312" s="405"/>
      <c r="O312" s="405"/>
      <c r="P312" s="405"/>
      <c r="Q312" s="405"/>
    </row>
    <row r="313" spans="1:17" ht="13.5" customHeight="1">
      <c r="A313" s="405"/>
      <c r="B313" s="426"/>
      <c r="C313" s="405"/>
      <c r="D313" s="427"/>
      <c r="E313" s="405"/>
      <c r="F313" s="405"/>
      <c r="G313" s="405"/>
      <c r="H313" s="405"/>
      <c r="I313" s="405"/>
      <c r="J313" s="405"/>
      <c r="K313" s="405"/>
      <c r="L313" s="405"/>
      <c r="M313" s="405"/>
      <c r="N313" s="405"/>
      <c r="O313" s="405"/>
      <c r="P313" s="405"/>
      <c r="Q313" s="405"/>
    </row>
    <row r="314" spans="1:17" ht="13.5" customHeight="1">
      <c r="A314" s="405"/>
      <c r="B314" s="426"/>
      <c r="C314" s="405"/>
      <c r="D314" s="427"/>
      <c r="E314" s="405"/>
      <c r="F314" s="405"/>
      <c r="G314" s="405"/>
      <c r="H314" s="405"/>
      <c r="I314" s="405"/>
      <c r="J314" s="405"/>
      <c r="K314" s="405"/>
      <c r="L314" s="405"/>
      <c r="M314" s="405"/>
      <c r="N314" s="405"/>
      <c r="O314" s="405"/>
      <c r="P314" s="405"/>
      <c r="Q314" s="405"/>
    </row>
    <row r="315" spans="1:17" ht="13.5" customHeight="1">
      <c r="A315" s="405"/>
      <c r="B315" s="426"/>
      <c r="C315" s="405"/>
      <c r="D315" s="427"/>
      <c r="E315" s="405"/>
      <c r="F315" s="405"/>
      <c r="G315" s="405"/>
      <c r="H315" s="405"/>
      <c r="I315" s="405"/>
      <c r="J315" s="405"/>
      <c r="K315" s="405"/>
      <c r="L315" s="405"/>
      <c r="M315" s="405"/>
      <c r="N315" s="405"/>
      <c r="O315" s="405"/>
      <c r="P315" s="405"/>
      <c r="Q315" s="405"/>
    </row>
    <row r="316" spans="1:17" ht="13.5" customHeight="1">
      <c r="A316" s="405"/>
      <c r="B316" s="426"/>
      <c r="C316" s="405"/>
      <c r="D316" s="427"/>
      <c r="E316" s="405"/>
      <c r="F316" s="405"/>
      <c r="G316" s="405"/>
      <c r="H316" s="405"/>
      <c r="I316" s="405"/>
      <c r="J316" s="405"/>
      <c r="K316" s="405"/>
      <c r="L316" s="405"/>
      <c r="M316" s="405"/>
      <c r="N316" s="405"/>
      <c r="O316" s="405"/>
      <c r="P316" s="405"/>
      <c r="Q316" s="405"/>
    </row>
    <row r="317" spans="1:17" ht="13.5" customHeight="1">
      <c r="A317" s="405"/>
      <c r="B317" s="426"/>
      <c r="C317" s="405"/>
      <c r="D317" s="427"/>
      <c r="E317" s="405"/>
      <c r="F317" s="405"/>
      <c r="G317" s="405"/>
      <c r="H317" s="405"/>
      <c r="I317" s="405"/>
      <c r="J317" s="405"/>
      <c r="K317" s="405"/>
      <c r="L317" s="405"/>
      <c r="M317" s="405"/>
      <c r="N317" s="405"/>
      <c r="O317" s="405"/>
      <c r="P317" s="405"/>
      <c r="Q317" s="405"/>
    </row>
    <row r="318" spans="1:17" ht="13.5" customHeight="1">
      <c r="A318" s="405"/>
      <c r="B318" s="426"/>
      <c r="C318" s="405"/>
      <c r="D318" s="427"/>
      <c r="E318" s="405"/>
      <c r="F318" s="405"/>
      <c r="G318" s="405"/>
      <c r="H318" s="405"/>
      <c r="I318" s="405"/>
      <c r="J318" s="405"/>
      <c r="K318" s="405"/>
      <c r="L318" s="405"/>
      <c r="M318" s="405"/>
      <c r="N318" s="405"/>
      <c r="O318" s="405"/>
      <c r="P318" s="405"/>
      <c r="Q318" s="405"/>
    </row>
    <row r="319" spans="1:17" ht="13.5" customHeight="1">
      <c r="A319" s="405"/>
      <c r="B319" s="426"/>
      <c r="C319" s="405"/>
      <c r="D319" s="427"/>
      <c r="E319" s="405"/>
      <c r="F319" s="405"/>
      <c r="G319" s="405"/>
      <c r="H319" s="405"/>
      <c r="I319" s="405"/>
      <c r="J319" s="405"/>
      <c r="K319" s="405"/>
      <c r="L319" s="405"/>
      <c r="M319" s="405"/>
      <c r="N319" s="405"/>
      <c r="O319" s="405"/>
      <c r="P319" s="405"/>
      <c r="Q319" s="405"/>
    </row>
    <row r="320" spans="1:17" ht="13.5" customHeight="1">
      <c r="A320" s="405"/>
      <c r="B320" s="426"/>
      <c r="C320" s="405"/>
      <c r="D320" s="427"/>
      <c r="E320" s="405"/>
      <c r="F320" s="405"/>
      <c r="G320" s="405"/>
      <c r="H320" s="405"/>
      <c r="I320" s="405"/>
      <c r="J320" s="405"/>
      <c r="K320" s="405"/>
      <c r="L320" s="405"/>
      <c r="M320" s="405"/>
      <c r="N320" s="405"/>
      <c r="O320" s="405"/>
      <c r="P320" s="405"/>
      <c r="Q320" s="405"/>
    </row>
    <row r="321" spans="1:17" ht="13.5" customHeight="1">
      <c r="A321" s="405"/>
      <c r="B321" s="426"/>
      <c r="C321" s="405"/>
      <c r="D321" s="427"/>
      <c r="E321" s="405"/>
      <c r="F321" s="405"/>
      <c r="G321" s="405"/>
      <c r="H321" s="405"/>
      <c r="I321" s="405"/>
      <c r="J321" s="405"/>
      <c r="K321" s="405"/>
      <c r="L321" s="405"/>
      <c r="M321" s="405"/>
      <c r="N321" s="405"/>
      <c r="O321" s="405"/>
      <c r="P321" s="405"/>
      <c r="Q321" s="405"/>
    </row>
    <row r="322" spans="1:17" ht="13.5" customHeight="1">
      <c r="A322" s="405"/>
      <c r="B322" s="426"/>
      <c r="C322" s="405"/>
      <c r="D322" s="427"/>
      <c r="E322" s="405"/>
      <c r="F322" s="405"/>
      <c r="G322" s="405"/>
      <c r="H322" s="405"/>
      <c r="I322" s="405"/>
      <c r="J322" s="405"/>
      <c r="K322" s="405"/>
      <c r="L322" s="405"/>
      <c r="M322" s="405"/>
      <c r="N322" s="405"/>
      <c r="O322" s="405"/>
      <c r="P322" s="405"/>
      <c r="Q322" s="405"/>
    </row>
    <row r="323" spans="1:17" ht="13.5" customHeight="1">
      <c r="A323" s="405"/>
      <c r="B323" s="426"/>
      <c r="C323" s="405"/>
      <c r="D323" s="427"/>
      <c r="E323" s="405"/>
      <c r="F323" s="405"/>
      <c r="G323" s="405"/>
      <c r="H323" s="405"/>
      <c r="I323" s="405"/>
      <c r="J323" s="405"/>
      <c r="K323" s="405"/>
      <c r="L323" s="405"/>
      <c r="M323" s="405"/>
      <c r="N323" s="405"/>
      <c r="O323" s="405"/>
      <c r="P323" s="405"/>
      <c r="Q323" s="405"/>
    </row>
    <row r="324" spans="1:17" ht="13.5" customHeight="1">
      <c r="A324" s="405"/>
      <c r="B324" s="426"/>
      <c r="C324" s="405"/>
      <c r="D324" s="427"/>
      <c r="E324" s="405"/>
      <c r="F324" s="405"/>
      <c r="G324" s="405"/>
      <c r="H324" s="405"/>
      <c r="I324" s="405"/>
      <c r="J324" s="405"/>
      <c r="K324" s="405"/>
      <c r="L324" s="405"/>
      <c r="M324" s="405"/>
      <c r="N324" s="405"/>
      <c r="O324" s="405"/>
      <c r="P324" s="405"/>
      <c r="Q324" s="405"/>
    </row>
    <row r="325" spans="1:17" ht="13.5" customHeight="1">
      <c r="A325" s="405"/>
      <c r="B325" s="426"/>
      <c r="C325" s="405"/>
      <c r="D325" s="427"/>
      <c r="E325" s="405"/>
      <c r="F325" s="405"/>
      <c r="G325" s="405"/>
      <c r="H325" s="405"/>
      <c r="I325" s="405"/>
      <c r="J325" s="405"/>
      <c r="K325" s="405"/>
      <c r="L325" s="405"/>
      <c r="M325" s="405"/>
      <c r="N325" s="405"/>
      <c r="O325" s="405"/>
      <c r="P325" s="405"/>
      <c r="Q325" s="405"/>
    </row>
    <row r="326" spans="1:17" ht="13.5" customHeight="1">
      <c r="A326" s="405"/>
      <c r="B326" s="426"/>
      <c r="C326" s="405"/>
      <c r="D326" s="427"/>
      <c r="E326" s="405"/>
      <c r="F326" s="405"/>
      <c r="G326" s="405"/>
      <c r="H326" s="405"/>
      <c r="I326" s="405"/>
      <c r="J326" s="405"/>
      <c r="K326" s="405"/>
      <c r="L326" s="405"/>
      <c r="M326" s="405"/>
      <c r="N326" s="405"/>
      <c r="O326" s="405"/>
      <c r="P326" s="405"/>
      <c r="Q326" s="405"/>
    </row>
    <row r="327" spans="1:17" ht="13.5" customHeight="1">
      <c r="A327" s="405"/>
      <c r="B327" s="426"/>
      <c r="C327" s="405"/>
      <c r="D327" s="427"/>
      <c r="E327" s="405"/>
      <c r="F327" s="405"/>
      <c r="G327" s="405"/>
      <c r="H327" s="405"/>
      <c r="I327" s="405"/>
      <c r="J327" s="405"/>
      <c r="K327" s="405"/>
      <c r="L327" s="405"/>
      <c r="M327" s="405"/>
      <c r="N327" s="405"/>
      <c r="O327" s="405"/>
      <c r="P327" s="405"/>
      <c r="Q327" s="405"/>
    </row>
    <row r="328" spans="1:17" ht="13.5" customHeight="1">
      <c r="A328" s="405"/>
      <c r="B328" s="426"/>
      <c r="C328" s="405"/>
      <c r="D328" s="427"/>
      <c r="E328" s="405"/>
      <c r="F328" s="405"/>
      <c r="G328" s="405"/>
      <c r="H328" s="405"/>
      <c r="I328" s="405"/>
      <c r="J328" s="405"/>
      <c r="K328" s="405"/>
      <c r="L328" s="405"/>
      <c r="M328" s="405"/>
      <c r="N328" s="405"/>
      <c r="O328" s="405"/>
      <c r="P328" s="405"/>
      <c r="Q328" s="405"/>
    </row>
    <row r="329" spans="1:17" ht="13.5" customHeight="1">
      <c r="A329" s="405"/>
      <c r="B329" s="426"/>
      <c r="C329" s="405"/>
      <c r="D329" s="427"/>
      <c r="E329" s="405"/>
      <c r="F329" s="405"/>
      <c r="G329" s="405"/>
      <c r="H329" s="405"/>
      <c r="I329" s="405"/>
      <c r="J329" s="405"/>
      <c r="K329" s="405"/>
      <c r="L329" s="405"/>
      <c r="M329" s="405"/>
      <c r="N329" s="405"/>
      <c r="O329" s="405"/>
      <c r="P329" s="405"/>
      <c r="Q329" s="405"/>
    </row>
    <row r="330" spans="1:17" ht="13.5" customHeight="1">
      <c r="A330" s="405"/>
      <c r="B330" s="426"/>
      <c r="C330" s="405"/>
      <c r="D330" s="427"/>
      <c r="E330" s="405"/>
      <c r="F330" s="405"/>
      <c r="G330" s="405"/>
      <c r="H330" s="405"/>
      <c r="I330" s="405"/>
      <c r="J330" s="405"/>
      <c r="K330" s="405"/>
      <c r="L330" s="405"/>
      <c r="M330" s="405"/>
      <c r="N330" s="405"/>
      <c r="O330" s="405"/>
      <c r="P330" s="405"/>
      <c r="Q330" s="405"/>
    </row>
    <row r="331" spans="1:17" ht="13.5" customHeight="1">
      <c r="A331" s="405"/>
      <c r="B331" s="426"/>
      <c r="C331" s="405"/>
      <c r="D331" s="427"/>
      <c r="E331" s="405"/>
      <c r="F331" s="405"/>
      <c r="G331" s="405"/>
      <c r="H331" s="405"/>
      <c r="I331" s="405"/>
      <c r="J331" s="405"/>
      <c r="K331" s="405"/>
      <c r="L331" s="405"/>
      <c r="M331" s="405"/>
      <c r="N331" s="405"/>
      <c r="O331" s="405"/>
      <c r="P331" s="405"/>
      <c r="Q331" s="405"/>
    </row>
    <row r="332" spans="1:17" ht="13.5" customHeight="1">
      <c r="A332" s="405"/>
      <c r="B332" s="426"/>
      <c r="C332" s="405"/>
      <c r="D332" s="427"/>
      <c r="E332" s="405"/>
      <c r="F332" s="405"/>
      <c r="G332" s="405"/>
      <c r="H332" s="405"/>
      <c r="I332" s="405"/>
      <c r="J332" s="405"/>
      <c r="K332" s="405"/>
      <c r="L332" s="405"/>
      <c r="M332" s="405"/>
      <c r="N332" s="405"/>
      <c r="O332" s="405"/>
      <c r="P332" s="405"/>
      <c r="Q332" s="405"/>
    </row>
    <row r="333" spans="1:17" ht="15.75" customHeight="1">
      <c r="A333" s="405"/>
      <c r="B333" s="426"/>
      <c r="C333" s="405"/>
      <c r="D333" s="405"/>
      <c r="E333" s="405"/>
      <c r="F333" s="405"/>
      <c r="G333" s="405"/>
      <c r="H333" s="405"/>
      <c r="I333" s="405"/>
      <c r="J333" s="405"/>
      <c r="K333" s="405"/>
      <c r="L333" s="405"/>
      <c r="M333" s="405"/>
      <c r="N333" s="405"/>
      <c r="O333" s="405"/>
      <c r="P333" s="405"/>
      <c r="Q333" s="405"/>
    </row>
    <row r="334" spans="1:17" ht="15.75" customHeight="1">
      <c r="A334" s="405"/>
      <c r="B334" s="426"/>
      <c r="C334" s="405"/>
      <c r="D334" s="405"/>
      <c r="E334" s="405"/>
      <c r="F334" s="405"/>
      <c r="G334" s="405"/>
      <c r="H334" s="405"/>
      <c r="I334" s="405"/>
      <c r="J334" s="405"/>
      <c r="K334" s="405"/>
      <c r="L334" s="405"/>
      <c r="M334" s="405"/>
      <c r="N334" s="405"/>
      <c r="O334" s="405"/>
      <c r="P334" s="405"/>
      <c r="Q334" s="405"/>
    </row>
    <row r="335" spans="1:17" ht="15.75" customHeight="1">
      <c r="A335" s="405"/>
      <c r="B335" s="426"/>
      <c r="C335" s="405"/>
      <c r="D335" s="405"/>
      <c r="E335" s="405"/>
      <c r="F335" s="405"/>
      <c r="G335" s="405"/>
      <c r="H335" s="405"/>
      <c r="I335" s="405"/>
      <c r="J335" s="405"/>
      <c r="K335" s="405"/>
      <c r="L335" s="405"/>
      <c r="M335" s="405"/>
      <c r="N335" s="405"/>
      <c r="O335" s="405"/>
      <c r="P335" s="405"/>
      <c r="Q335" s="405"/>
    </row>
    <row r="336" spans="1:17" ht="15.75" customHeight="1">
      <c r="A336" s="405"/>
      <c r="B336" s="426"/>
      <c r="C336" s="405"/>
      <c r="D336" s="405"/>
      <c r="E336" s="405"/>
      <c r="F336" s="405"/>
      <c r="G336" s="405"/>
      <c r="H336" s="405"/>
      <c r="I336" s="405"/>
      <c r="J336" s="405"/>
      <c r="K336" s="405"/>
      <c r="L336" s="405"/>
      <c r="M336" s="405"/>
      <c r="N336" s="405"/>
      <c r="O336" s="405"/>
      <c r="P336" s="405"/>
      <c r="Q336" s="405"/>
    </row>
    <row r="337" spans="1:17" ht="15.75" customHeight="1">
      <c r="A337" s="405"/>
      <c r="B337" s="426"/>
      <c r="C337" s="405"/>
      <c r="D337" s="405"/>
      <c r="E337" s="405"/>
      <c r="F337" s="405"/>
      <c r="G337" s="405"/>
      <c r="H337" s="405"/>
      <c r="I337" s="405"/>
      <c r="J337" s="405"/>
      <c r="K337" s="405"/>
      <c r="L337" s="405"/>
      <c r="M337" s="405"/>
      <c r="N337" s="405"/>
      <c r="O337" s="405"/>
      <c r="P337" s="405"/>
      <c r="Q337" s="405"/>
    </row>
    <row r="338" spans="1:17" ht="15.75" customHeight="1">
      <c r="A338" s="405"/>
      <c r="B338" s="426"/>
      <c r="C338" s="405"/>
      <c r="D338" s="405"/>
      <c r="E338" s="405"/>
      <c r="F338" s="405"/>
      <c r="G338" s="405"/>
      <c r="H338" s="405"/>
      <c r="I338" s="405"/>
      <c r="J338" s="405"/>
      <c r="K338" s="405"/>
      <c r="L338" s="405"/>
      <c r="M338" s="405"/>
      <c r="N338" s="405"/>
      <c r="O338" s="405"/>
      <c r="P338" s="405"/>
      <c r="Q338" s="405"/>
    </row>
    <row r="339" spans="1:17" ht="15.75" customHeight="1">
      <c r="A339" s="405"/>
      <c r="B339" s="426"/>
      <c r="C339" s="405"/>
      <c r="D339" s="405"/>
      <c r="E339" s="405"/>
      <c r="F339" s="405"/>
      <c r="G339" s="405"/>
      <c r="H339" s="405"/>
      <c r="I339" s="405"/>
      <c r="J339" s="405"/>
      <c r="K339" s="405"/>
      <c r="L339" s="405"/>
      <c r="M339" s="405"/>
      <c r="N339" s="405"/>
      <c r="O339" s="405"/>
      <c r="P339" s="405"/>
      <c r="Q339" s="405"/>
    </row>
    <row r="340" spans="1:17" ht="15.75" customHeight="1">
      <c r="A340" s="405"/>
      <c r="B340" s="426"/>
      <c r="C340" s="405"/>
      <c r="D340" s="405"/>
      <c r="E340" s="405"/>
      <c r="F340" s="405"/>
      <c r="G340" s="405"/>
      <c r="H340" s="405"/>
      <c r="I340" s="405"/>
      <c r="J340" s="405"/>
      <c r="K340" s="405"/>
      <c r="L340" s="405"/>
      <c r="M340" s="405"/>
      <c r="N340" s="405"/>
      <c r="O340" s="405"/>
      <c r="P340" s="405"/>
      <c r="Q340" s="405"/>
    </row>
    <row r="341" spans="1:17" ht="15.75" customHeight="1">
      <c r="A341" s="405"/>
      <c r="B341" s="426"/>
      <c r="C341" s="405"/>
      <c r="D341" s="405"/>
      <c r="E341" s="405"/>
      <c r="F341" s="405"/>
      <c r="G341" s="405"/>
      <c r="H341" s="405"/>
      <c r="I341" s="405"/>
      <c r="J341" s="405"/>
      <c r="K341" s="405"/>
      <c r="L341" s="405"/>
      <c r="M341" s="405"/>
      <c r="N341" s="405"/>
      <c r="O341" s="405"/>
      <c r="P341" s="405"/>
      <c r="Q341" s="405"/>
    </row>
    <row r="342" spans="1:17" ht="15.75" customHeight="1">
      <c r="A342" s="405"/>
      <c r="B342" s="426"/>
      <c r="C342" s="405"/>
      <c r="D342" s="405"/>
      <c r="E342" s="405"/>
      <c r="F342" s="405"/>
      <c r="G342" s="405"/>
      <c r="H342" s="405"/>
      <c r="I342" s="405"/>
      <c r="J342" s="405"/>
      <c r="K342" s="405"/>
      <c r="L342" s="405"/>
      <c r="M342" s="405"/>
      <c r="N342" s="405"/>
      <c r="O342" s="405"/>
      <c r="P342" s="405"/>
      <c r="Q342" s="405"/>
    </row>
    <row r="343" spans="1:17" ht="15.75" customHeight="1">
      <c r="A343" s="405"/>
      <c r="B343" s="426"/>
      <c r="C343" s="405"/>
      <c r="D343" s="405"/>
      <c r="E343" s="405"/>
      <c r="F343" s="405"/>
      <c r="G343" s="405"/>
      <c r="H343" s="405"/>
      <c r="I343" s="405"/>
      <c r="J343" s="405"/>
      <c r="K343" s="405"/>
      <c r="L343" s="405"/>
      <c r="M343" s="405"/>
      <c r="N343" s="405"/>
      <c r="O343" s="405"/>
      <c r="P343" s="405"/>
      <c r="Q343" s="405"/>
    </row>
    <row r="344" spans="1:17" ht="15.75" customHeight="1">
      <c r="A344" s="405"/>
      <c r="B344" s="426"/>
      <c r="C344" s="405"/>
      <c r="D344" s="405"/>
      <c r="E344" s="405"/>
      <c r="F344" s="405"/>
      <c r="G344" s="405"/>
      <c r="H344" s="405"/>
      <c r="I344" s="405"/>
      <c r="J344" s="405"/>
      <c r="K344" s="405"/>
      <c r="L344" s="405"/>
      <c r="M344" s="405"/>
      <c r="N344" s="405"/>
      <c r="O344" s="405"/>
      <c r="P344" s="405"/>
      <c r="Q344" s="405"/>
    </row>
    <row r="345" spans="1:17" ht="15.75" customHeight="1">
      <c r="A345" s="405"/>
      <c r="B345" s="426"/>
      <c r="C345" s="405"/>
      <c r="D345" s="405"/>
      <c r="E345" s="405"/>
      <c r="F345" s="405"/>
      <c r="G345" s="405"/>
      <c r="H345" s="405"/>
      <c r="I345" s="405"/>
      <c r="J345" s="405"/>
      <c r="K345" s="405"/>
      <c r="L345" s="405"/>
      <c r="M345" s="405"/>
      <c r="N345" s="405"/>
      <c r="O345" s="405"/>
      <c r="P345" s="405"/>
      <c r="Q345" s="405"/>
    </row>
    <row r="346" spans="1:17" ht="15.75" customHeight="1">
      <c r="A346" s="405"/>
      <c r="B346" s="426"/>
      <c r="C346" s="405"/>
      <c r="D346" s="405"/>
      <c r="E346" s="405"/>
      <c r="F346" s="405"/>
      <c r="G346" s="405"/>
      <c r="H346" s="405"/>
      <c r="I346" s="405"/>
      <c r="J346" s="405"/>
      <c r="K346" s="405"/>
      <c r="L346" s="405"/>
      <c r="M346" s="405"/>
      <c r="N346" s="405"/>
      <c r="O346" s="405"/>
      <c r="P346" s="405"/>
      <c r="Q346" s="405"/>
    </row>
    <row r="347" spans="1:17" ht="15.75" customHeight="1">
      <c r="A347" s="405"/>
      <c r="B347" s="426"/>
      <c r="C347" s="405"/>
      <c r="D347" s="405"/>
      <c r="E347" s="405"/>
      <c r="F347" s="405"/>
      <c r="G347" s="405"/>
      <c r="H347" s="405"/>
      <c r="I347" s="405"/>
      <c r="J347" s="405"/>
      <c r="K347" s="405"/>
      <c r="L347" s="405"/>
      <c r="M347" s="405"/>
      <c r="N347" s="405"/>
      <c r="O347" s="405"/>
      <c r="P347" s="405"/>
      <c r="Q347" s="405"/>
    </row>
    <row r="348" spans="1:17" ht="15.75" customHeight="1">
      <c r="A348" s="405"/>
      <c r="B348" s="426"/>
      <c r="C348" s="405"/>
      <c r="D348" s="405"/>
      <c r="E348" s="405"/>
      <c r="F348" s="405"/>
      <c r="G348" s="405"/>
      <c r="H348" s="405"/>
      <c r="I348" s="405"/>
      <c r="J348" s="405"/>
      <c r="K348" s="405"/>
      <c r="L348" s="405"/>
      <c r="M348" s="405"/>
      <c r="N348" s="405"/>
      <c r="O348" s="405"/>
      <c r="P348" s="405"/>
      <c r="Q348" s="405"/>
    </row>
    <row r="349" spans="1:17" ht="15.75" customHeight="1">
      <c r="A349" s="405"/>
      <c r="B349" s="426"/>
      <c r="C349" s="405"/>
      <c r="D349" s="405"/>
      <c r="E349" s="405"/>
      <c r="F349" s="405"/>
      <c r="G349" s="405"/>
      <c r="H349" s="405"/>
      <c r="I349" s="405"/>
      <c r="J349" s="405"/>
      <c r="K349" s="405"/>
      <c r="L349" s="405"/>
      <c r="M349" s="405"/>
      <c r="N349" s="405"/>
      <c r="O349" s="405"/>
      <c r="P349" s="405"/>
      <c r="Q349" s="405"/>
    </row>
    <row r="350" spans="1:17" ht="15.75" customHeight="1">
      <c r="A350" s="405"/>
      <c r="B350" s="426"/>
      <c r="C350" s="405"/>
      <c r="D350" s="405"/>
      <c r="E350" s="405"/>
      <c r="F350" s="405"/>
      <c r="G350" s="405"/>
      <c r="H350" s="405"/>
      <c r="I350" s="405"/>
      <c r="J350" s="405"/>
      <c r="K350" s="405"/>
      <c r="L350" s="405"/>
      <c r="M350" s="405"/>
      <c r="N350" s="405"/>
      <c r="O350" s="405"/>
      <c r="P350" s="405"/>
      <c r="Q350" s="405"/>
    </row>
    <row r="351" spans="1:17" ht="15.75" customHeight="1">
      <c r="A351" s="405"/>
      <c r="B351" s="426"/>
      <c r="C351" s="405"/>
      <c r="D351" s="405"/>
      <c r="E351" s="405"/>
      <c r="F351" s="405"/>
      <c r="G351" s="405"/>
      <c r="H351" s="405"/>
      <c r="I351" s="405"/>
      <c r="J351" s="405"/>
      <c r="K351" s="405"/>
      <c r="L351" s="405"/>
      <c r="M351" s="405"/>
      <c r="N351" s="405"/>
      <c r="O351" s="405"/>
      <c r="P351" s="405"/>
      <c r="Q351" s="405"/>
    </row>
    <row r="352" spans="1:17" ht="15.75" customHeight="1">
      <c r="A352" s="405"/>
      <c r="B352" s="426"/>
      <c r="C352" s="405"/>
      <c r="D352" s="405"/>
      <c r="E352" s="405"/>
      <c r="F352" s="405"/>
      <c r="G352" s="405"/>
      <c r="H352" s="405"/>
      <c r="I352" s="405"/>
      <c r="J352" s="405"/>
      <c r="K352" s="405"/>
      <c r="L352" s="405"/>
      <c r="M352" s="405"/>
      <c r="N352" s="405"/>
      <c r="O352" s="405"/>
      <c r="P352" s="405"/>
      <c r="Q352" s="405"/>
    </row>
    <row r="353" spans="1:17" ht="15.75" customHeight="1">
      <c r="A353" s="405"/>
      <c r="B353" s="426"/>
      <c r="C353" s="405"/>
      <c r="D353" s="405"/>
      <c r="E353" s="405"/>
      <c r="F353" s="405"/>
      <c r="G353" s="405"/>
      <c r="H353" s="405"/>
      <c r="I353" s="405"/>
      <c r="J353" s="405"/>
      <c r="K353" s="405"/>
      <c r="L353" s="405"/>
      <c r="M353" s="405"/>
      <c r="N353" s="405"/>
      <c r="O353" s="405"/>
      <c r="P353" s="405"/>
      <c r="Q353" s="405"/>
    </row>
    <row r="354" spans="1:17" ht="15.75" customHeight="1">
      <c r="A354" s="405"/>
      <c r="B354" s="426"/>
      <c r="C354" s="405"/>
      <c r="D354" s="405"/>
      <c r="E354" s="405"/>
      <c r="F354" s="405"/>
      <c r="G354" s="405"/>
      <c r="H354" s="405"/>
      <c r="I354" s="405"/>
      <c r="J354" s="405"/>
      <c r="K354" s="405"/>
      <c r="L354" s="405"/>
      <c r="M354" s="405"/>
      <c r="N354" s="405"/>
      <c r="O354" s="405"/>
      <c r="P354" s="405"/>
      <c r="Q354" s="405"/>
    </row>
    <row r="355" spans="1:17" ht="15.75" customHeight="1">
      <c r="A355" s="405"/>
      <c r="B355" s="426"/>
      <c r="C355" s="405"/>
      <c r="D355" s="405"/>
      <c r="E355" s="405"/>
      <c r="F355" s="405"/>
      <c r="G355" s="405"/>
      <c r="H355" s="405"/>
      <c r="I355" s="405"/>
      <c r="J355" s="405"/>
      <c r="K355" s="405"/>
      <c r="L355" s="405"/>
      <c r="M355" s="405"/>
      <c r="N355" s="405"/>
      <c r="O355" s="405"/>
      <c r="P355" s="405"/>
      <c r="Q355" s="405"/>
    </row>
    <row r="356" spans="1:17" ht="15.75" customHeight="1">
      <c r="A356" s="405"/>
      <c r="B356" s="426"/>
      <c r="C356" s="405"/>
      <c r="D356" s="405"/>
      <c r="E356" s="405"/>
      <c r="F356" s="405"/>
      <c r="G356" s="405"/>
      <c r="H356" s="405"/>
      <c r="I356" s="405"/>
      <c r="J356" s="405"/>
      <c r="K356" s="405"/>
      <c r="L356" s="405"/>
      <c r="M356" s="405"/>
      <c r="N356" s="405"/>
      <c r="O356" s="405"/>
      <c r="P356" s="405"/>
      <c r="Q356" s="405"/>
    </row>
    <row r="357" spans="1:17" ht="15.75" customHeight="1">
      <c r="A357" s="405"/>
      <c r="B357" s="426"/>
      <c r="C357" s="405"/>
      <c r="D357" s="405"/>
      <c r="E357" s="405"/>
      <c r="F357" s="405"/>
      <c r="G357" s="405"/>
      <c r="H357" s="405"/>
      <c r="I357" s="405"/>
      <c r="J357" s="405"/>
      <c r="K357" s="405"/>
      <c r="L357" s="405"/>
      <c r="M357" s="405"/>
      <c r="N357" s="405"/>
      <c r="O357" s="405"/>
      <c r="P357" s="405"/>
      <c r="Q357" s="405"/>
    </row>
    <row r="358" spans="1:17" ht="15.75" customHeight="1">
      <c r="A358" s="405"/>
      <c r="B358" s="426"/>
      <c r="C358" s="405"/>
      <c r="D358" s="405"/>
      <c r="E358" s="405"/>
      <c r="F358" s="405"/>
      <c r="G358" s="405"/>
      <c r="H358" s="405"/>
      <c r="I358" s="405"/>
      <c r="J358" s="405"/>
      <c r="K358" s="405"/>
      <c r="L358" s="405"/>
      <c r="M358" s="405"/>
      <c r="N358" s="405"/>
      <c r="O358" s="405"/>
      <c r="P358" s="405"/>
      <c r="Q358" s="405"/>
    </row>
    <row r="359" spans="1:17" ht="15.75" customHeight="1">
      <c r="A359" s="405"/>
      <c r="B359" s="426"/>
      <c r="C359" s="405"/>
      <c r="D359" s="405"/>
      <c r="E359" s="405"/>
      <c r="F359" s="405"/>
      <c r="G359" s="405"/>
      <c r="H359" s="405"/>
      <c r="I359" s="405"/>
      <c r="J359" s="405"/>
      <c r="K359" s="405"/>
      <c r="L359" s="405"/>
      <c r="M359" s="405"/>
      <c r="N359" s="405"/>
      <c r="O359" s="405"/>
      <c r="P359" s="405"/>
      <c r="Q359" s="405"/>
    </row>
    <row r="360" spans="1:17" ht="15.75" customHeight="1">
      <c r="A360" s="405"/>
      <c r="B360" s="426"/>
      <c r="C360" s="405"/>
      <c r="D360" s="405"/>
      <c r="E360" s="405"/>
      <c r="F360" s="405"/>
      <c r="G360" s="405"/>
      <c r="H360" s="405"/>
      <c r="I360" s="405"/>
      <c r="J360" s="405"/>
      <c r="K360" s="405"/>
      <c r="L360" s="405"/>
      <c r="M360" s="405"/>
      <c r="N360" s="405"/>
      <c r="O360" s="405"/>
      <c r="P360" s="405"/>
      <c r="Q360" s="405"/>
    </row>
    <row r="361" spans="1:17" ht="15.75" customHeight="1">
      <c r="A361" s="405"/>
      <c r="B361" s="426"/>
      <c r="C361" s="405"/>
      <c r="D361" s="405"/>
      <c r="E361" s="405"/>
      <c r="F361" s="405"/>
      <c r="G361" s="405"/>
      <c r="H361" s="405"/>
      <c r="I361" s="405"/>
      <c r="J361" s="405"/>
      <c r="K361" s="405"/>
      <c r="L361" s="405"/>
      <c r="M361" s="405"/>
      <c r="N361" s="405"/>
      <c r="O361" s="405"/>
      <c r="P361" s="405"/>
      <c r="Q361" s="405"/>
    </row>
    <row r="362" spans="1:17" ht="15.75" customHeight="1">
      <c r="A362" s="405"/>
      <c r="B362" s="426"/>
      <c r="C362" s="405"/>
      <c r="D362" s="405"/>
      <c r="E362" s="405"/>
      <c r="F362" s="405"/>
      <c r="G362" s="405"/>
      <c r="H362" s="405"/>
      <c r="I362" s="405"/>
      <c r="J362" s="405"/>
      <c r="K362" s="405"/>
      <c r="L362" s="405"/>
      <c r="M362" s="405"/>
      <c r="N362" s="405"/>
      <c r="O362" s="405"/>
      <c r="P362" s="405"/>
      <c r="Q362" s="405"/>
    </row>
    <row r="363" spans="1:17" ht="15.75" customHeight="1">
      <c r="A363" s="405"/>
      <c r="B363" s="426"/>
      <c r="C363" s="405"/>
      <c r="D363" s="405"/>
      <c r="E363" s="405"/>
      <c r="F363" s="405"/>
      <c r="G363" s="405"/>
      <c r="H363" s="405"/>
      <c r="I363" s="405"/>
      <c r="J363" s="405"/>
      <c r="K363" s="405"/>
      <c r="L363" s="405"/>
      <c r="M363" s="405"/>
      <c r="N363" s="405"/>
      <c r="O363" s="405"/>
      <c r="P363" s="405"/>
      <c r="Q363" s="405"/>
    </row>
    <row r="364" spans="1:17" ht="15.75" customHeight="1">
      <c r="A364" s="405"/>
      <c r="B364" s="426"/>
      <c r="C364" s="405"/>
      <c r="D364" s="405"/>
      <c r="E364" s="405"/>
      <c r="F364" s="405"/>
      <c r="G364" s="405"/>
      <c r="H364" s="405"/>
      <c r="I364" s="405"/>
      <c r="J364" s="405"/>
      <c r="K364" s="405"/>
      <c r="L364" s="405"/>
      <c r="M364" s="405"/>
      <c r="N364" s="405"/>
      <c r="O364" s="405"/>
      <c r="P364" s="405"/>
      <c r="Q364" s="405"/>
    </row>
    <row r="365" spans="1:17" ht="15.75" customHeight="1">
      <c r="A365" s="405"/>
      <c r="B365" s="426"/>
      <c r="C365" s="405"/>
      <c r="D365" s="405"/>
      <c r="E365" s="405"/>
      <c r="F365" s="405"/>
      <c r="G365" s="405"/>
      <c r="H365" s="405"/>
      <c r="I365" s="405"/>
      <c r="J365" s="405"/>
      <c r="K365" s="405"/>
      <c r="L365" s="405"/>
      <c r="M365" s="405"/>
      <c r="N365" s="405"/>
      <c r="O365" s="405"/>
      <c r="P365" s="405"/>
      <c r="Q365" s="405"/>
    </row>
    <row r="366" spans="1:17" ht="15.75" customHeight="1">
      <c r="A366" s="405"/>
      <c r="B366" s="426"/>
      <c r="C366" s="405"/>
      <c r="D366" s="405"/>
      <c r="E366" s="405"/>
      <c r="F366" s="405"/>
      <c r="G366" s="405"/>
      <c r="H366" s="405"/>
      <c r="I366" s="405"/>
      <c r="J366" s="405"/>
      <c r="K366" s="405"/>
      <c r="L366" s="405"/>
      <c r="M366" s="405"/>
      <c r="N366" s="405"/>
      <c r="O366" s="405"/>
      <c r="P366" s="405"/>
      <c r="Q366" s="405"/>
    </row>
    <row r="367" spans="1:17" ht="15.75" customHeight="1">
      <c r="A367" s="405"/>
      <c r="B367" s="426"/>
      <c r="C367" s="405"/>
      <c r="D367" s="405"/>
      <c r="E367" s="405"/>
      <c r="F367" s="405"/>
      <c r="G367" s="405"/>
      <c r="H367" s="405"/>
      <c r="I367" s="405"/>
      <c r="J367" s="405"/>
      <c r="K367" s="405"/>
      <c r="L367" s="405"/>
      <c r="M367" s="405"/>
      <c r="N367" s="405"/>
      <c r="O367" s="405"/>
      <c r="P367" s="405"/>
      <c r="Q367" s="405"/>
    </row>
    <row r="368" spans="1:17" ht="15.75" customHeight="1">
      <c r="A368" s="405"/>
      <c r="B368" s="426"/>
      <c r="C368" s="405"/>
      <c r="D368" s="405"/>
      <c r="E368" s="405"/>
      <c r="F368" s="405"/>
      <c r="G368" s="405"/>
      <c r="H368" s="405"/>
      <c r="I368" s="405"/>
      <c r="J368" s="405"/>
      <c r="K368" s="405"/>
      <c r="L368" s="405"/>
      <c r="M368" s="405"/>
      <c r="N368" s="405"/>
      <c r="O368" s="405"/>
      <c r="P368" s="405"/>
      <c r="Q368" s="405"/>
    </row>
    <row r="369" spans="1:17" ht="15.75" customHeight="1">
      <c r="A369" s="405"/>
      <c r="B369" s="426"/>
      <c r="C369" s="405"/>
      <c r="D369" s="405"/>
      <c r="E369" s="405"/>
      <c r="F369" s="405"/>
      <c r="G369" s="405"/>
      <c r="H369" s="405"/>
      <c r="I369" s="405"/>
      <c r="J369" s="405"/>
      <c r="K369" s="405"/>
      <c r="L369" s="405"/>
      <c r="M369" s="405"/>
      <c r="N369" s="405"/>
      <c r="O369" s="405"/>
      <c r="P369" s="405"/>
      <c r="Q369" s="405"/>
    </row>
    <row r="370" spans="1:17" ht="15.75" customHeight="1">
      <c r="A370" s="405"/>
      <c r="B370" s="426"/>
      <c r="C370" s="405"/>
      <c r="D370" s="405"/>
      <c r="E370" s="405"/>
      <c r="F370" s="405"/>
      <c r="G370" s="405"/>
      <c r="H370" s="405"/>
      <c r="I370" s="405"/>
      <c r="J370" s="405"/>
      <c r="K370" s="405"/>
      <c r="L370" s="405"/>
      <c r="M370" s="405"/>
      <c r="N370" s="405"/>
      <c r="O370" s="405"/>
      <c r="P370" s="405"/>
      <c r="Q370" s="405"/>
    </row>
    <row r="371" spans="1:17" ht="15.75" customHeight="1">
      <c r="A371" s="405"/>
      <c r="B371" s="426"/>
      <c r="C371" s="405"/>
      <c r="D371" s="405"/>
      <c r="E371" s="405"/>
      <c r="F371" s="405"/>
      <c r="G371" s="405"/>
      <c r="H371" s="405"/>
      <c r="I371" s="405"/>
      <c r="J371" s="405"/>
      <c r="K371" s="405"/>
      <c r="L371" s="405"/>
      <c r="M371" s="405"/>
      <c r="N371" s="405"/>
      <c r="O371" s="405"/>
      <c r="P371" s="405"/>
      <c r="Q371" s="405"/>
    </row>
    <row r="372" spans="1:17" ht="15.75" customHeight="1">
      <c r="A372" s="405"/>
      <c r="B372" s="426"/>
      <c r="C372" s="405"/>
      <c r="D372" s="405"/>
      <c r="E372" s="405"/>
      <c r="F372" s="405"/>
      <c r="G372" s="405"/>
      <c r="H372" s="405"/>
      <c r="I372" s="405"/>
      <c r="J372" s="405"/>
      <c r="K372" s="405"/>
      <c r="L372" s="405"/>
      <c r="M372" s="405"/>
      <c r="N372" s="405"/>
      <c r="O372" s="405"/>
      <c r="P372" s="405"/>
      <c r="Q372" s="405"/>
    </row>
    <row r="373" spans="1:17" ht="15.75" customHeight="1">
      <c r="A373" s="405"/>
      <c r="B373" s="426"/>
      <c r="C373" s="405"/>
      <c r="D373" s="405"/>
      <c r="E373" s="405"/>
      <c r="F373" s="405"/>
      <c r="G373" s="405"/>
      <c r="H373" s="405"/>
      <c r="I373" s="405"/>
      <c r="J373" s="405"/>
      <c r="K373" s="405"/>
      <c r="L373" s="405"/>
      <c r="M373" s="405"/>
      <c r="N373" s="405"/>
      <c r="O373" s="405"/>
      <c r="P373" s="405"/>
      <c r="Q373" s="405"/>
    </row>
    <row r="374" spans="1:17" ht="15.75" customHeight="1">
      <c r="A374" s="405"/>
      <c r="B374" s="426"/>
      <c r="C374" s="405"/>
      <c r="D374" s="405"/>
      <c r="E374" s="405"/>
      <c r="F374" s="405"/>
      <c r="G374" s="405"/>
      <c r="H374" s="405"/>
      <c r="I374" s="405"/>
      <c r="J374" s="405"/>
      <c r="K374" s="405"/>
      <c r="L374" s="405"/>
      <c r="M374" s="405"/>
      <c r="N374" s="405"/>
      <c r="O374" s="405"/>
      <c r="P374" s="405"/>
      <c r="Q374" s="405"/>
    </row>
    <row r="375" spans="1:17" ht="15.75" customHeight="1">
      <c r="A375" s="405"/>
      <c r="B375" s="426"/>
      <c r="C375" s="405"/>
      <c r="D375" s="405"/>
      <c r="E375" s="405"/>
      <c r="F375" s="405"/>
      <c r="G375" s="405"/>
      <c r="H375" s="405"/>
      <c r="I375" s="405"/>
      <c r="J375" s="405"/>
      <c r="K375" s="405"/>
      <c r="L375" s="405"/>
      <c r="M375" s="405"/>
      <c r="N375" s="405"/>
      <c r="O375" s="405"/>
      <c r="P375" s="405"/>
      <c r="Q375" s="405"/>
    </row>
    <row r="376" spans="1:17" ht="15.75" customHeight="1">
      <c r="A376" s="405"/>
      <c r="B376" s="426"/>
      <c r="C376" s="405"/>
      <c r="D376" s="405"/>
      <c r="E376" s="405"/>
      <c r="F376" s="405"/>
      <c r="G376" s="405"/>
      <c r="H376" s="405"/>
      <c r="I376" s="405"/>
      <c r="J376" s="405"/>
      <c r="K376" s="405"/>
      <c r="L376" s="405"/>
      <c r="M376" s="405"/>
      <c r="N376" s="405"/>
      <c r="O376" s="405"/>
      <c r="P376" s="405"/>
      <c r="Q376" s="405"/>
    </row>
    <row r="377" spans="1:17" ht="15.75" customHeight="1">
      <c r="A377" s="405"/>
      <c r="B377" s="426"/>
      <c r="C377" s="405"/>
      <c r="D377" s="405"/>
      <c r="E377" s="405"/>
      <c r="F377" s="405"/>
      <c r="G377" s="405"/>
      <c r="H377" s="405"/>
      <c r="I377" s="405"/>
      <c r="J377" s="405"/>
      <c r="K377" s="405"/>
      <c r="L377" s="405"/>
      <c r="M377" s="405"/>
      <c r="N377" s="405"/>
      <c r="O377" s="405"/>
      <c r="P377" s="405"/>
      <c r="Q377" s="405"/>
    </row>
    <row r="378" spans="1:17" ht="15.75" customHeight="1">
      <c r="A378" s="405"/>
      <c r="B378" s="426"/>
      <c r="C378" s="405"/>
      <c r="D378" s="405"/>
      <c r="E378" s="405"/>
      <c r="F378" s="405"/>
      <c r="G378" s="405"/>
      <c r="H378" s="405"/>
      <c r="I378" s="405"/>
      <c r="J378" s="405"/>
      <c r="K378" s="405"/>
      <c r="L378" s="405"/>
      <c r="M378" s="405"/>
      <c r="N378" s="405"/>
      <c r="O378" s="405"/>
      <c r="P378" s="405"/>
      <c r="Q378" s="405"/>
    </row>
    <row r="379" spans="1:17" ht="15.75" customHeight="1">
      <c r="A379" s="405"/>
      <c r="B379" s="426"/>
      <c r="C379" s="405"/>
      <c r="D379" s="405"/>
      <c r="E379" s="405"/>
      <c r="F379" s="405"/>
      <c r="G379" s="405"/>
      <c r="H379" s="405"/>
      <c r="I379" s="405"/>
      <c r="J379" s="405"/>
      <c r="K379" s="405"/>
      <c r="L379" s="405"/>
      <c r="M379" s="405"/>
      <c r="N379" s="405"/>
      <c r="O379" s="405"/>
      <c r="P379" s="405"/>
      <c r="Q379" s="405"/>
    </row>
    <row r="380" spans="1:17" ht="15.75" customHeight="1">
      <c r="A380" s="405"/>
      <c r="B380" s="426"/>
      <c r="C380" s="405"/>
      <c r="D380" s="405"/>
      <c r="E380" s="405"/>
      <c r="F380" s="405"/>
      <c r="G380" s="405"/>
      <c r="H380" s="405"/>
      <c r="I380" s="405"/>
      <c r="J380" s="405"/>
      <c r="K380" s="405"/>
      <c r="L380" s="405"/>
      <c r="M380" s="405"/>
      <c r="N380" s="405"/>
      <c r="O380" s="405"/>
      <c r="P380" s="405"/>
      <c r="Q380" s="405"/>
    </row>
    <row r="381" spans="1:17" ht="15.75" customHeight="1">
      <c r="A381" s="405"/>
      <c r="B381" s="426"/>
      <c r="C381" s="405"/>
      <c r="D381" s="405"/>
      <c r="E381" s="405"/>
      <c r="F381" s="405"/>
      <c r="G381" s="405"/>
      <c r="H381" s="405"/>
      <c r="I381" s="405"/>
      <c r="J381" s="405"/>
      <c r="K381" s="405"/>
      <c r="L381" s="405"/>
      <c r="M381" s="405"/>
      <c r="N381" s="405"/>
      <c r="O381" s="405"/>
      <c r="P381" s="405"/>
      <c r="Q381" s="405"/>
    </row>
    <row r="382" spans="1:17" ht="15.75" customHeight="1">
      <c r="A382" s="405"/>
      <c r="B382" s="426"/>
      <c r="C382" s="405"/>
      <c r="D382" s="405"/>
      <c r="E382" s="405"/>
      <c r="F382" s="405"/>
      <c r="G382" s="405"/>
      <c r="H382" s="405"/>
      <c r="I382" s="405"/>
      <c r="J382" s="405"/>
      <c r="K382" s="405"/>
      <c r="L382" s="405"/>
      <c r="M382" s="405"/>
      <c r="N382" s="405"/>
      <c r="O382" s="405"/>
      <c r="P382" s="405"/>
      <c r="Q382" s="405"/>
    </row>
    <row r="383" spans="1:17" ht="15.75" customHeight="1">
      <c r="A383" s="405"/>
      <c r="B383" s="426"/>
      <c r="C383" s="405"/>
      <c r="D383" s="405"/>
      <c r="E383" s="405"/>
      <c r="F383" s="405"/>
      <c r="G383" s="405"/>
      <c r="H383" s="405"/>
      <c r="I383" s="405"/>
      <c r="J383" s="405"/>
      <c r="K383" s="405"/>
      <c r="L383" s="405"/>
      <c r="M383" s="405"/>
      <c r="N383" s="405"/>
      <c r="O383" s="405"/>
      <c r="P383" s="405"/>
      <c r="Q383" s="405"/>
    </row>
    <row r="384" spans="1:17" ht="15.75" customHeight="1">
      <c r="A384" s="405"/>
      <c r="B384" s="426"/>
      <c r="C384" s="405"/>
      <c r="D384" s="405"/>
      <c r="E384" s="405"/>
      <c r="F384" s="405"/>
      <c r="G384" s="405"/>
      <c r="H384" s="405"/>
      <c r="I384" s="405"/>
      <c r="J384" s="405"/>
      <c r="K384" s="405"/>
      <c r="L384" s="405"/>
      <c r="M384" s="405"/>
      <c r="N384" s="405"/>
      <c r="O384" s="405"/>
      <c r="P384" s="405"/>
      <c r="Q384" s="405"/>
    </row>
    <row r="385" spans="1:17" ht="15.75" customHeight="1">
      <c r="A385" s="405"/>
      <c r="B385" s="426"/>
      <c r="C385" s="405"/>
      <c r="D385" s="405"/>
      <c r="E385" s="405"/>
      <c r="F385" s="405"/>
      <c r="G385" s="405"/>
      <c r="H385" s="405"/>
      <c r="I385" s="405"/>
      <c r="J385" s="405"/>
      <c r="K385" s="405"/>
      <c r="L385" s="405"/>
      <c r="M385" s="405"/>
      <c r="N385" s="405"/>
      <c r="O385" s="405"/>
      <c r="P385" s="405"/>
      <c r="Q385" s="405"/>
    </row>
    <row r="386" spans="1:17" ht="15.75" customHeight="1">
      <c r="A386" s="405"/>
      <c r="B386" s="426"/>
      <c r="C386" s="405"/>
      <c r="D386" s="405"/>
      <c r="E386" s="405"/>
      <c r="F386" s="405"/>
      <c r="G386" s="405"/>
      <c r="H386" s="405"/>
      <c r="I386" s="405"/>
      <c r="J386" s="405"/>
      <c r="K386" s="405"/>
      <c r="L386" s="405"/>
      <c r="M386" s="405"/>
      <c r="N386" s="405"/>
      <c r="O386" s="405"/>
      <c r="P386" s="405"/>
      <c r="Q386" s="405"/>
    </row>
    <row r="387" spans="1:17" ht="15.75" customHeight="1">
      <c r="A387" s="405"/>
      <c r="B387" s="426"/>
      <c r="C387" s="405"/>
      <c r="D387" s="405"/>
      <c r="E387" s="405"/>
      <c r="F387" s="405"/>
      <c r="G387" s="405"/>
      <c r="H387" s="405"/>
      <c r="I387" s="405"/>
      <c r="J387" s="405"/>
      <c r="K387" s="405"/>
      <c r="L387" s="405"/>
      <c r="M387" s="405"/>
      <c r="N387" s="405"/>
      <c r="O387" s="405"/>
      <c r="P387" s="405"/>
      <c r="Q387" s="405"/>
    </row>
    <row r="388" spans="1:17" ht="15.75" customHeight="1">
      <c r="A388" s="405"/>
      <c r="B388" s="426"/>
      <c r="C388" s="405"/>
      <c r="D388" s="405"/>
      <c r="E388" s="405"/>
      <c r="F388" s="405"/>
      <c r="G388" s="405"/>
      <c r="H388" s="405"/>
      <c r="I388" s="405"/>
      <c r="J388" s="405"/>
      <c r="K388" s="405"/>
      <c r="L388" s="405"/>
      <c r="M388" s="405"/>
      <c r="N388" s="405"/>
      <c r="O388" s="405"/>
      <c r="P388" s="405"/>
      <c r="Q388" s="405"/>
    </row>
    <row r="389" spans="1:17" ht="15.75" customHeight="1">
      <c r="A389" s="405"/>
      <c r="B389" s="426"/>
      <c r="C389" s="405"/>
      <c r="D389" s="405"/>
      <c r="E389" s="405"/>
      <c r="F389" s="405"/>
      <c r="G389" s="405"/>
      <c r="H389" s="405"/>
      <c r="I389" s="405"/>
      <c r="J389" s="405"/>
      <c r="K389" s="405"/>
      <c r="L389" s="405"/>
      <c r="M389" s="405"/>
      <c r="N389" s="405"/>
      <c r="O389" s="405"/>
      <c r="P389" s="405"/>
      <c r="Q389" s="405"/>
    </row>
    <row r="390" spans="1:17" ht="15.75" customHeight="1">
      <c r="A390" s="405"/>
      <c r="B390" s="426"/>
      <c r="C390" s="405"/>
      <c r="D390" s="405"/>
      <c r="E390" s="405"/>
      <c r="F390" s="405"/>
      <c r="G390" s="405"/>
      <c r="H390" s="405"/>
      <c r="I390" s="405"/>
      <c r="J390" s="405"/>
      <c r="K390" s="405"/>
      <c r="L390" s="405"/>
      <c r="M390" s="405"/>
      <c r="N390" s="405"/>
      <c r="O390" s="405"/>
      <c r="P390" s="405"/>
      <c r="Q390" s="405"/>
    </row>
    <row r="391" spans="1:17" ht="15.75" customHeight="1">
      <c r="A391" s="405"/>
      <c r="B391" s="426"/>
      <c r="C391" s="405"/>
      <c r="D391" s="405"/>
      <c r="E391" s="405"/>
      <c r="F391" s="405"/>
      <c r="G391" s="405"/>
      <c r="H391" s="405"/>
      <c r="I391" s="405"/>
      <c r="J391" s="405"/>
      <c r="K391" s="405"/>
      <c r="L391" s="405"/>
      <c r="M391" s="405"/>
      <c r="N391" s="405"/>
      <c r="O391" s="405"/>
      <c r="P391" s="405"/>
      <c r="Q391" s="405"/>
    </row>
    <row r="392" spans="1:17" ht="15.75" customHeight="1">
      <c r="A392" s="405"/>
      <c r="B392" s="426"/>
      <c r="C392" s="405"/>
      <c r="D392" s="405"/>
      <c r="E392" s="405"/>
      <c r="F392" s="405"/>
      <c r="G392" s="405"/>
      <c r="H392" s="405"/>
      <c r="I392" s="405"/>
      <c r="J392" s="405"/>
      <c r="K392" s="405"/>
      <c r="L392" s="405"/>
      <c r="M392" s="405"/>
      <c r="N392" s="405"/>
      <c r="O392" s="405"/>
      <c r="P392" s="405"/>
      <c r="Q392" s="405"/>
    </row>
    <row r="393" spans="1:17" ht="15.75" customHeight="1">
      <c r="A393" s="405"/>
      <c r="B393" s="426"/>
      <c r="C393" s="405"/>
      <c r="D393" s="405"/>
      <c r="E393" s="405"/>
      <c r="F393" s="405"/>
      <c r="G393" s="405"/>
      <c r="H393" s="405"/>
      <c r="I393" s="405"/>
      <c r="J393" s="405"/>
      <c r="K393" s="405"/>
      <c r="L393" s="405"/>
      <c r="M393" s="405"/>
      <c r="N393" s="405"/>
      <c r="O393" s="405"/>
      <c r="P393" s="405"/>
      <c r="Q393" s="405"/>
    </row>
    <row r="394" spans="1:17" ht="15.75" customHeight="1">
      <c r="A394" s="405"/>
      <c r="B394" s="426"/>
      <c r="C394" s="405"/>
      <c r="D394" s="405"/>
      <c r="E394" s="405"/>
      <c r="F394" s="405"/>
      <c r="G394" s="405"/>
      <c r="H394" s="405"/>
      <c r="I394" s="405"/>
      <c r="J394" s="405"/>
      <c r="K394" s="405"/>
      <c r="L394" s="405"/>
      <c r="M394" s="405"/>
      <c r="N394" s="405"/>
      <c r="O394" s="405"/>
      <c r="P394" s="405"/>
      <c r="Q394" s="405"/>
    </row>
    <row r="395" spans="1:17" ht="15.75" customHeight="1">
      <c r="A395" s="405"/>
      <c r="B395" s="426"/>
      <c r="C395" s="405"/>
      <c r="D395" s="405"/>
      <c r="E395" s="405"/>
      <c r="F395" s="405"/>
      <c r="G395" s="405"/>
      <c r="H395" s="405"/>
      <c r="I395" s="405"/>
      <c r="J395" s="405"/>
      <c r="K395" s="405"/>
      <c r="L395" s="405"/>
      <c r="M395" s="405"/>
      <c r="N395" s="405"/>
      <c r="O395" s="405"/>
      <c r="P395" s="405"/>
      <c r="Q395" s="405"/>
    </row>
    <row r="396" spans="1:17" ht="15.75" customHeight="1">
      <c r="A396" s="405"/>
      <c r="B396" s="426"/>
      <c r="C396" s="405"/>
      <c r="D396" s="405"/>
      <c r="E396" s="405"/>
      <c r="F396" s="405"/>
      <c r="G396" s="405"/>
      <c r="H396" s="405"/>
      <c r="I396" s="405"/>
      <c r="J396" s="405"/>
      <c r="K396" s="405"/>
      <c r="L396" s="405"/>
      <c r="M396" s="405"/>
      <c r="N396" s="405"/>
      <c r="O396" s="405"/>
      <c r="P396" s="405"/>
      <c r="Q396" s="405"/>
    </row>
    <row r="397" spans="1:17" ht="15.75" customHeight="1">
      <c r="A397" s="405"/>
      <c r="B397" s="426"/>
      <c r="C397" s="405"/>
      <c r="D397" s="405"/>
      <c r="E397" s="405"/>
      <c r="F397" s="405"/>
      <c r="G397" s="405"/>
      <c r="H397" s="405"/>
      <c r="I397" s="405"/>
      <c r="J397" s="405"/>
      <c r="K397" s="405"/>
      <c r="L397" s="405"/>
      <c r="M397" s="405"/>
      <c r="N397" s="405"/>
      <c r="O397" s="405"/>
      <c r="P397" s="405"/>
      <c r="Q397" s="405"/>
    </row>
    <row r="398" spans="1:17" ht="15.75" customHeight="1">
      <c r="A398" s="405"/>
      <c r="B398" s="426"/>
      <c r="C398" s="405"/>
      <c r="D398" s="405"/>
      <c r="E398" s="405"/>
      <c r="F398" s="405"/>
      <c r="G398" s="405"/>
      <c r="H398" s="405"/>
      <c r="I398" s="405"/>
      <c r="J398" s="405"/>
      <c r="K398" s="405"/>
      <c r="L398" s="405"/>
      <c r="M398" s="405"/>
      <c r="N398" s="405"/>
      <c r="O398" s="405"/>
      <c r="P398" s="405"/>
      <c r="Q398" s="405"/>
    </row>
    <row r="399" spans="1:17" ht="15.75" customHeight="1">
      <c r="A399" s="405"/>
      <c r="B399" s="426"/>
      <c r="C399" s="405"/>
      <c r="D399" s="405"/>
      <c r="E399" s="405"/>
      <c r="F399" s="405"/>
      <c r="G399" s="405"/>
      <c r="H399" s="405"/>
      <c r="I399" s="405"/>
      <c r="J399" s="405"/>
      <c r="K399" s="405"/>
      <c r="L399" s="405"/>
      <c r="M399" s="405"/>
      <c r="N399" s="405"/>
      <c r="O399" s="405"/>
      <c r="P399" s="405"/>
      <c r="Q399" s="405"/>
    </row>
    <row r="400" spans="1:17" ht="15.75" customHeight="1">
      <c r="A400" s="405"/>
      <c r="B400" s="426"/>
      <c r="C400" s="405"/>
      <c r="D400" s="405"/>
      <c r="E400" s="405"/>
      <c r="F400" s="405"/>
      <c r="G400" s="405"/>
      <c r="H400" s="405"/>
      <c r="I400" s="405"/>
      <c r="J400" s="405"/>
      <c r="K400" s="405"/>
      <c r="L400" s="405"/>
      <c r="M400" s="405"/>
      <c r="N400" s="405"/>
      <c r="O400" s="405"/>
      <c r="P400" s="405"/>
      <c r="Q400" s="405"/>
    </row>
    <row r="401" spans="1:17" ht="15.75" customHeight="1">
      <c r="A401" s="405"/>
      <c r="B401" s="426"/>
      <c r="C401" s="405"/>
      <c r="D401" s="405"/>
      <c r="E401" s="405"/>
      <c r="F401" s="405"/>
      <c r="G401" s="405"/>
      <c r="H401" s="405"/>
      <c r="I401" s="405"/>
      <c r="J401" s="405"/>
      <c r="K401" s="405"/>
      <c r="L401" s="405"/>
      <c r="M401" s="405"/>
      <c r="N401" s="405"/>
      <c r="O401" s="405"/>
      <c r="P401" s="405"/>
      <c r="Q401" s="405"/>
    </row>
    <row r="402" spans="1:17" ht="15.75" customHeight="1">
      <c r="A402" s="405"/>
      <c r="B402" s="426"/>
      <c r="C402" s="405"/>
      <c r="D402" s="405"/>
      <c r="E402" s="405"/>
      <c r="F402" s="405"/>
      <c r="G402" s="405"/>
      <c r="H402" s="405"/>
      <c r="I402" s="405"/>
      <c r="J402" s="405"/>
      <c r="K402" s="405"/>
      <c r="L402" s="405"/>
      <c r="M402" s="405"/>
      <c r="N402" s="405"/>
      <c r="O402" s="405"/>
      <c r="P402" s="405"/>
      <c r="Q402" s="405"/>
    </row>
    <row r="403" spans="1:17" ht="15.75" customHeight="1">
      <c r="A403" s="405"/>
      <c r="B403" s="426"/>
      <c r="C403" s="405"/>
      <c r="D403" s="405"/>
      <c r="E403" s="405"/>
      <c r="F403" s="405"/>
      <c r="G403" s="405"/>
      <c r="H403" s="405"/>
      <c r="I403" s="405"/>
      <c r="J403" s="405"/>
      <c r="K403" s="405"/>
      <c r="L403" s="405"/>
      <c r="M403" s="405"/>
      <c r="N403" s="405"/>
      <c r="O403" s="405"/>
      <c r="P403" s="405"/>
      <c r="Q403" s="405"/>
    </row>
    <row r="404" spans="1:17" ht="15.75" customHeight="1">
      <c r="A404" s="405"/>
      <c r="B404" s="426"/>
      <c r="C404" s="405"/>
      <c r="D404" s="405"/>
      <c r="E404" s="405"/>
      <c r="F404" s="405"/>
      <c r="G404" s="405"/>
      <c r="H404" s="405"/>
      <c r="I404" s="405"/>
      <c r="J404" s="405"/>
      <c r="K404" s="405"/>
      <c r="L404" s="405"/>
      <c r="M404" s="405"/>
      <c r="N404" s="405"/>
      <c r="O404" s="405"/>
      <c r="P404" s="405"/>
      <c r="Q404" s="405"/>
    </row>
    <row r="405" spans="1:17" ht="15.75" customHeight="1">
      <c r="A405" s="405"/>
      <c r="B405" s="426"/>
      <c r="C405" s="405"/>
      <c r="D405" s="405"/>
      <c r="E405" s="405"/>
      <c r="F405" s="405"/>
      <c r="G405" s="405"/>
      <c r="H405" s="405"/>
      <c r="I405" s="405"/>
      <c r="J405" s="405"/>
      <c r="K405" s="405"/>
      <c r="L405" s="405"/>
      <c r="M405" s="405"/>
      <c r="N405" s="405"/>
      <c r="O405" s="405"/>
      <c r="P405" s="405"/>
      <c r="Q405" s="405"/>
    </row>
    <row r="406" spans="1:17" ht="15.75" customHeight="1">
      <c r="A406" s="405"/>
      <c r="B406" s="426"/>
      <c r="C406" s="405"/>
      <c r="D406" s="405"/>
      <c r="E406" s="405"/>
      <c r="F406" s="405"/>
      <c r="G406" s="405"/>
      <c r="H406" s="405"/>
      <c r="I406" s="405"/>
      <c r="J406" s="405"/>
      <c r="K406" s="405"/>
      <c r="L406" s="405"/>
      <c r="M406" s="405"/>
      <c r="N406" s="405"/>
      <c r="O406" s="405"/>
      <c r="P406" s="405"/>
      <c r="Q406" s="405"/>
    </row>
    <row r="407" spans="1:17" ht="15.75" customHeight="1">
      <c r="A407" s="405"/>
      <c r="B407" s="426"/>
      <c r="C407" s="405"/>
      <c r="D407" s="405"/>
      <c r="E407" s="405"/>
      <c r="F407" s="405"/>
      <c r="G407" s="405"/>
      <c r="H407" s="405"/>
      <c r="I407" s="405"/>
      <c r="J407" s="405"/>
      <c r="K407" s="405"/>
      <c r="L407" s="405"/>
      <c r="M407" s="405"/>
      <c r="N407" s="405"/>
      <c r="O407" s="405"/>
      <c r="P407" s="405"/>
      <c r="Q407" s="405"/>
    </row>
    <row r="408" spans="1:17" ht="15.75" customHeight="1">
      <c r="A408" s="405"/>
      <c r="B408" s="426"/>
      <c r="C408" s="405"/>
      <c r="D408" s="405"/>
      <c r="E408" s="405"/>
      <c r="F408" s="405"/>
      <c r="G408" s="405"/>
      <c r="H408" s="405"/>
      <c r="I408" s="405"/>
      <c r="J408" s="405"/>
      <c r="K408" s="405"/>
      <c r="L408" s="405"/>
      <c r="M408" s="405"/>
      <c r="N408" s="405"/>
      <c r="O408" s="405"/>
      <c r="P408" s="405"/>
      <c r="Q408" s="405"/>
    </row>
    <row r="409" spans="1:17" ht="15.75" customHeight="1">
      <c r="A409" s="405"/>
      <c r="B409" s="426"/>
      <c r="C409" s="405"/>
      <c r="D409" s="405"/>
      <c r="E409" s="405"/>
      <c r="F409" s="405"/>
      <c r="G409" s="405"/>
      <c r="H409" s="405"/>
      <c r="I409" s="405"/>
      <c r="J409" s="405"/>
      <c r="K409" s="405"/>
      <c r="L409" s="405"/>
      <c r="M409" s="405"/>
      <c r="N409" s="405"/>
      <c r="O409" s="405"/>
      <c r="P409" s="405"/>
      <c r="Q409" s="405"/>
    </row>
    <row r="410" spans="1:17" ht="15.75" customHeight="1">
      <c r="A410" s="405"/>
      <c r="B410" s="426"/>
      <c r="C410" s="405"/>
      <c r="D410" s="405"/>
      <c r="E410" s="405"/>
      <c r="F410" s="405"/>
      <c r="G410" s="405"/>
      <c r="H410" s="405"/>
      <c r="I410" s="405"/>
      <c r="J410" s="405"/>
      <c r="K410" s="405"/>
      <c r="L410" s="405"/>
      <c r="M410" s="405"/>
      <c r="N410" s="405"/>
      <c r="O410" s="405"/>
      <c r="P410" s="405"/>
      <c r="Q410" s="405"/>
    </row>
    <row r="411" spans="1:17" ht="15.75" customHeight="1">
      <c r="A411" s="405"/>
      <c r="B411" s="426"/>
      <c r="C411" s="405"/>
      <c r="D411" s="405"/>
      <c r="E411" s="405"/>
      <c r="F411" s="405"/>
      <c r="G411" s="405"/>
      <c r="H411" s="405"/>
      <c r="I411" s="405"/>
      <c r="J411" s="405"/>
      <c r="K411" s="405"/>
      <c r="L411" s="405"/>
      <c r="M411" s="405"/>
      <c r="N411" s="405"/>
      <c r="O411" s="405"/>
      <c r="P411" s="405"/>
      <c r="Q411" s="405"/>
    </row>
    <row r="412" spans="1:17" ht="15.75" customHeight="1">
      <c r="A412" s="405"/>
      <c r="B412" s="426"/>
      <c r="C412" s="405"/>
      <c r="D412" s="405"/>
      <c r="E412" s="405"/>
      <c r="F412" s="405"/>
      <c r="G412" s="405"/>
      <c r="H412" s="405"/>
      <c r="I412" s="405"/>
      <c r="J412" s="405"/>
      <c r="K412" s="405"/>
      <c r="L412" s="405"/>
      <c r="M412" s="405"/>
      <c r="N412" s="405"/>
      <c r="O412" s="405"/>
      <c r="P412" s="405"/>
      <c r="Q412" s="405"/>
    </row>
    <row r="413" spans="1:17" ht="15.75" customHeight="1">
      <c r="A413" s="405"/>
      <c r="B413" s="426"/>
      <c r="C413" s="405"/>
      <c r="D413" s="405"/>
      <c r="E413" s="405"/>
      <c r="F413" s="405"/>
      <c r="G413" s="405"/>
      <c r="H413" s="405"/>
      <c r="I413" s="405"/>
      <c r="J413" s="405"/>
      <c r="K413" s="405"/>
      <c r="L413" s="405"/>
      <c r="M413" s="405"/>
      <c r="N413" s="405"/>
      <c r="O413" s="405"/>
      <c r="P413" s="405"/>
      <c r="Q413" s="405"/>
    </row>
    <row r="414" spans="1:17" ht="15.75" customHeight="1">
      <c r="A414" s="405"/>
      <c r="B414" s="426"/>
      <c r="C414" s="405"/>
      <c r="D414" s="405"/>
      <c r="E414" s="405"/>
      <c r="F414" s="405"/>
      <c r="G414" s="405"/>
      <c r="H414" s="405"/>
      <c r="I414" s="405"/>
      <c r="J414" s="405"/>
      <c r="K414" s="405"/>
      <c r="L414" s="405"/>
      <c r="M414" s="405"/>
      <c r="N414" s="405"/>
      <c r="O414" s="405"/>
      <c r="P414" s="405"/>
      <c r="Q414" s="405"/>
    </row>
    <row r="415" spans="1:17" ht="15.75" customHeight="1">
      <c r="A415" s="405"/>
      <c r="B415" s="426"/>
      <c r="C415" s="405"/>
      <c r="D415" s="405"/>
      <c r="E415" s="405"/>
      <c r="F415" s="405"/>
      <c r="G415" s="405"/>
      <c r="H415" s="405"/>
      <c r="I415" s="405"/>
      <c r="J415" s="405"/>
      <c r="K415" s="405"/>
      <c r="L415" s="405"/>
      <c r="M415" s="405"/>
      <c r="N415" s="405"/>
      <c r="O415" s="405"/>
      <c r="P415" s="405"/>
      <c r="Q415" s="405"/>
    </row>
    <row r="416" spans="1:17" ht="15.75" customHeight="1">
      <c r="A416" s="405"/>
      <c r="B416" s="426"/>
      <c r="C416" s="405"/>
      <c r="D416" s="405"/>
      <c r="E416" s="405"/>
      <c r="F416" s="405"/>
      <c r="G416" s="405"/>
      <c r="H416" s="405"/>
      <c r="I416" s="405"/>
      <c r="J416" s="405"/>
      <c r="K416" s="405"/>
      <c r="L416" s="405"/>
      <c r="M416" s="405"/>
      <c r="N416" s="405"/>
      <c r="O416" s="405"/>
      <c r="P416" s="405"/>
      <c r="Q416" s="405"/>
    </row>
    <row r="417" spans="1:17" ht="15.75" customHeight="1">
      <c r="A417" s="405"/>
      <c r="B417" s="426"/>
      <c r="C417" s="405"/>
      <c r="D417" s="405"/>
      <c r="E417" s="405"/>
      <c r="F417" s="405"/>
      <c r="G417" s="405"/>
      <c r="H417" s="405"/>
      <c r="I417" s="405"/>
      <c r="J417" s="405"/>
      <c r="K417" s="405"/>
      <c r="L417" s="405"/>
      <c r="M417" s="405"/>
      <c r="N417" s="405"/>
      <c r="O417" s="405"/>
      <c r="P417" s="405"/>
      <c r="Q417" s="405"/>
    </row>
    <row r="418" spans="1:17" ht="15.75" customHeight="1">
      <c r="A418" s="405"/>
      <c r="B418" s="426"/>
      <c r="C418" s="405"/>
      <c r="D418" s="405"/>
      <c r="E418" s="405"/>
      <c r="F418" s="405"/>
      <c r="G418" s="405"/>
      <c r="H418" s="405"/>
      <c r="I418" s="405"/>
      <c r="J418" s="405"/>
      <c r="K418" s="405"/>
      <c r="L418" s="405"/>
      <c r="M418" s="405"/>
      <c r="N418" s="405"/>
      <c r="O418" s="405"/>
      <c r="P418" s="405"/>
      <c r="Q418" s="405"/>
    </row>
    <row r="419" spans="1:17" ht="15.75" customHeight="1">
      <c r="A419" s="405"/>
      <c r="B419" s="426"/>
      <c r="C419" s="405"/>
      <c r="D419" s="405"/>
      <c r="E419" s="405"/>
      <c r="F419" s="405"/>
      <c r="G419" s="405"/>
      <c r="H419" s="405"/>
      <c r="I419" s="405"/>
      <c r="J419" s="405"/>
      <c r="K419" s="405"/>
      <c r="L419" s="405"/>
      <c r="M419" s="405"/>
      <c r="N419" s="405"/>
      <c r="O419" s="405"/>
      <c r="P419" s="405"/>
      <c r="Q419" s="405"/>
    </row>
    <row r="420" spans="1:17" ht="15.75" customHeight="1">
      <c r="A420" s="405"/>
      <c r="B420" s="426"/>
      <c r="C420" s="405"/>
      <c r="D420" s="405"/>
      <c r="E420" s="405"/>
      <c r="F420" s="405"/>
      <c r="G420" s="405"/>
      <c r="H420" s="405"/>
      <c r="I420" s="405"/>
      <c r="J420" s="405"/>
      <c r="K420" s="405"/>
      <c r="L420" s="405"/>
      <c r="M420" s="405"/>
      <c r="N420" s="405"/>
      <c r="O420" s="405"/>
      <c r="P420" s="405"/>
      <c r="Q420" s="405"/>
    </row>
    <row r="421" spans="1:17" ht="15.75" customHeight="1">
      <c r="A421" s="405"/>
      <c r="B421" s="426"/>
      <c r="C421" s="405"/>
      <c r="D421" s="405"/>
      <c r="E421" s="405"/>
      <c r="F421" s="405"/>
      <c r="G421" s="405"/>
      <c r="H421" s="405"/>
      <c r="I421" s="405"/>
      <c r="J421" s="405"/>
      <c r="K421" s="405"/>
      <c r="L421" s="405"/>
      <c r="M421" s="405"/>
      <c r="N421" s="405"/>
      <c r="O421" s="405"/>
      <c r="P421" s="405"/>
      <c r="Q421" s="405"/>
    </row>
    <row r="422" spans="1:17" ht="15.75" customHeight="1">
      <c r="A422" s="405"/>
      <c r="B422" s="426"/>
      <c r="C422" s="405"/>
      <c r="D422" s="405"/>
      <c r="E422" s="405"/>
      <c r="F422" s="405"/>
      <c r="G422" s="405"/>
      <c r="H422" s="405"/>
      <c r="I422" s="405"/>
      <c r="J422" s="405"/>
      <c r="K422" s="405"/>
      <c r="L422" s="405"/>
      <c r="M422" s="405"/>
      <c r="N422" s="405"/>
      <c r="O422" s="405"/>
      <c r="P422" s="405"/>
      <c r="Q422" s="405"/>
    </row>
    <row r="423" spans="1:17" ht="15.75" customHeight="1">
      <c r="A423" s="405"/>
      <c r="B423" s="426"/>
      <c r="C423" s="405"/>
      <c r="D423" s="405"/>
      <c r="E423" s="405"/>
      <c r="F423" s="405"/>
      <c r="G423" s="405"/>
      <c r="H423" s="405"/>
      <c r="I423" s="405"/>
      <c r="J423" s="405"/>
      <c r="K423" s="405"/>
      <c r="L423" s="405"/>
      <c r="M423" s="405"/>
      <c r="N423" s="405"/>
      <c r="O423" s="405"/>
      <c r="P423" s="405"/>
      <c r="Q423" s="405"/>
    </row>
    <row r="424" spans="1:17" ht="15.75" customHeight="1">
      <c r="A424" s="405"/>
      <c r="B424" s="426"/>
      <c r="C424" s="405"/>
      <c r="D424" s="405"/>
      <c r="E424" s="405"/>
      <c r="F424" s="405"/>
      <c r="G424" s="405"/>
      <c r="H424" s="405"/>
      <c r="I424" s="405"/>
      <c r="J424" s="405"/>
      <c r="K424" s="405"/>
      <c r="L424" s="405"/>
      <c r="M424" s="405"/>
      <c r="N424" s="405"/>
      <c r="O424" s="405"/>
      <c r="P424" s="405"/>
      <c r="Q424" s="405"/>
    </row>
    <row r="425" spans="1:17" ht="15.75" customHeight="1">
      <c r="A425" s="405"/>
      <c r="B425" s="426"/>
      <c r="C425" s="405"/>
      <c r="D425" s="405"/>
      <c r="E425" s="405"/>
      <c r="F425" s="405"/>
      <c r="G425" s="405"/>
      <c r="H425" s="405"/>
      <c r="I425" s="405"/>
      <c r="J425" s="405"/>
      <c r="K425" s="405"/>
      <c r="L425" s="405"/>
      <c r="M425" s="405"/>
      <c r="N425" s="405"/>
      <c r="O425" s="405"/>
      <c r="P425" s="405"/>
      <c r="Q425" s="405"/>
    </row>
    <row r="426" spans="1:17" ht="15.75" customHeight="1">
      <c r="A426" s="405"/>
      <c r="B426" s="426"/>
      <c r="C426" s="405"/>
      <c r="D426" s="405"/>
      <c r="E426" s="405"/>
      <c r="F426" s="405"/>
      <c r="G426" s="405"/>
      <c r="H426" s="405"/>
      <c r="I426" s="405"/>
      <c r="J426" s="405"/>
      <c r="K426" s="405"/>
      <c r="L426" s="405"/>
      <c r="M426" s="405"/>
      <c r="N426" s="405"/>
      <c r="O426" s="405"/>
      <c r="P426" s="405"/>
      <c r="Q426" s="405"/>
    </row>
    <row r="427" spans="1:17" ht="15.75" customHeight="1">
      <c r="A427" s="405"/>
      <c r="B427" s="426"/>
      <c r="C427" s="405"/>
      <c r="D427" s="405"/>
      <c r="E427" s="405"/>
      <c r="F427" s="405"/>
      <c r="G427" s="405"/>
      <c r="H427" s="405"/>
      <c r="I427" s="405"/>
      <c r="J427" s="405"/>
      <c r="K427" s="405"/>
      <c r="L427" s="405"/>
      <c r="M427" s="405"/>
      <c r="N427" s="405"/>
      <c r="O427" s="405"/>
      <c r="P427" s="405"/>
      <c r="Q427" s="405"/>
    </row>
    <row r="428" spans="1:17" ht="15.75" customHeight="1">
      <c r="A428" s="405"/>
      <c r="B428" s="426"/>
      <c r="C428" s="405"/>
      <c r="D428" s="405"/>
      <c r="E428" s="405"/>
      <c r="F428" s="405"/>
      <c r="G428" s="405"/>
      <c r="H428" s="405"/>
      <c r="I428" s="405"/>
      <c r="J428" s="405"/>
      <c r="K428" s="405"/>
      <c r="L428" s="405"/>
      <c r="M428" s="405"/>
      <c r="N428" s="405"/>
      <c r="O428" s="405"/>
      <c r="P428" s="405"/>
      <c r="Q428" s="405"/>
    </row>
    <row r="429" spans="1:17" ht="15.75" customHeight="1">
      <c r="A429" s="405"/>
      <c r="B429" s="426"/>
      <c r="C429" s="405"/>
      <c r="D429" s="405"/>
      <c r="E429" s="405"/>
      <c r="F429" s="405"/>
      <c r="G429" s="405"/>
      <c r="H429" s="405"/>
      <c r="I429" s="405"/>
      <c r="J429" s="405"/>
      <c r="K429" s="405"/>
      <c r="L429" s="405"/>
      <c r="M429" s="405"/>
      <c r="N429" s="405"/>
      <c r="O429" s="405"/>
      <c r="P429" s="405"/>
      <c r="Q429" s="405"/>
    </row>
    <row r="430" spans="1:17" ht="15.75" customHeight="1">
      <c r="A430" s="405"/>
      <c r="B430" s="426"/>
      <c r="C430" s="405"/>
      <c r="D430" s="405"/>
      <c r="E430" s="405"/>
      <c r="F430" s="405"/>
      <c r="G430" s="405"/>
      <c r="H430" s="405"/>
      <c r="I430" s="405"/>
      <c r="J430" s="405"/>
      <c r="K430" s="405"/>
      <c r="L430" s="405"/>
      <c r="M430" s="405"/>
      <c r="N430" s="405"/>
      <c r="O430" s="405"/>
      <c r="P430" s="405"/>
      <c r="Q430" s="405"/>
    </row>
    <row r="431" spans="1:17" ht="15.75" customHeight="1">
      <c r="A431" s="405"/>
      <c r="B431" s="426"/>
      <c r="C431" s="405"/>
      <c r="D431" s="405"/>
      <c r="E431" s="405"/>
      <c r="F431" s="405"/>
      <c r="G431" s="405"/>
      <c r="H431" s="405"/>
      <c r="I431" s="405"/>
      <c r="J431" s="405"/>
      <c r="K431" s="405"/>
      <c r="L431" s="405"/>
      <c r="M431" s="405"/>
      <c r="N431" s="405"/>
      <c r="O431" s="405"/>
      <c r="P431" s="405"/>
      <c r="Q431" s="405"/>
    </row>
    <row r="432" spans="1:17" ht="15.75" customHeight="1">
      <c r="A432" s="405"/>
      <c r="B432" s="426"/>
      <c r="C432" s="405"/>
      <c r="D432" s="405"/>
      <c r="E432" s="405"/>
      <c r="F432" s="405"/>
      <c r="G432" s="405"/>
      <c r="H432" s="405"/>
      <c r="I432" s="405"/>
      <c r="J432" s="405"/>
      <c r="K432" s="405"/>
      <c r="L432" s="405"/>
      <c r="M432" s="405"/>
      <c r="N432" s="405"/>
      <c r="O432" s="405"/>
      <c r="P432" s="405"/>
      <c r="Q432" s="405"/>
    </row>
    <row r="433" spans="1:17" ht="15.75" customHeight="1">
      <c r="A433" s="405"/>
      <c r="B433" s="426"/>
      <c r="C433" s="405"/>
      <c r="D433" s="405"/>
      <c r="E433" s="405"/>
      <c r="F433" s="405"/>
      <c r="G433" s="405"/>
      <c r="H433" s="405"/>
      <c r="I433" s="405"/>
      <c r="J433" s="405"/>
      <c r="K433" s="405"/>
      <c r="L433" s="405"/>
      <c r="M433" s="405"/>
      <c r="N433" s="405"/>
      <c r="O433" s="405"/>
      <c r="P433" s="405"/>
      <c r="Q433" s="405"/>
    </row>
    <row r="434" spans="1:17" ht="15.75" customHeight="1">
      <c r="A434" s="405"/>
      <c r="B434" s="426"/>
      <c r="C434" s="405"/>
      <c r="D434" s="405"/>
      <c r="E434" s="405"/>
      <c r="F434" s="405"/>
      <c r="G434" s="405"/>
      <c r="H434" s="405"/>
      <c r="I434" s="405"/>
      <c r="J434" s="405"/>
      <c r="K434" s="405"/>
      <c r="L434" s="405"/>
      <c r="M434" s="405"/>
      <c r="N434" s="405"/>
      <c r="O434" s="405"/>
      <c r="P434" s="405"/>
      <c r="Q434" s="405"/>
    </row>
    <row r="435" spans="1:17" ht="15.75" customHeight="1">
      <c r="A435" s="405"/>
      <c r="B435" s="426"/>
      <c r="C435" s="405"/>
      <c r="D435" s="405"/>
      <c r="E435" s="405"/>
      <c r="F435" s="405"/>
      <c r="G435" s="405"/>
      <c r="H435" s="405"/>
      <c r="I435" s="405"/>
      <c r="J435" s="405"/>
      <c r="K435" s="405"/>
      <c r="L435" s="405"/>
      <c r="M435" s="405"/>
      <c r="N435" s="405"/>
      <c r="O435" s="405"/>
      <c r="P435" s="405"/>
      <c r="Q435" s="405"/>
    </row>
    <row r="436" spans="1:17" ht="15.75" customHeight="1">
      <c r="A436" s="405"/>
      <c r="B436" s="426"/>
      <c r="C436" s="405"/>
      <c r="D436" s="405"/>
      <c r="E436" s="405"/>
      <c r="F436" s="405"/>
      <c r="G436" s="405"/>
      <c r="H436" s="405"/>
      <c r="I436" s="405"/>
      <c r="J436" s="405"/>
      <c r="K436" s="405"/>
      <c r="L436" s="405"/>
      <c r="M436" s="405"/>
      <c r="N436" s="405"/>
      <c r="O436" s="405"/>
      <c r="P436" s="405"/>
      <c r="Q436" s="405"/>
    </row>
    <row r="437" spans="1:17" ht="15.75" customHeight="1">
      <c r="A437" s="405"/>
      <c r="B437" s="426"/>
      <c r="C437" s="405"/>
      <c r="D437" s="405"/>
      <c r="E437" s="405"/>
      <c r="F437" s="405"/>
      <c r="G437" s="405"/>
      <c r="H437" s="405"/>
      <c r="I437" s="405"/>
      <c r="J437" s="405"/>
      <c r="K437" s="405"/>
      <c r="L437" s="405"/>
      <c r="M437" s="405"/>
      <c r="N437" s="405"/>
      <c r="O437" s="405"/>
      <c r="P437" s="405"/>
      <c r="Q437" s="405"/>
    </row>
    <row r="438" spans="1:17" ht="15.75" customHeight="1">
      <c r="A438" s="405"/>
      <c r="B438" s="426"/>
      <c r="C438" s="405"/>
      <c r="D438" s="405"/>
      <c r="E438" s="405"/>
      <c r="F438" s="405"/>
      <c r="G438" s="405"/>
      <c r="H438" s="405"/>
      <c r="I438" s="405"/>
      <c r="J438" s="405"/>
      <c r="K438" s="405"/>
      <c r="L438" s="405"/>
      <c r="M438" s="405"/>
      <c r="N438" s="405"/>
      <c r="O438" s="405"/>
      <c r="P438" s="405"/>
      <c r="Q438" s="405"/>
    </row>
    <row r="439" spans="1:17" ht="15.75" customHeight="1">
      <c r="A439" s="405"/>
      <c r="B439" s="426"/>
      <c r="C439" s="405"/>
      <c r="D439" s="405"/>
      <c r="E439" s="405"/>
      <c r="F439" s="405"/>
      <c r="G439" s="405"/>
      <c r="H439" s="405"/>
      <c r="I439" s="405"/>
      <c r="J439" s="405"/>
      <c r="K439" s="405"/>
      <c r="L439" s="405"/>
      <c r="M439" s="405"/>
      <c r="N439" s="405"/>
      <c r="O439" s="405"/>
      <c r="P439" s="405"/>
      <c r="Q439" s="405"/>
    </row>
    <row r="440" spans="1:17" ht="15.75" customHeight="1">
      <c r="A440" s="405"/>
      <c r="B440" s="426"/>
      <c r="C440" s="405"/>
      <c r="D440" s="405"/>
      <c r="E440" s="405"/>
      <c r="F440" s="405"/>
      <c r="G440" s="405"/>
      <c r="H440" s="405"/>
      <c r="I440" s="405"/>
      <c r="J440" s="405"/>
      <c r="K440" s="405"/>
      <c r="L440" s="405"/>
      <c r="M440" s="405"/>
      <c r="N440" s="405"/>
      <c r="O440" s="405"/>
      <c r="P440" s="405"/>
      <c r="Q440" s="405"/>
    </row>
    <row r="441" spans="1:17" ht="15.75" customHeight="1">
      <c r="A441" s="405"/>
      <c r="B441" s="426"/>
      <c r="C441" s="405"/>
      <c r="D441" s="405"/>
      <c r="E441" s="405"/>
      <c r="F441" s="405"/>
      <c r="G441" s="405"/>
      <c r="H441" s="405"/>
      <c r="I441" s="405"/>
      <c r="J441" s="405"/>
      <c r="K441" s="405"/>
      <c r="L441" s="405"/>
      <c r="M441" s="405"/>
      <c r="N441" s="405"/>
      <c r="O441" s="405"/>
      <c r="P441" s="405"/>
      <c r="Q441" s="405"/>
    </row>
    <row r="442" spans="1:17" ht="15.75" customHeight="1">
      <c r="A442" s="405"/>
      <c r="B442" s="426"/>
      <c r="C442" s="405"/>
      <c r="D442" s="405"/>
      <c r="E442" s="405"/>
      <c r="F442" s="405"/>
      <c r="G442" s="405"/>
      <c r="H442" s="405"/>
      <c r="I442" s="405"/>
      <c r="J442" s="405"/>
      <c r="K442" s="405"/>
      <c r="L442" s="405"/>
      <c r="M442" s="405"/>
      <c r="N442" s="405"/>
      <c r="O442" s="405"/>
      <c r="P442" s="405"/>
      <c r="Q442" s="405"/>
    </row>
    <row r="443" spans="1:17" ht="15.75" customHeight="1">
      <c r="A443" s="405"/>
      <c r="B443" s="426"/>
      <c r="C443" s="405"/>
      <c r="D443" s="405"/>
      <c r="E443" s="405"/>
      <c r="F443" s="405"/>
      <c r="G443" s="405"/>
      <c r="H443" s="405"/>
      <c r="I443" s="405"/>
      <c r="J443" s="405"/>
      <c r="K443" s="405"/>
      <c r="L443" s="405"/>
      <c r="M443" s="405"/>
      <c r="N443" s="405"/>
      <c r="O443" s="405"/>
      <c r="P443" s="405"/>
      <c r="Q443" s="405"/>
    </row>
    <row r="444" spans="1:17" ht="15.75" customHeight="1">
      <c r="A444" s="405"/>
      <c r="B444" s="426"/>
      <c r="C444" s="405"/>
      <c r="D444" s="405"/>
      <c r="E444" s="405"/>
      <c r="F444" s="405"/>
      <c r="G444" s="405"/>
      <c r="H444" s="405"/>
      <c r="I444" s="405"/>
      <c r="J444" s="405"/>
      <c r="K444" s="405"/>
      <c r="L444" s="405"/>
      <c r="M444" s="405"/>
      <c r="N444" s="405"/>
      <c r="O444" s="405"/>
      <c r="P444" s="405"/>
      <c r="Q444" s="405"/>
    </row>
    <row r="445" spans="1:17" ht="15.75" customHeight="1">
      <c r="A445" s="405"/>
      <c r="B445" s="426"/>
      <c r="C445" s="405"/>
      <c r="D445" s="405"/>
      <c r="E445" s="405"/>
      <c r="F445" s="405"/>
      <c r="G445" s="405"/>
      <c r="H445" s="405"/>
      <c r="I445" s="405"/>
      <c r="J445" s="405"/>
      <c r="K445" s="405"/>
      <c r="L445" s="405"/>
      <c r="M445" s="405"/>
      <c r="N445" s="405"/>
      <c r="O445" s="405"/>
      <c r="P445" s="405"/>
      <c r="Q445" s="405"/>
    </row>
    <row r="446" spans="1:17" ht="15.75" customHeight="1">
      <c r="A446" s="405"/>
      <c r="B446" s="426"/>
      <c r="C446" s="405"/>
      <c r="D446" s="405"/>
      <c r="E446" s="405"/>
      <c r="F446" s="405"/>
      <c r="G446" s="405"/>
      <c r="H446" s="405"/>
      <c r="I446" s="405"/>
      <c r="J446" s="405"/>
      <c r="K446" s="405"/>
      <c r="L446" s="405"/>
      <c r="M446" s="405"/>
      <c r="N446" s="405"/>
      <c r="O446" s="405"/>
      <c r="P446" s="405"/>
      <c r="Q446" s="405"/>
    </row>
    <row r="447" spans="1:17" ht="15.75" customHeight="1">
      <c r="A447" s="405"/>
      <c r="B447" s="426"/>
      <c r="C447" s="405"/>
      <c r="D447" s="405"/>
      <c r="E447" s="405"/>
      <c r="F447" s="405"/>
      <c r="G447" s="405"/>
      <c r="H447" s="405"/>
      <c r="I447" s="405"/>
      <c r="J447" s="405"/>
      <c r="K447" s="405"/>
      <c r="L447" s="405"/>
      <c r="M447" s="405"/>
      <c r="N447" s="405"/>
      <c r="O447" s="405"/>
      <c r="P447" s="405"/>
      <c r="Q447" s="405"/>
    </row>
    <row r="448" spans="1:17" ht="15.75" customHeight="1">
      <c r="A448" s="405"/>
      <c r="B448" s="426"/>
      <c r="C448" s="405"/>
      <c r="D448" s="405"/>
      <c r="E448" s="405"/>
      <c r="F448" s="405"/>
      <c r="G448" s="405"/>
      <c r="H448" s="405"/>
      <c r="I448" s="405"/>
      <c r="J448" s="405"/>
      <c r="K448" s="405"/>
      <c r="L448" s="405"/>
      <c r="M448" s="405"/>
      <c r="N448" s="405"/>
      <c r="O448" s="405"/>
      <c r="P448" s="405"/>
      <c r="Q448" s="405"/>
    </row>
    <row r="449" spans="1:17" ht="15.75" customHeight="1">
      <c r="A449" s="405"/>
      <c r="B449" s="426"/>
      <c r="C449" s="405"/>
      <c r="D449" s="405"/>
      <c r="E449" s="405"/>
      <c r="F449" s="405"/>
      <c r="G449" s="405"/>
      <c r="H449" s="405"/>
      <c r="I449" s="405"/>
      <c r="J449" s="405"/>
      <c r="K449" s="405"/>
      <c r="L449" s="405"/>
      <c r="M449" s="405"/>
      <c r="N449" s="405"/>
      <c r="O449" s="405"/>
      <c r="P449" s="405"/>
      <c r="Q449" s="405"/>
    </row>
    <row r="450" spans="1:17" ht="15.75" customHeight="1">
      <c r="A450" s="405"/>
      <c r="B450" s="426"/>
      <c r="C450" s="405"/>
      <c r="D450" s="405"/>
      <c r="E450" s="405"/>
      <c r="F450" s="405"/>
      <c r="G450" s="405"/>
      <c r="H450" s="405"/>
      <c r="I450" s="405"/>
      <c r="J450" s="405"/>
      <c r="K450" s="405"/>
      <c r="L450" s="405"/>
      <c r="M450" s="405"/>
      <c r="N450" s="405"/>
      <c r="O450" s="405"/>
      <c r="P450" s="405"/>
      <c r="Q450" s="405"/>
    </row>
    <row r="451" spans="1:17" ht="15.75" customHeight="1">
      <c r="A451" s="405"/>
      <c r="B451" s="426"/>
      <c r="C451" s="405"/>
      <c r="D451" s="405"/>
      <c r="E451" s="405"/>
      <c r="F451" s="405"/>
      <c r="G451" s="405"/>
      <c r="H451" s="405"/>
      <c r="I451" s="405"/>
      <c r="J451" s="405"/>
      <c r="K451" s="405"/>
      <c r="L451" s="405"/>
      <c r="M451" s="405"/>
      <c r="N451" s="405"/>
      <c r="O451" s="405"/>
      <c r="P451" s="405"/>
      <c r="Q451" s="405"/>
    </row>
    <row r="452" spans="1:17" ht="15.75" customHeight="1">
      <c r="A452" s="405"/>
      <c r="B452" s="426"/>
      <c r="C452" s="405"/>
      <c r="D452" s="405"/>
      <c r="E452" s="405"/>
      <c r="F452" s="405"/>
      <c r="G452" s="405"/>
      <c r="H452" s="405"/>
      <c r="I452" s="405"/>
      <c r="J452" s="405"/>
      <c r="K452" s="405"/>
      <c r="L452" s="405"/>
      <c r="M452" s="405"/>
      <c r="N452" s="405"/>
      <c r="O452" s="405"/>
      <c r="P452" s="405"/>
      <c r="Q452" s="405"/>
    </row>
    <row r="453" spans="1:17" ht="15.75" customHeight="1">
      <c r="A453" s="405"/>
      <c r="B453" s="426"/>
      <c r="C453" s="405"/>
      <c r="D453" s="405"/>
      <c r="E453" s="405"/>
      <c r="F453" s="405"/>
      <c r="G453" s="405"/>
      <c r="H453" s="405"/>
      <c r="I453" s="405"/>
      <c r="J453" s="405"/>
      <c r="K453" s="405"/>
      <c r="L453" s="405"/>
      <c r="M453" s="405"/>
      <c r="N453" s="405"/>
      <c r="O453" s="405"/>
      <c r="P453" s="405"/>
      <c r="Q453" s="405"/>
    </row>
    <row r="454" spans="1:17" ht="15.75" customHeight="1">
      <c r="A454" s="405"/>
      <c r="B454" s="426"/>
      <c r="C454" s="405"/>
      <c r="D454" s="405"/>
      <c r="E454" s="405"/>
      <c r="F454" s="405"/>
      <c r="G454" s="405"/>
      <c r="H454" s="405"/>
      <c r="I454" s="405"/>
      <c r="J454" s="405"/>
      <c r="K454" s="405"/>
      <c r="L454" s="405"/>
      <c r="M454" s="405"/>
      <c r="N454" s="405"/>
      <c r="O454" s="405"/>
      <c r="P454" s="405"/>
      <c r="Q454" s="405"/>
    </row>
    <row r="455" spans="1:17" ht="15.75" customHeight="1">
      <c r="A455" s="405"/>
      <c r="B455" s="426"/>
      <c r="C455" s="405"/>
      <c r="D455" s="405"/>
      <c r="E455" s="405"/>
      <c r="F455" s="405"/>
      <c r="G455" s="405"/>
      <c r="H455" s="405"/>
      <c r="I455" s="405"/>
      <c r="J455" s="405"/>
      <c r="K455" s="405"/>
      <c r="L455" s="405"/>
      <c r="M455" s="405"/>
      <c r="N455" s="405"/>
      <c r="O455" s="405"/>
      <c r="P455" s="405"/>
      <c r="Q455" s="405"/>
    </row>
    <row r="456" spans="1:17" ht="15.75" customHeight="1">
      <c r="A456" s="405"/>
      <c r="B456" s="426"/>
      <c r="C456" s="405"/>
      <c r="D456" s="405"/>
      <c r="E456" s="405"/>
      <c r="F456" s="405"/>
      <c r="G456" s="405"/>
      <c r="H456" s="405"/>
      <c r="I456" s="405"/>
      <c r="J456" s="405"/>
      <c r="K456" s="405"/>
      <c r="L456" s="405"/>
      <c r="M456" s="405"/>
      <c r="N456" s="405"/>
      <c r="O456" s="405"/>
      <c r="P456" s="405"/>
      <c r="Q456" s="405"/>
    </row>
    <row r="457" spans="1:17" ht="15.75" customHeight="1">
      <c r="A457" s="405"/>
      <c r="B457" s="426"/>
      <c r="C457" s="405"/>
      <c r="D457" s="405"/>
      <c r="E457" s="405"/>
      <c r="F457" s="405"/>
      <c r="G457" s="405"/>
      <c r="H457" s="405"/>
      <c r="I457" s="405"/>
      <c r="J457" s="405"/>
      <c r="K457" s="405"/>
      <c r="L457" s="405"/>
      <c r="M457" s="405"/>
      <c r="N457" s="405"/>
      <c r="O457" s="405"/>
      <c r="P457" s="405"/>
      <c r="Q457" s="405"/>
    </row>
    <row r="458" spans="1:17" ht="15.75" customHeight="1">
      <c r="A458" s="405"/>
      <c r="B458" s="426"/>
      <c r="C458" s="405"/>
      <c r="D458" s="405"/>
      <c r="E458" s="405"/>
      <c r="F458" s="405"/>
      <c r="G458" s="405"/>
      <c r="H458" s="405"/>
      <c r="I458" s="405"/>
      <c r="J458" s="405"/>
      <c r="K458" s="405"/>
      <c r="L458" s="405"/>
      <c r="M458" s="405"/>
      <c r="N458" s="405"/>
      <c r="O458" s="405"/>
      <c r="P458" s="405"/>
      <c r="Q458" s="405"/>
    </row>
    <row r="459" spans="1:17" ht="15.75" customHeight="1">
      <c r="A459" s="405"/>
      <c r="B459" s="426"/>
      <c r="C459" s="405"/>
      <c r="D459" s="405"/>
      <c r="E459" s="405"/>
      <c r="F459" s="405"/>
      <c r="G459" s="405"/>
      <c r="H459" s="405"/>
      <c r="I459" s="405"/>
      <c r="J459" s="405"/>
      <c r="K459" s="405"/>
      <c r="L459" s="405"/>
      <c r="M459" s="405"/>
      <c r="N459" s="405"/>
      <c r="O459" s="405"/>
      <c r="P459" s="405"/>
      <c r="Q459" s="405"/>
    </row>
    <row r="460" spans="1:17" ht="15.75" customHeight="1">
      <c r="A460" s="405"/>
      <c r="B460" s="426"/>
      <c r="C460" s="405"/>
      <c r="D460" s="405"/>
      <c r="E460" s="405"/>
      <c r="F460" s="405"/>
      <c r="G460" s="405"/>
      <c r="H460" s="405"/>
      <c r="I460" s="405"/>
      <c r="J460" s="405"/>
      <c r="K460" s="405"/>
      <c r="L460" s="405"/>
      <c r="M460" s="405"/>
      <c r="N460" s="405"/>
      <c r="O460" s="405"/>
      <c r="P460" s="405"/>
      <c r="Q460" s="405"/>
    </row>
    <row r="461" spans="1:17" ht="15.75" customHeight="1">
      <c r="A461" s="405"/>
      <c r="B461" s="426"/>
      <c r="C461" s="405"/>
      <c r="D461" s="405"/>
      <c r="E461" s="405"/>
      <c r="F461" s="405"/>
      <c r="G461" s="405"/>
      <c r="H461" s="405"/>
      <c r="I461" s="405"/>
      <c r="J461" s="405"/>
      <c r="K461" s="405"/>
      <c r="L461" s="405"/>
      <c r="M461" s="405"/>
      <c r="N461" s="405"/>
      <c r="O461" s="405"/>
      <c r="P461" s="405"/>
      <c r="Q461" s="405"/>
    </row>
    <row r="462" spans="1:17" ht="15.75" customHeight="1">
      <c r="A462" s="405"/>
      <c r="B462" s="426"/>
      <c r="C462" s="405"/>
      <c r="D462" s="405"/>
      <c r="E462" s="405"/>
      <c r="F462" s="405"/>
      <c r="G462" s="405"/>
      <c r="H462" s="405"/>
      <c r="I462" s="405"/>
      <c r="J462" s="405"/>
      <c r="K462" s="405"/>
      <c r="L462" s="405"/>
      <c r="M462" s="405"/>
      <c r="N462" s="405"/>
      <c r="O462" s="405"/>
      <c r="P462" s="405"/>
      <c r="Q462" s="405"/>
    </row>
    <row r="463" spans="1:17" ht="15.75" customHeight="1">
      <c r="A463" s="405"/>
      <c r="B463" s="426"/>
      <c r="C463" s="405"/>
      <c r="D463" s="405"/>
      <c r="E463" s="405"/>
      <c r="F463" s="405"/>
      <c r="G463" s="405"/>
      <c r="H463" s="405"/>
      <c r="I463" s="405"/>
      <c r="J463" s="405"/>
      <c r="K463" s="405"/>
      <c r="L463" s="405"/>
      <c r="M463" s="405"/>
      <c r="N463" s="405"/>
      <c r="O463" s="405"/>
      <c r="P463" s="405"/>
      <c r="Q463" s="405"/>
    </row>
    <row r="464" spans="1:17" ht="15.75" customHeight="1">
      <c r="A464" s="405"/>
      <c r="B464" s="426"/>
      <c r="C464" s="405"/>
      <c r="D464" s="405"/>
      <c r="E464" s="405"/>
      <c r="F464" s="405"/>
      <c r="G464" s="405"/>
      <c r="H464" s="405"/>
      <c r="I464" s="405"/>
      <c r="J464" s="405"/>
      <c r="K464" s="405"/>
      <c r="L464" s="405"/>
      <c r="M464" s="405"/>
      <c r="N464" s="405"/>
      <c r="O464" s="405"/>
      <c r="P464" s="405"/>
      <c r="Q464" s="405"/>
    </row>
    <row r="465" spans="1:17" ht="15.75" customHeight="1">
      <c r="A465" s="405"/>
      <c r="B465" s="426"/>
      <c r="C465" s="405"/>
      <c r="D465" s="405"/>
      <c r="E465" s="405"/>
      <c r="F465" s="405"/>
      <c r="G465" s="405"/>
      <c r="H465" s="405"/>
      <c r="I465" s="405"/>
      <c r="J465" s="405"/>
      <c r="K465" s="405"/>
      <c r="L465" s="405"/>
      <c r="M465" s="405"/>
      <c r="N465" s="405"/>
      <c r="O465" s="405"/>
      <c r="P465" s="405"/>
      <c r="Q465" s="405"/>
    </row>
    <row r="466" spans="1:17" ht="15.75" customHeight="1">
      <c r="A466" s="405"/>
      <c r="B466" s="426"/>
      <c r="C466" s="405"/>
      <c r="D466" s="405"/>
      <c r="E466" s="405"/>
      <c r="F466" s="405"/>
      <c r="G466" s="405"/>
      <c r="H466" s="405"/>
      <c r="I466" s="405"/>
      <c r="J466" s="405"/>
      <c r="K466" s="405"/>
      <c r="L466" s="405"/>
      <c r="M466" s="405"/>
      <c r="N466" s="405"/>
      <c r="O466" s="405"/>
      <c r="P466" s="405"/>
      <c r="Q466" s="405"/>
    </row>
    <row r="467" spans="1:17" ht="15.75" customHeight="1">
      <c r="A467" s="405"/>
      <c r="B467" s="426"/>
      <c r="C467" s="405"/>
      <c r="D467" s="405"/>
      <c r="E467" s="405"/>
      <c r="F467" s="405"/>
      <c r="G467" s="405"/>
      <c r="H467" s="405"/>
      <c r="I467" s="405"/>
      <c r="J467" s="405"/>
      <c r="K467" s="405"/>
      <c r="L467" s="405"/>
      <c r="M467" s="405"/>
      <c r="N467" s="405"/>
      <c r="O467" s="405"/>
      <c r="P467" s="405"/>
      <c r="Q467" s="405"/>
    </row>
    <row r="468" spans="1:17" ht="15.75" customHeight="1">
      <c r="A468" s="405"/>
      <c r="B468" s="426"/>
      <c r="C468" s="405"/>
      <c r="D468" s="405"/>
      <c r="E468" s="405"/>
      <c r="F468" s="405"/>
      <c r="G468" s="405"/>
      <c r="H468" s="405"/>
      <c r="I468" s="405"/>
      <c r="J468" s="405"/>
      <c r="K468" s="405"/>
      <c r="L468" s="405"/>
      <c r="M468" s="405"/>
      <c r="N468" s="405"/>
      <c r="O468" s="405"/>
      <c r="P468" s="405"/>
      <c r="Q468" s="405"/>
    </row>
    <row r="469" spans="1:17" ht="15.75" customHeight="1">
      <c r="A469" s="405"/>
      <c r="B469" s="426"/>
      <c r="C469" s="405"/>
      <c r="D469" s="405"/>
      <c r="E469" s="405"/>
      <c r="F469" s="405"/>
      <c r="G469" s="405"/>
      <c r="H469" s="405"/>
      <c r="I469" s="405"/>
      <c r="J469" s="405"/>
      <c r="K469" s="405"/>
      <c r="L469" s="405"/>
      <c r="M469" s="405"/>
      <c r="N469" s="405"/>
      <c r="O469" s="405"/>
      <c r="P469" s="405"/>
      <c r="Q469" s="405"/>
    </row>
    <row r="470" spans="1:17" ht="15.75" customHeight="1">
      <c r="A470" s="405"/>
      <c r="B470" s="426"/>
      <c r="C470" s="405"/>
      <c r="D470" s="405"/>
      <c r="E470" s="405"/>
      <c r="F470" s="405"/>
      <c r="G470" s="405"/>
      <c r="H470" s="405"/>
      <c r="I470" s="405"/>
      <c r="J470" s="405"/>
      <c r="K470" s="405"/>
      <c r="L470" s="405"/>
      <c r="M470" s="405"/>
      <c r="N470" s="405"/>
      <c r="O470" s="405"/>
      <c r="P470" s="405"/>
      <c r="Q470" s="405"/>
    </row>
    <row r="471" spans="1:17" ht="15.75" customHeight="1">
      <c r="A471" s="405"/>
      <c r="B471" s="426"/>
      <c r="C471" s="405"/>
      <c r="D471" s="405"/>
      <c r="E471" s="405"/>
      <c r="F471" s="405"/>
      <c r="G471" s="405"/>
      <c r="H471" s="405"/>
      <c r="I471" s="405"/>
      <c r="J471" s="405"/>
      <c r="K471" s="405"/>
      <c r="L471" s="405"/>
      <c r="M471" s="405"/>
      <c r="N471" s="405"/>
      <c r="O471" s="405"/>
      <c r="P471" s="405"/>
      <c r="Q471" s="405"/>
    </row>
    <row r="472" spans="1:17" ht="15.75" customHeight="1">
      <c r="A472" s="405"/>
      <c r="B472" s="426"/>
      <c r="C472" s="405"/>
      <c r="D472" s="405"/>
      <c r="E472" s="405"/>
      <c r="F472" s="405"/>
      <c r="G472" s="405"/>
      <c r="H472" s="405"/>
      <c r="I472" s="405"/>
      <c r="J472" s="405"/>
      <c r="K472" s="405"/>
      <c r="L472" s="405"/>
      <c r="M472" s="405"/>
      <c r="N472" s="405"/>
      <c r="O472" s="405"/>
      <c r="P472" s="405"/>
      <c r="Q472" s="405"/>
    </row>
    <row r="473" spans="1:17" ht="15.75" customHeight="1">
      <c r="A473" s="405"/>
      <c r="B473" s="426"/>
      <c r="C473" s="405"/>
      <c r="D473" s="405"/>
      <c r="E473" s="405"/>
      <c r="F473" s="405"/>
      <c r="G473" s="405"/>
      <c r="H473" s="405"/>
      <c r="I473" s="405"/>
      <c r="J473" s="405"/>
      <c r="K473" s="405"/>
      <c r="L473" s="405"/>
      <c r="M473" s="405"/>
      <c r="N473" s="405"/>
      <c r="O473" s="405"/>
      <c r="P473" s="405"/>
      <c r="Q473" s="405"/>
    </row>
    <row r="474" spans="1:17" ht="15.75" customHeight="1">
      <c r="A474" s="405"/>
      <c r="B474" s="426"/>
      <c r="C474" s="405"/>
      <c r="D474" s="405"/>
      <c r="E474" s="405"/>
      <c r="F474" s="405"/>
      <c r="G474" s="405"/>
      <c r="H474" s="405"/>
      <c r="I474" s="405"/>
      <c r="J474" s="405"/>
      <c r="K474" s="405"/>
      <c r="L474" s="405"/>
      <c r="M474" s="405"/>
      <c r="N474" s="405"/>
      <c r="O474" s="405"/>
      <c r="P474" s="405"/>
      <c r="Q474" s="405"/>
    </row>
    <row r="475" spans="1:17" ht="15.75" customHeight="1">
      <c r="A475" s="405"/>
      <c r="B475" s="426"/>
      <c r="C475" s="405"/>
      <c r="D475" s="405"/>
      <c r="E475" s="405"/>
      <c r="F475" s="405"/>
      <c r="G475" s="405"/>
      <c r="H475" s="405"/>
      <c r="I475" s="405"/>
      <c r="J475" s="405"/>
      <c r="K475" s="405"/>
      <c r="L475" s="405"/>
      <c r="M475" s="405"/>
      <c r="N475" s="405"/>
      <c r="O475" s="405"/>
      <c r="P475" s="405"/>
      <c r="Q475" s="405"/>
    </row>
    <row r="476" spans="1:17" ht="15.75" customHeight="1">
      <c r="A476" s="405"/>
      <c r="B476" s="426"/>
      <c r="C476" s="405"/>
      <c r="D476" s="405"/>
      <c r="E476" s="405"/>
      <c r="F476" s="405"/>
      <c r="G476" s="405"/>
      <c r="H476" s="405"/>
      <c r="I476" s="405"/>
      <c r="J476" s="405"/>
      <c r="K476" s="405"/>
      <c r="L476" s="405"/>
      <c r="M476" s="405"/>
      <c r="N476" s="405"/>
      <c r="O476" s="405"/>
      <c r="P476" s="405"/>
      <c r="Q476" s="405"/>
    </row>
    <row r="477" spans="1:17" ht="15.75" customHeight="1">
      <c r="A477" s="405"/>
      <c r="B477" s="426"/>
      <c r="C477" s="405"/>
      <c r="D477" s="405"/>
      <c r="E477" s="405"/>
      <c r="F477" s="405"/>
      <c r="G477" s="405"/>
      <c r="H477" s="405"/>
      <c r="I477" s="405"/>
      <c r="J477" s="405"/>
      <c r="K477" s="405"/>
      <c r="L477" s="405"/>
      <c r="M477" s="405"/>
      <c r="N477" s="405"/>
      <c r="O477" s="405"/>
      <c r="P477" s="405"/>
      <c r="Q477" s="405"/>
    </row>
    <row r="478" spans="1:17" ht="15.75" customHeight="1">
      <c r="A478" s="405"/>
      <c r="B478" s="426"/>
      <c r="C478" s="405"/>
      <c r="D478" s="405"/>
      <c r="E478" s="405"/>
      <c r="F478" s="405"/>
      <c r="G478" s="405"/>
      <c r="H478" s="405"/>
      <c r="I478" s="405"/>
      <c r="J478" s="405"/>
      <c r="K478" s="405"/>
      <c r="L478" s="405"/>
      <c r="M478" s="405"/>
      <c r="N478" s="405"/>
      <c r="O478" s="405"/>
      <c r="P478" s="405"/>
      <c r="Q478" s="405"/>
    </row>
    <row r="479" spans="1:17" ht="15.75" customHeight="1">
      <c r="A479" s="405"/>
      <c r="B479" s="426"/>
      <c r="C479" s="405"/>
      <c r="D479" s="405"/>
      <c r="E479" s="405"/>
      <c r="F479" s="405"/>
      <c r="G479" s="405"/>
      <c r="H479" s="405"/>
      <c r="I479" s="405"/>
      <c r="J479" s="405"/>
      <c r="K479" s="405"/>
      <c r="L479" s="405"/>
      <c r="M479" s="405"/>
      <c r="N479" s="405"/>
      <c r="O479" s="405"/>
      <c r="P479" s="405"/>
      <c r="Q479" s="405"/>
    </row>
    <row r="480" spans="1:17" ht="15.75" customHeight="1">
      <c r="A480" s="405"/>
      <c r="B480" s="426"/>
      <c r="C480" s="405"/>
      <c r="D480" s="405"/>
      <c r="E480" s="405"/>
      <c r="F480" s="405"/>
      <c r="G480" s="405"/>
      <c r="H480" s="405"/>
      <c r="I480" s="405"/>
      <c r="J480" s="405"/>
      <c r="K480" s="405"/>
      <c r="L480" s="405"/>
      <c r="M480" s="405"/>
      <c r="N480" s="405"/>
      <c r="O480" s="405"/>
      <c r="P480" s="405"/>
      <c r="Q480" s="405"/>
    </row>
    <row r="481" spans="1:17" ht="15.75" customHeight="1">
      <c r="A481" s="405"/>
      <c r="B481" s="426"/>
      <c r="C481" s="405"/>
      <c r="D481" s="405"/>
      <c r="E481" s="405"/>
      <c r="F481" s="405"/>
      <c r="G481" s="405"/>
      <c r="H481" s="405"/>
      <c r="I481" s="405"/>
      <c r="J481" s="405"/>
      <c r="K481" s="405"/>
      <c r="L481" s="405"/>
      <c r="M481" s="405"/>
      <c r="N481" s="405"/>
      <c r="O481" s="405"/>
      <c r="P481" s="405"/>
      <c r="Q481" s="405"/>
    </row>
    <row r="482" spans="1:17" ht="15.75" customHeight="1">
      <c r="A482" s="405"/>
      <c r="B482" s="426"/>
      <c r="C482" s="405"/>
      <c r="D482" s="405"/>
      <c r="E482" s="405"/>
      <c r="F482" s="405"/>
      <c r="G482" s="405"/>
      <c r="H482" s="405"/>
      <c r="I482" s="405"/>
      <c r="J482" s="405"/>
      <c r="K482" s="405"/>
      <c r="L482" s="405"/>
      <c r="M482" s="405"/>
      <c r="N482" s="405"/>
      <c r="O482" s="405"/>
      <c r="P482" s="405"/>
      <c r="Q482" s="405"/>
    </row>
    <row r="483" spans="1:17" ht="15.75" customHeight="1">
      <c r="A483" s="405"/>
      <c r="B483" s="426"/>
      <c r="C483" s="405"/>
      <c r="D483" s="405"/>
      <c r="E483" s="405"/>
      <c r="F483" s="405"/>
      <c r="G483" s="405"/>
      <c r="H483" s="405"/>
      <c r="I483" s="405"/>
      <c r="J483" s="405"/>
      <c r="K483" s="405"/>
      <c r="L483" s="405"/>
      <c r="M483" s="405"/>
      <c r="N483" s="405"/>
      <c r="O483" s="405"/>
      <c r="P483" s="405"/>
      <c r="Q483" s="405"/>
    </row>
    <row r="484" spans="1:17" ht="15.75" customHeight="1">
      <c r="A484" s="405"/>
      <c r="B484" s="426"/>
      <c r="C484" s="405"/>
      <c r="D484" s="405"/>
      <c r="E484" s="405"/>
      <c r="F484" s="405"/>
      <c r="G484" s="405"/>
      <c r="H484" s="405"/>
      <c r="I484" s="405"/>
      <c r="J484" s="405"/>
      <c r="K484" s="405"/>
      <c r="L484" s="405"/>
      <c r="M484" s="405"/>
      <c r="N484" s="405"/>
      <c r="O484" s="405"/>
      <c r="P484" s="405"/>
      <c r="Q484" s="405"/>
    </row>
    <row r="485" spans="1:17" ht="15.75" customHeight="1">
      <c r="A485" s="405"/>
      <c r="B485" s="426"/>
      <c r="C485" s="405"/>
      <c r="D485" s="405"/>
      <c r="E485" s="405"/>
      <c r="F485" s="405"/>
      <c r="G485" s="405"/>
      <c r="H485" s="405"/>
      <c r="I485" s="405"/>
      <c r="J485" s="405"/>
      <c r="K485" s="405"/>
      <c r="L485" s="405"/>
      <c r="M485" s="405"/>
      <c r="N485" s="405"/>
      <c r="O485" s="405"/>
      <c r="P485" s="405"/>
      <c r="Q485" s="405"/>
    </row>
    <row r="486" spans="1:17" ht="15.75" customHeight="1">
      <c r="A486" s="405"/>
      <c r="B486" s="426"/>
      <c r="C486" s="405"/>
      <c r="D486" s="405"/>
      <c r="E486" s="405"/>
      <c r="F486" s="405"/>
      <c r="G486" s="405"/>
      <c r="H486" s="405"/>
      <c r="I486" s="405"/>
      <c r="J486" s="405"/>
      <c r="K486" s="405"/>
      <c r="L486" s="405"/>
      <c r="M486" s="405"/>
      <c r="N486" s="405"/>
      <c r="O486" s="405"/>
      <c r="P486" s="405"/>
      <c r="Q486" s="405"/>
    </row>
    <row r="487" spans="1:17" ht="15.75" customHeight="1">
      <c r="A487" s="405"/>
      <c r="B487" s="426"/>
      <c r="C487" s="405"/>
      <c r="D487" s="405"/>
      <c r="E487" s="405"/>
      <c r="F487" s="405"/>
      <c r="G487" s="405"/>
      <c r="H487" s="405"/>
      <c r="I487" s="405"/>
      <c r="J487" s="405"/>
      <c r="K487" s="405"/>
      <c r="L487" s="405"/>
      <c r="M487" s="405"/>
      <c r="N487" s="405"/>
      <c r="O487" s="405"/>
      <c r="P487" s="405"/>
      <c r="Q487" s="405"/>
    </row>
    <row r="488" spans="1:17" ht="15.75" customHeight="1">
      <c r="A488" s="405"/>
      <c r="B488" s="426"/>
      <c r="C488" s="405"/>
      <c r="D488" s="405"/>
      <c r="E488" s="405"/>
      <c r="F488" s="405"/>
      <c r="G488" s="405"/>
      <c r="H488" s="405"/>
      <c r="I488" s="405"/>
      <c r="J488" s="405"/>
      <c r="K488" s="405"/>
      <c r="L488" s="405"/>
      <c r="M488" s="405"/>
      <c r="N488" s="405"/>
      <c r="O488" s="405"/>
      <c r="P488" s="405"/>
      <c r="Q488" s="405"/>
    </row>
    <row r="489" spans="1:17" ht="15.75" customHeight="1">
      <c r="A489" s="405"/>
      <c r="B489" s="426"/>
      <c r="C489" s="405"/>
      <c r="D489" s="405"/>
      <c r="E489" s="405"/>
      <c r="F489" s="405"/>
      <c r="G489" s="405"/>
      <c r="H489" s="405"/>
      <c r="I489" s="405"/>
      <c r="J489" s="405"/>
      <c r="K489" s="405"/>
      <c r="L489" s="405"/>
      <c r="M489" s="405"/>
      <c r="N489" s="405"/>
      <c r="O489" s="405"/>
      <c r="P489" s="405"/>
      <c r="Q489" s="405"/>
    </row>
    <row r="490" spans="1:17" ht="15.75" customHeight="1">
      <c r="A490" s="405"/>
      <c r="B490" s="426"/>
      <c r="C490" s="405"/>
      <c r="D490" s="405"/>
      <c r="E490" s="405"/>
      <c r="F490" s="405"/>
      <c r="G490" s="405"/>
      <c r="H490" s="405"/>
      <c r="I490" s="405"/>
      <c r="J490" s="405"/>
      <c r="K490" s="405"/>
      <c r="L490" s="405"/>
      <c r="M490" s="405"/>
      <c r="N490" s="405"/>
      <c r="O490" s="405"/>
      <c r="P490" s="405"/>
      <c r="Q490" s="405"/>
    </row>
    <row r="491" spans="1:17" ht="15.75" customHeight="1">
      <c r="A491" s="405"/>
      <c r="B491" s="426"/>
      <c r="C491" s="405"/>
      <c r="D491" s="405"/>
      <c r="E491" s="405"/>
      <c r="F491" s="405"/>
      <c r="G491" s="405"/>
      <c r="H491" s="405"/>
      <c r="I491" s="405"/>
      <c r="J491" s="405"/>
      <c r="K491" s="405"/>
      <c r="L491" s="405"/>
      <c r="M491" s="405"/>
      <c r="N491" s="405"/>
      <c r="O491" s="405"/>
      <c r="P491" s="405"/>
      <c r="Q491" s="405"/>
    </row>
    <row r="492" spans="1:17" ht="15.75" customHeight="1">
      <c r="A492" s="405"/>
      <c r="B492" s="426"/>
      <c r="C492" s="405"/>
      <c r="D492" s="405"/>
      <c r="E492" s="405"/>
      <c r="F492" s="405"/>
      <c r="G492" s="405"/>
      <c r="H492" s="405"/>
      <c r="I492" s="405"/>
      <c r="J492" s="405"/>
      <c r="K492" s="405"/>
      <c r="L492" s="405"/>
      <c r="M492" s="405"/>
      <c r="N492" s="405"/>
      <c r="O492" s="405"/>
      <c r="P492" s="405"/>
      <c r="Q492" s="405"/>
    </row>
    <row r="493" spans="1:17" ht="15.75" customHeight="1">
      <c r="A493" s="405"/>
      <c r="B493" s="426"/>
      <c r="C493" s="405"/>
      <c r="D493" s="405"/>
      <c r="E493" s="405"/>
      <c r="F493" s="405"/>
      <c r="G493" s="405"/>
      <c r="H493" s="405"/>
      <c r="I493" s="405"/>
      <c r="J493" s="405"/>
      <c r="K493" s="405"/>
      <c r="L493" s="405"/>
      <c r="M493" s="405"/>
      <c r="N493" s="405"/>
      <c r="O493" s="405"/>
      <c r="P493" s="405"/>
      <c r="Q493" s="405"/>
    </row>
    <row r="494" spans="1:17" ht="15.75" customHeight="1">
      <c r="A494" s="405"/>
      <c r="B494" s="426"/>
      <c r="C494" s="405"/>
      <c r="D494" s="405"/>
      <c r="E494" s="405"/>
      <c r="F494" s="405"/>
      <c r="G494" s="405"/>
      <c r="H494" s="405"/>
      <c r="I494" s="405"/>
      <c r="J494" s="405"/>
      <c r="K494" s="405"/>
      <c r="L494" s="405"/>
      <c r="M494" s="405"/>
      <c r="N494" s="405"/>
      <c r="O494" s="405"/>
      <c r="P494" s="405"/>
      <c r="Q494" s="405"/>
    </row>
    <row r="495" spans="1:17" ht="15.75" customHeight="1">
      <c r="A495" s="405"/>
      <c r="B495" s="426"/>
      <c r="C495" s="405"/>
      <c r="D495" s="405"/>
      <c r="E495" s="405"/>
      <c r="F495" s="405"/>
      <c r="G495" s="405"/>
      <c r="H495" s="405"/>
      <c r="I495" s="405"/>
      <c r="J495" s="405"/>
      <c r="K495" s="405"/>
      <c r="L495" s="405"/>
      <c r="M495" s="405"/>
      <c r="N495" s="405"/>
      <c r="O495" s="405"/>
      <c r="P495" s="405"/>
      <c r="Q495" s="405"/>
    </row>
    <row r="496" spans="1:17" ht="15.75" customHeight="1">
      <c r="A496" s="405"/>
      <c r="B496" s="426"/>
      <c r="C496" s="405"/>
      <c r="D496" s="405"/>
      <c r="E496" s="405"/>
      <c r="F496" s="405"/>
      <c r="G496" s="405"/>
      <c r="H496" s="405"/>
      <c r="I496" s="405"/>
      <c r="J496" s="405"/>
      <c r="K496" s="405"/>
      <c r="L496" s="405"/>
      <c r="M496" s="405"/>
      <c r="N496" s="405"/>
      <c r="O496" s="405"/>
      <c r="P496" s="405"/>
      <c r="Q496" s="405"/>
    </row>
    <row r="497" spans="1:17" ht="15.75" customHeight="1">
      <c r="A497" s="405"/>
      <c r="B497" s="426"/>
      <c r="C497" s="405"/>
      <c r="D497" s="405"/>
      <c r="E497" s="405"/>
      <c r="F497" s="405"/>
      <c r="G497" s="405"/>
      <c r="H497" s="405"/>
      <c r="I497" s="405"/>
      <c r="J497" s="405"/>
      <c r="K497" s="405"/>
      <c r="L497" s="405"/>
      <c r="M497" s="405"/>
      <c r="N497" s="405"/>
      <c r="O497" s="405"/>
      <c r="P497" s="405"/>
      <c r="Q497" s="405"/>
    </row>
    <row r="498" spans="1:17" ht="15.75" customHeight="1">
      <c r="A498" s="405"/>
      <c r="B498" s="426"/>
      <c r="C498" s="405"/>
      <c r="D498" s="405"/>
      <c r="E498" s="405"/>
      <c r="F498" s="405"/>
      <c r="G498" s="405"/>
      <c r="H498" s="405"/>
      <c r="I498" s="405"/>
      <c r="J498" s="405"/>
      <c r="K498" s="405"/>
      <c r="L498" s="405"/>
      <c r="M498" s="405"/>
      <c r="N498" s="405"/>
      <c r="O498" s="405"/>
      <c r="P498" s="405"/>
      <c r="Q498" s="405"/>
    </row>
    <row r="499" spans="1:17" ht="15.75" customHeight="1">
      <c r="A499" s="405"/>
      <c r="B499" s="426"/>
      <c r="C499" s="405"/>
      <c r="D499" s="405"/>
      <c r="E499" s="405"/>
      <c r="F499" s="405"/>
      <c r="G499" s="405"/>
      <c r="H499" s="405"/>
      <c r="I499" s="405"/>
      <c r="J499" s="405"/>
      <c r="K499" s="405"/>
      <c r="L499" s="405"/>
      <c r="M499" s="405"/>
      <c r="N499" s="405"/>
      <c r="O499" s="405"/>
      <c r="P499" s="405"/>
      <c r="Q499" s="405"/>
    </row>
    <row r="500" spans="1:17" ht="15.75" customHeight="1">
      <c r="A500" s="405"/>
      <c r="B500" s="426"/>
      <c r="C500" s="405"/>
      <c r="D500" s="405"/>
      <c r="E500" s="405"/>
      <c r="F500" s="405"/>
      <c r="G500" s="405"/>
      <c r="H500" s="405"/>
      <c r="I500" s="405"/>
      <c r="J500" s="405"/>
      <c r="K500" s="405"/>
      <c r="L500" s="405"/>
      <c r="M500" s="405"/>
      <c r="N500" s="405"/>
      <c r="O500" s="405"/>
      <c r="P500" s="405"/>
      <c r="Q500" s="405"/>
    </row>
    <row r="501" spans="1:17" ht="15.75" customHeight="1">
      <c r="A501" s="405"/>
      <c r="B501" s="426"/>
      <c r="C501" s="405"/>
      <c r="D501" s="405"/>
      <c r="E501" s="405"/>
      <c r="F501" s="405"/>
      <c r="G501" s="405"/>
      <c r="H501" s="405"/>
      <c r="I501" s="405"/>
      <c r="J501" s="405"/>
      <c r="K501" s="405"/>
      <c r="L501" s="405"/>
      <c r="M501" s="405"/>
      <c r="N501" s="405"/>
      <c r="O501" s="405"/>
      <c r="P501" s="405"/>
      <c r="Q501" s="405"/>
    </row>
    <row r="502" spans="1:17" ht="15.75" customHeight="1">
      <c r="A502" s="405"/>
      <c r="B502" s="426"/>
      <c r="C502" s="405"/>
      <c r="D502" s="405"/>
      <c r="E502" s="405"/>
      <c r="F502" s="405"/>
      <c r="G502" s="405"/>
      <c r="H502" s="405"/>
      <c r="I502" s="405"/>
      <c r="J502" s="405"/>
      <c r="K502" s="405"/>
      <c r="L502" s="405"/>
      <c r="M502" s="405"/>
      <c r="N502" s="405"/>
      <c r="O502" s="405"/>
      <c r="P502" s="405"/>
      <c r="Q502" s="405"/>
    </row>
    <row r="503" spans="1:17" ht="15.75" customHeight="1">
      <c r="A503" s="405"/>
      <c r="B503" s="426"/>
      <c r="C503" s="405"/>
      <c r="D503" s="405"/>
      <c r="E503" s="405"/>
      <c r="F503" s="405"/>
      <c r="G503" s="405"/>
      <c r="H503" s="405"/>
      <c r="I503" s="405"/>
      <c r="J503" s="405"/>
      <c r="K503" s="405"/>
      <c r="L503" s="405"/>
      <c r="M503" s="405"/>
      <c r="N503" s="405"/>
      <c r="O503" s="405"/>
      <c r="P503" s="405"/>
      <c r="Q503" s="405"/>
    </row>
    <row r="504" spans="1:17" ht="15.75" customHeight="1">
      <c r="A504" s="405"/>
      <c r="B504" s="426"/>
      <c r="C504" s="405"/>
      <c r="D504" s="405"/>
      <c r="E504" s="405"/>
      <c r="F504" s="405"/>
      <c r="G504" s="405"/>
      <c r="H504" s="405"/>
      <c r="I504" s="405"/>
      <c r="J504" s="405"/>
      <c r="K504" s="405"/>
      <c r="L504" s="405"/>
      <c r="M504" s="405"/>
      <c r="N504" s="405"/>
      <c r="O504" s="405"/>
      <c r="P504" s="405"/>
      <c r="Q504" s="405"/>
    </row>
    <row r="505" spans="1:17" ht="15.75" customHeight="1">
      <c r="A505" s="405"/>
      <c r="B505" s="426"/>
      <c r="C505" s="405"/>
      <c r="D505" s="405"/>
      <c r="E505" s="405"/>
      <c r="F505" s="405"/>
      <c r="G505" s="405"/>
      <c r="H505" s="405"/>
      <c r="I505" s="405"/>
      <c r="J505" s="405"/>
      <c r="K505" s="405"/>
      <c r="L505" s="405"/>
      <c r="M505" s="405"/>
      <c r="N505" s="405"/>
      <c r="O505" s="405"/>
      <c r="P505" s="405"/>
      <c r="Q505" s="405"/>
    </row>
    <row r="506" spans="1:17" ht="15.75" customHeight="1">
      <c r="A506" s="405"/>
      <c r="B506" s="426"/>
      <c r="C506" s="405"/>
      <c r="D506" s="405"/>
      <c r="E506" s="405"/>
      <c r="F506" s="405"/>
      <c r="G506" s="405"/>
      <c r="H506" s="405"/>
      <c r="I506" s="405"/>
      <c r="J506" s="405"/>
      <c r="K506" s="405"/>
      <c r="L506" s="405"/>
      <c r="M506" s="405"/>
      <c r="N506" s="405"/>
      <c r="O506" s="405"/>
      <c r="P506" s="405"/>
      <c r="Q506" s="405"/>
    </row>
    <row r="507" spans="1:17" ht="15.75" customHeight="1">
      <c r="A507" s="405"/>
      <c r="B507" s="426"/>
      <c r="C507" s="405"/>
      <c r="D507" s="405"/>
      <c r="E507" s="405"/>
      <c r="F507" s="405"/>
      <c r="G507" s="405"/>
      <c r="H507" s="405"/>
      <c r="I507" s="405"/>
      <c r="J507" s="405"/>
      <c r="K507" s="405"/>
      <c r="L507" s="405"/>
      <c r="M507" s="405"/>
      <c r="N507" s="405"/>
      <c r="O507" s="405"/>
      <c r="P507" s="405"/>
      <c r="Q507" s="405"/>
    </row>
    <row r="508" spans="1:17" ht="15.75" customHeight="1">
      <c r="A508" s="405"/>
      <c r="B508" s="426"/>
      <c r="C508" s="405"/>
      <c r="D508" s="405"/>
      <c r="E508" s="405"/>
      <c r="F508" s="405"/>
      <c r="G508" s="405"/>
      <c r="H508" s="405"/>
      <c r="I508" s="405"/>
      <c r="J508" s="405"/>
      <c r="K508" s="405"/>
      <c r="L508" s="405"/>
      <c r="M508" s="405"/>
      <c r="N508" s="405"/>
      <c r="O508" s="405"/>
      <c r="P508" s="405"/>
      <c r="Q508" s="405"/>
    </row>
    <row r="509" spans="1:17" ht="15.75" customHeight="1">
      <c r="A509" s="405"/>
      <c r="B509" s="426"/>
      <c r="C509" s="405"/>
      <c r="D509" s="405"/>
      <c r="E509" s="405"/>
      <c r="F509" s="405"/>
      <c r="G509" s="405"/>
      <c r="H509" s="405"/>
      <c r="I509" s="405"/>
      <c r="J509" s="405"/>
      <c r="K509" s="405"/>
      <c r="L509" s="405"/>
      <c r="M509" s="405"/>
      <c r="N509" s="405"/>
      <c r="O509" s="405"/>
      <c r="P509" s="405"/>
      <c r="Q509" s="405"/>
    </row>
    <row r="510" spans="1:17" ht="15.75" customHeight="1">
      <c r="A510" s="405"/>
      <c r="B510" s="426"/>
      <c r="C510" s="405"/>
      <c r="D510" s="405"/>
      <c r="E510" s="405"/>
      <c r="F510" s="405"/>
      <c r="G510" s="405"/>
      <c r="H510" s="405"/>
      <c r="I510" s="405"/>
      <c r="J510" s="405"/>
      <c r="K510" s="405"/>
      <c r="L510" s="405"/>
      <c r="M510" s="405"/>
      <c r="N510" s="405"/>
      <c r="O510" s="405"/>
      <c r="P510" s="405"/>
      <c r="Q510" s="405"/>
    </row>
    <row r="511" spans="1:17" ht="15.75" customHeight="1">
      <c r="A511" s="405"/>
      <c r="B511" s="426"/>
      <c r="C511" s="405"/>
      <c r="D511" s="405"/>
      <c r="E511" s="405"/>
      <c r="F511" s="405"/>
      <c r="G511" s="405"/>
      <c r="H511" s="405"/>
      <c r="I511" s="405"/>
      <c r="J511" s="405"/>
      <c r="K511" s="405"/>
      <c r="L511" s="405"/>
      <c r="M511" s="405"/>
      <c r="N511" s="405"/>
      <c r="O511" s="405"/>
      <c r="P511" s="405"/>
      <c r="Q511" s="405"/>
    </row>
    <row r="512" spans="1:17" ht="15.75" customHeight="1">
      <c r="A512" s="405"/>
      <c r="B512" s="426"/>
      <c r="C512" s="405"/>
      <c r="D512" s="405"/>
      <c r="E512" s="405"/>
      <c r="F512" s="405"/>
      <c r="G512" s="405"/>
      <c r="H512" s="405"/>
      <c r="I512" s="405"/>
      <c r="J512" s="405"/>
      <c r="K512" s="405"/>
      <c r="L512" s="405"/>
      <c r="M512" s="405"/>
      <c r="N512" s="405"/>
      <c r="O512" s="405"/>
      <c r="P512" s="405"/>
      <c r="Q512" s="405"/>
    </row>
    <row r="513" spans="1:17" ht="15.75" customHeight="1">
      <c r="A513" s="405"/>
      <c r="B513" s="426"/>
      <c r="C513" s="405"/>
      <c r="D513" s="405"/>
      <c r="E513" s="405"/>
      <c r="F513" s="405"/>
      <c r="G513" s="405"/>
      <c r="H513" s="405"/>
      <c r="I513" s="405"/>
      <c r="J513" s="405"/>
      <c r="K513" s="405"/>
      <c r="L513" s="405"/>
      <c r="M513" s="405"/>
      <c r="N513" s="405"/>
      <c r="O513" s="405"/>
      <c r="P513" s="405"/>
      <c r="Q513" s="405"/>
    </row>
    <row r="514" spans="1:17" ht="15.75" customHeight="1">
      <c r="A514" s="405"/>
      <c r="B514" s="426"/>
      <c r="C514" s="405"/>
      <c r="D514" s="405"/>
      <c r="E514" s="405"/>
      <c r="F514" s="405"/>
      <c r="G514" s="405"/>
      <c r="H514" s="405"/>
      <c r="I514" s="405"/>
      <c r="J514" s="405"/>
      <c r="K514" s="405"/>
      <c r="L514" s="405"/>
      <c r="M514" s="405"/>
      <c r="N514" s="405"/>
      <c r="O514" s="405"/>
      <c r="P514" s="405"/>
      <c r="Q514" s="405"/>
    </row>
    <row r="515" spans="1:17" ht="15.75" customHeight="1">
      <c r="A515" s="405"/>
      <c r="B515" s="426"/>
      <c r="C515" s="405"/>
      <c r="D515" s="405"/>
      <c r="E515" s="405"/>
      <c r="F515" s="405"/>
      <c r="G515" s="405"/>
      <c r="H515" s="405"/>
      <c r="I515" s="405"/>
      <c r="J515" s="405"/>
      <c r="K515" s="405"/>
      <c r="L515" s="405"/>
      <c r="M515" s="405"/>
      <c r="N515" s="405"/>
      <c r="O515" s="405"/>
      <c r="P515" s="405"/>
      <c r="Q515" s="405"/>
    </row>
    <row r="516" spans="1:17" ht="15.75" customHeight="1">
      <c r="A516" s="405"/>
      <c r="B516" s="426"/>
      <c r="C516" s="405"/>
      <c r="D516" s="405"/>
      <c r="E516" s="405"/>
      <c r="F516" s="405"/>
      <c r="G516" s="405"/>
      <c r="H516" s="405"/>
      <c r="I516" s="405"/>
      <c r="J516" s="405"/>
      <c r="K516" s="405"/>
      <c r="L516" s="405"/>
      <c r="M516" s="405"/>
      <c r="N516" s="405"/>
      <c r="O516" s="405"/>
      <c r="P516" s="405"/>
      <c r="Q516" s="405"/>
    </row>
    <row r="517" spans="1:17" ht="15.75" customHeight="1">
      <c r="A517" s="405"/>
      <c r="B517" s="426"/>
      <c r="C517" s="405"/>
      <c r="D517" s="405"/>
      <c r="E517" s="405"/>
      <c r="F517" s="405"/>
      <c r="G517" s="405"/>
      <c r="H517" s="405"/>
      <c r="I517" s="405"/>
      <c r="J517" s="405"/>
      <c r="K517" s="405"/>
      <c r="L517" s="405"/>
      <c r="M517" s="405"/>
      <c r="N517" s="405"/>
      <c r="O517" s="405"/>
      <c r="P517" s="405"/>
      <c r="Q517" s="405"/>
    </row>
    <row r="518" spans="1:17" ht="15.75" customHeight="1">
      <c r="A518" s="405"/>
      <c r="B518" s="426"/>
      <c r="C518" s="405"/>
      <c r="D518" s="405"/>
      <c r="E518" s="405"/>
      <c r="F518" s="405"/>
      <c r="G518" s="405"/>
      <c r="H518" s="405"/>
      <c r="I518" s="405"/>
      <c r="J518" s="405"/>
      <c r="K518" s="405"/>
      <c r="L518" s="405"/>
      <c r="M518" s="405"/>
      <c r="N518" s="405"/>
      <c r="O518" s="405"/>
      <c r="P518" s="405"/>
      <c r="Q518" s="405"/>
    </row>
    <row r="519" spans="1:17" ht="15.75" customHeight="1">
      <c r="A519" s="405"/>
      <c r="B519" s="426"/>
      <c r="C519" s="405"/>
      <c r="D519" s="405"/>
      <c r="E519" s="405"/>
      <c r="F519" s="405"/>
      <c r="G519" s="405"/>
      <c r="H519" s="405"/>
      <c r="I519" s="405"/>
      <c r="J519" s="405"/>
      <c r="K519" s="405"/>
      <c r="L519" s="405"/>
      <c r="M519" s="405"/>
      <c r="N519" s="405"/>
      <c r="O519" s="405"/>
      <c r="P519" s="405"/>
      <c r="Q519" s="405"/>
    </row>
    <row r="520" spans="1:17" ht="15.75" customHeight="1">
      <c r="A520" s="405"/>
      <c r="B520" s="426"/>
      <c r="C520" s="405"/>
      <c r="D520" s="405"/>
      <c r="E520" s="405"/>
      <c r="F520" s="405"/>
      <c r="G520" s="405"/>
      <c r="H520" s="405"/>
      <c r="I520" s="405"/>
      <c r="J520" s="405"/>
      <c r="K520" s="405"/>
      <c r="L520" s="405"/>
      <c r="M520" s="405"/>
      <c r="N520" s="405"/>
      <c r="O520" s="405"/>
      <c r="P520" s="405"/>
      <c r="Q520" s="405"/>
    </row>
    <row r="521" spans="1:17" ht="15.75" customHeight="1">
      <c r="A521" s="405"/>
      <c r="B521" s="426"/>
      <c r="C521" s="405"/>
      <c r="D521" s="405"/>
      <c r="E521" s="405"/>
      <c r="F521" s="405"/>
      <c r="G521" s="405"/>
      <c r="H521" s="405"/>
      <c r="I521" s="405"/>
      <c r="J521" s="405"/>
      <c r="K521" s="405"/>
      <c r="L521" s="405"/>
      <c r="M521" s="405"/>
      <c r="N521" s="405"/>
      <c r="O521" s="405"/>
      <c r="P521" s="405"/>
      <c r="Q521" s="405"/>
    </row>
    <row r="522" spans="1:17" ht="15.75" customHeight="1">
      <c r="A522" s="405"/>
      <c r="B522" s="426"/>
      <c r="C522" s="405"/>
      <c r="D522" s="405"/>
      <c r="E522" s="405"/>
      <c r="F522" s="405"/>
      <c r="G522" s="405"/>
      <c r="H522" s="405"/>
      <c r="I522" s="405"/>
      <c r="J522" s="405"/>
      <c r="K522" s="405"/>
      <c r="L522" s="405"/>
      <c r="M522" s="405"/>
      <c r="N522" s="405"/>
      <c r="O522" s="405"/>
      <c r="P522" s="405"/>
      <c r="Q522" s="405"/>
    </row>
    <row r="523" spans="1:17" ht="15.75" customHeight="1">
      <c r="A523" s="405"/>
      <c r="B523" s="426"/>
      <c r="C523" s="405"/>
      <c r="D523" s="405"/>
      <c r="E523" s="405"/>
      <c r="F523" s="405"/>
      <c r="G523" s="405"/>
      <c r="H523" s="405"/>
      <c r="I523" s="405"/>
      <c r="J523" s="405"/>
      <c r="K523" s="405"/>
      <c r="L523" s="405"/>
      <c r="M523" s="405"/>
      <c r="N523" s="405"/>
      <c r="O523" s="405"/>
      <c r="P523" s="405"/>
      <c r="Q523" s="405"/>
    </row>
    <row r="524" spans="1:17" ht="15.75" customHeight="1">
      <c r="A524" s="405"/>
      <c r="B524" s="426"/>
      <c r="C524" s="405"/>
      <c r="D524" s="405"/>
      <c r="E524" s="405"/>
      <c r="F524" s="405"/>
      <c r="G524" s="405"/>
      <c r="H524" s="405"/>
      <c r="I524" s="405"/>
      <c r="J524" s="405"/>
      <c r="K524" s="405"/>
      <c r="L524" s="405"/>
      <c r="M524" s="405"/>
      <c r="N524" s="405"/>
      <c r="O524" s="405"/>
      <c r="P524" s="405"/>
      <c r="Q524" s="405"/>
    </row>
    <row r="525" spans="1:17" ht="15.75" customHeight="1">
      <c r="A525" s="405"/>
      <c r="B525" s="426"/>
      <c r="C525" s="405"/>
      <c r="D525" s="405"/>
      <c r="E525" s="405"/>
      <c r="F525" s="405"/>
      <c r="G525" s="405"/>
      <c r="H525" s="405"/>
      <c r="I525" s="405"/>
      <c r="J525" s="405"/>
      <c r="K525" s="405"/>
      <c r="L525" s="405"/>
      <c r="M525" s="405"/>
      <c r="N525" s="405"/>
      <c r="O525" s="405"/>
      <c r="P525" s="405"/>
      <c r="Q525" s="405"/>
    </row>
    <row r="526" spans="1:17" ht="15.75" customHeight="1">
      <c r="A526" s="405"/>
      <c r="B526" s="426"/>
      <c r="C526" s="405"/>
      <c r="D526" s="405"/>
      <c r="E526" s="405"/>
      <c r="F526" s="405"/>
      <c r="G526" s="405"/>
      <c r="H526" s="405"/>
      <c r="I526" s="405"/>
      <c r="J526" s="405"/>
      <c r="K526" s="405"/>
      <c r="L526" s="405"/>
      <c r="M526" s="405"/>
      <c r="N526" s="405"/>
      <c r="O526" s="405"/>
      <c r="P526" s="405"/>
      <c r="Q526" s="405"/>
    </row>
    <row r="527" spans="1:17" ht="15.75" customHeight="1">
      <c r="A527" s="405"/>
      <c r="B527" s="426"/>
      <c r="C527" s="405"/>
      <c r="D527" s="405"/>
      <c r="E527" s="405"/>
      <c r="F527" s="405"/>
      <c r="G527" s="405"/>
      <c r="H527" s="405"/>
      <c r="I527" s="405"/>
      <c r="J527" s="405"/>
      <c r="K527" s="405"/>
      <c r="L527" s="405"/>
      <c r="M527" s="405"/>
      <c r="N527" s="405"/>
      <c r="O527" s="405"/>
      <c r="P527" s="405"/>
      <c r="Q527" s="405"/>
    </row>
    <row r="528" spans="1:17" ht="15.75" customHeight="1">
      <c r="A528" s="405"/>
      <c r="B528" s="426"/>
      <c r="C528" s="405"/>
      <c r="D528" s="405"/>
      <c r="E528" s="405"/>
      <c r="F528" s="405"/>
      <c r="G528" s="405"/>
      <c r="H528" s="405"/>
      <c r="I528" s="405"/>
      <c r="J528" s="405"/>
      <c r="K528" s="405"/>
      <c r="L528" s="405"/>
      <c r="M528" s="405"/>
      <c r="N528" s="405"/>
      <c r="O528" s="405"/>
      <c r="P528" s="405"/>
      <c r="Q528" s="405"/>
    </row>
    <row r="529" spans="1:17" ht="15.75" customHeight="1">
      <c r="A529" s="405"/>
      <c r="B529" s="426"/>
      <c r="C529" s="405"/>
      <c r="D529" s="405"/>
      <c r="E529" s="405"/>
      <c r="F529" s="405"/>
      <c r="G529" s="405"/>
      <c r="H529" s="405"/>
      <c r="I529" s="405"/>
      <c r="J529" s="405"/>
      <c r="K529" s="405"/>
      <c r="L529" s="405"/>
      <c r="M529" s="405"/>
      <c r="N529" s="405"/>
      <c r="O529" s="405"/>
      <c r="P529" s="405"/>
      <c r="Q529" s="405"/>
    </row>
    <row r="530" spans="1:17" ht="15.75" customHeight="1">
      <c r="A530" s="405"/>
      <c r="B530" s="426"/>
      <c r="C530" s="405"/>
      <c r="D530" s="405"/>
      <c r="E530" s="405"/>
      <c r="F530" s="405"/>
      <c r="G530" s="405"/>
      <c r="H530" s="405"/>
      <c r="I530" s="405"/>
      <c r="J530" s="405"/>
      <c r="K530" s="405"/>
      <c r="L530" s="405"/>
      <c r="M530" s="405"/>
      <c r="N530" s="405"/>
      <c r="O530" s="405"/>
      <c r="P530" s="405"/>
      <c r="Q530" s="405"/>
    </row>
    <row r="531" spans="1:17" ht="15.75" customHeight="1">
      <c r="A531" s="405"/>
      <c r="B531" s="426"/>
      <c r="C531" s="405"/>
      <c r="D531" s="405"/>
      <c r="E531" s="405"/>
      <c r="F531" s="405"/>
      <c r="G531" s="405"/>
      <c r="H531" s="405"/>
      <c r="I531" s="405"/>
      <c r="J531" s="405"/>
      <c r="K531" s="405"/>
      <c r="L531" s="405"/>
      <c r="M531" s="405"/>
      <c r="N531" s="405"/>
      <c r="O531" s="405"/>
      <c r="P531" s="405"/>
      <c r="Q531" s="405"/>
    </row>
    <row r="532" spans="1:17" ht="15.75" customHeight="1">
      <c r="A532" s="405"/>
      <c r="B532" s="426"/>
      <c r="C532" s="405"/>
      <c r="D532" s="405"/>
      <c r="E532" s="405"/>
      <c r="F532" s="405"/>
      <c r="G532" s="405"/>
      <c r="H532" s="405"/>
      <c r="I532" s="405"/>
      <c r="J532" s="405"/>
      <c r="K532" s="405"/>
      <c r="L532" s="405"/>
      <c r="M532" s="405"/>
      <c r="N532" s="405"/>
      <c r="O532" s="405"/>
      <c r="P532" s="405"/>
      <c r="Q532" s="405"/>
    </row>
    <row r="533" spans="1:17" ht="15.75" customHeight="1">
      <c r="A533" s="405"/>
      <c r="B533" s="426"/>
      <c r="C533" s="405"/>
      <c r="D533" s="405"/>
      <c r="E533" s="405"/>
      <c r="F533" s="405"/>
      <c r="G533" s="405"/>
      <c r="H533" s="405"/>
      <c r="I533" s="405"/>
      <c r="J533" s="405"/>
      <c r="K533" s="405"/>
      <c r="L533" s="405"/>
      <c r="M533" s="405"/>
      <c r="N533" s="405"/>
      <c r="O533" s="405"/>
      <c r="P533" s="405"/>
      <c r="Q533" s="405"/>
    </row>
    <row r="534" spans="1:17" ht="15.75" customHeight="1">
      <c r="A534" s="405"/>
      <c r="B534" s="426"/>
      <c r="C534" s="405"/>
      <c r="D534" s="405"/>
      <c r="E534" s="405"/>
      <c r="F534" s="405"/>
      <c r="G534" s="405"/>
      <c r="H534" s="405"/>
      <c r="I534" s="405"/>
      <c r="J534" s="405"/>
      <c r="K534" s="405"/>
      <c r="L534" s="405"/>
      <c r="M534" s="405"/>
      <c r="N534" s="405"/>
      <c r="O534" s="405"/>
      <c r="P534" s="405"/>
      <c r="Q534" s="405"/>
    </row>
    <row r="535" spans="1:17" ht="15.75" customHeight="1">
      <c r="A535" s="405"/>
      <c r="B535" s="426"/>
      <c r="C535" s="405"/>
      <c r="D535" s="405"/>
      <c r="E535" s="405"/>
      <c r="F535" s="405"/>
      <c r="G535" s="405"/>
      <c r="H535" s="405"/>
      <c r="I535" s="405"/>
      <c r="J535" s="405"/>
      <c r="K535" s="405"/>
      <c r="L535" s="405"/>
      <c r="M535" s="405"/>
      <c r="N535" s="405"/>
      <c r="O535" s="405"/>
      <c r="P535" s="405"/>
      <c r="Q535" s="405"/>
    </row>
    <row r="536" spans="1:17" ht="15.75" customHeight="1">
      <c r="A536" s="405"/>
      <c r="B536" s="426"/>
      <c r="C536" s="405"/>
      <c r="D536" s="405"/>
      <c r="E536" s="405"/>
      <c r="F536" s="405"/>
      <c r="G536" s="405"/>
      <c r="H536" s="405"/>
      <c r="I536" s="405"/>
      <c r="J536" s="405"/>
      <c r="K536" s="405"/>
      <c r="L536" s="405"/>
      <c r="M536" s="405"/>
      <c r="N536" s="405"/>
      <c r="O536" s="405"/>
      <c r="P536" s="405"/>
      <c r="Q536" s="405"/>
    </row>
    <row r="537" spans="1:17" ht="15.75" customHeight="1">
      <c r="A537" s="405"/>
      <c r="B537" s="426"/>
      <c r="C537" s="405"/>
      <c r="D537" s="405"/>
      <c r="E537" s="405"/>
      <c r="F537" s="405"/>
      <c r="G537" s="405"/>
      <c r="H537" s="405"/>
      <c r="I537" s="405"/>
      <c r="J537" s="405"/>
      <c r="K537" s="405"/>
      <c r="L537" s="405"/>
      <c r="M537" s="405"/>
      <c r="N537" s="405"/>
      <c r="O537" s="405"/>
      <c r="P537" s="405"/>
      <c r="Q537" s="405"/>
    </row>
    <row r="538" spans="1:17" ht="15.75" customHeight="1">
      <c r="A538" s="405"/>
      <c r="B538" s="426"/>
      <c r="C538" s="405"/>
      <c r="D538" s="405"/>
      <c r="E538" s="405"/>
      <c r="F538" s="405"/>
      <c r="G538" s="405"/>
      <c r="H538" s="405"/>
      <c r="I538" s="405"/>
      <c r="J538" s="405"/>
      <c r="K538" s="405"/>
      <c r="L538" s="405"/>
      <c r="M538" s="405"/>
      <c r="N538" s="405"/>
      <c r="O538" s="405"/>
      <c r="P538" s="405"/>
      <c r="Q538" s="405"/>
    </row>
    <row r="539" spans="1:17" ht="15.75" customHeight="1">
      <c r="A539" s="405"/>
      <c r="B539" s="426"/>
      <c r="C539" s="405"/>
      <c r="D539" s="405"/>
      <c r="E539" s="405"/>
      <c r="F539" s="405"/>
      <c r="G539" s="405"/>
      <c r="H539" s="405"/>
      <c r="I539" s="405"/>
      <c r="J539" s="405"/>
      <c r="K539" s="405"/>
      <c r="L539" s="405"/>
      <c r="M539" s="405"/>
      <c r="N539" s="405"/>
      <c r="O539" s="405"/>
      <c r="P539" s="405"/>
      <c r="Q539" s="405"/>
    </row>
    <row r="540" spans="1:17" ht="15.75" customHeight="1">
      <c r="A540" s="405"/>
      <c r="B540" s="426"/>
      <c r="C540" s="405"/>
      <c r="D540" s="405"/>
      <c r="E540" s="405"/>
      <c r="F540" s="405"/>
      <c r="G540" s="405"/>
      <c r="H540" s="405"/>
      <c r="I540" s="405"/>
      <c r="J540" s="405"/>
      <c r="K540" s="405"/>
      <c r="L540" s="405"/>
      <c r="M540" s="405"/>
      <c r="N540" s="405"/>
      <c r="O540" s="405"/>
      <c r="P540" s="405"/>
      <c r="Q540" s="405"/>
    </row>
    <row r="541" spans="1:17" ht="15.75" customHeight="1">
      <c r="A541" s="405"/>
      <c r="B541" s="426"/>
      <c r="C541" s="405"/>
      <c r="D541" s="405"/>
      <c r="E541" s="405"/>
      <c r="F541" s="405"/>
      <c r="G541" s="405"/>
      <c r="H541" s="405"/>
      <c r="I541" s="405"/>
      <c r="J541" s="405"/>
      <c r="K541" s="405"/>
      <c r="L541" s="405"/>
      <c r="M541" s="405"/>
      <c r="N541" s="405"/>
      <c r="O541" s="405"/>
      <c r="P541" s="405"/>
      <c r="Q541" s="405"/>
    </row>
    <row r="542" spans="1:17" ht="15.75" customHeight="1">
      <c r="A542" s="405"/>
      <c r="B542" s="426"/>
      <c r="C542" s="405"/>
      <c r="D542" s="405"/>
      <c r="E542" s="405"/>
      <c r="F542" s="405"/>
      <c r="G542" s="405"/>
      <c r="H542" s="405"/>
      <c r="I542" s="405"/>
      <c r="J542" s="405"/>
      <c r="K542" s="405"/>
      <c r="L542" s="405"/>
      <c r="M542" s="405"/>
      <c r="N542" s="405"/>
      <c r="O542" s="405"/>
      <c r="P542" s="405"/>
      <c r="Q542" s="405"/>
    </row>
    <row r="543" spans="1:17" ht="15.75" customHeight="1">
      <c r="A543" s="405"/>
      <c r="B543" s="426"/>
      <c r="C543" s="405"/>
      <c r="D543" s="405"/>
      <c r="E543" s="405"/>
      <c r="F543" s="405"/>
      <c r="G543" s="405"/>
      <c r="H543" s="405"/>
      <c r="I543" s="405"/>
      <c r="J543" s="405"/>
      <c r="K543" s="405"/>
      <c r="L543" s="405"/>
      <c r="M543" s="405"/>
      <c r="N543" s="405"/>
      <c r="O543" s="405"/>
      <c r="P543" s="405"/>
      <c r="Q543" s="405"/>
    </row>
    <row r="544" spans="1:17" ht="15.75" customHeight="1">
      <c r="A544" s="405"/>
      <c r="B544" s="426"/>
      <c r="C544" s="405"/>
      <c r="D544" s="405"/>
      <c r="E544" s="405"/>
      <c r="F544" s="405"/>
      <c r="G544" s="405"/>
      <c r="H544" s="405"/>
      <c r="I544" s="405"/>
      <c r="J544" s="405"/>
      <c r="K544" s="405"/>
      <c r="L544" s="405"/>
      <c r="M544" s="405"/>
      <c r="N544" s="405"/>
      <c r="O544" s="405"/>
      <c r="P544" s="405"/>
      <c r="Q544" s="405"/>
    </row>
    <row r="545" spans="1:17" ht="15.75" customHeight="1">
      <c r="A545" s="405"/>
      <c r="B545" s="426"/>
      <c r="C545" s="405"/>
      <c r="D545" s="405"/>
      <c r="E545" s="405"/>
      <c r="F545" s="405"/>
      <c r="G545" s="405"/>
      <c r="H545" s="405"/>
      <c r="I545" s="405"/>
      <c r="J545" s="405"/>
      <c r="K545" s="405"/>
      <c r="L545" s="405"/>
      <c r="M545" s="405"/>
      <c r="N545" s="405"/>
      <c r="O545" s="405"/>
      <c r="P545" s="405"/>
      <c r="Q545" s="405"/>
    </row>
    <row r="546" spans="1:17" ht="15.75" customHeight="1">
      <c r="A546" s="405"/>
      <c r="B546" s="426"/>
      <c r="C546" s="405"/>
      <c r="D546" s="405"/>
      <c r="E546" s="405"/>
      <c r="F546" s="405"/>
      <c r="G546" s="405"/>
      <c r="H546" s="405"/>
      <c r="I546" s="405"/>
      <c r="J546" s="405"/>
      <c r="K546" s="405"/>
      <c r="L546" s="405"/>
      <c r="M546" s="405"/>
      <c r="N546" s="405"/>
      <c r="O546" s="405"/>
      <c r="P546" s="405"/>
      <c r="Q546" s="405"/>
    </row>
    <row r="547" spans="1:17" ht="15.75" customHeight="1">
      <c r="A547" s="405"/>
      <c r="B547" s="426"/>
      <c r="C547" s="405"/>
      <c r="D547" s="405"/>
      <c r="E547" s="405"/>
      <c r="F547" s="405"/>
      <c r="G547" s="405"/>
      <c r="H547" s="405"/>
      <c r="I547" s="405"/>
      <c r="J547" s="405"/>
      <c r="K547" s="405"/>
      <c r="L547" s="405"/>
      <c r="M547" s="405"/>
      <c r="N547" s="405"/>
      <c r="O547" s="405"/>
      <c r="P547" s="405"/>
      <c r="Q547" s="405"/>
    </row>
    <row r="548" spans="1:17" ht="15.75" customHeight="1">
      <c r="A548" s="405"/>
      <c r="B548" s="426"/>
      <c r="C548" s="405"/>
      <c r="D548" s="405"/>
      <c r="E548" s="405"/>
      <c r="F548" s="405"/>
      <c r="G548" s="405"/>
      <c r="H548" s="405"/>
      <c r="I548" s="405"/>
      <c r="J548" s="405"/>
      <c r="K548" s="405"/>
      <c r="L548" s="405"/>
      <c r="M548" s="405"/>
      <c r="N548" s="405"/>
      <c r="O548" s="405"/>
      <c r="P548" s="405"/>
      <c r="Q548" s="405"/>
    </row>
    <row r="549" spans="1:17" ht="15.75" customHeight="1">
      <c r="A549" s="405"/>
      <c r="B549" s="426"/>
      <c r="C549" s="405"/>
      <c r="D549" s="405"/>
      <c r="E549" s="405"/>
      <c r="F549" s="405"/>
      <c r="G549" s="405"/>
      <c r="H549" s="405"/>
      <c r="I549" s="405"/>
      <c r="J549" s="405"/>
      <c r="K549" s="405"/>
      <c r="L549" s="405"/>
      <c r="M549" s="405"/>
      <c r="N549" s="405"/>
      <c r="O549" s="405"/>
      <c r="P549" s="405"/>
      <c r="Q549" s="405"/>
    </row>
    <row r="550" spans="1:17" ht="15.75" customHeight="1">
      <c r="A550" s="405"/>
      <c r="B550" s="426"/>
      <c r="C550" s="405"/>
      <c r="D550" s="405"/>
      <c r="E550" s="405"/>
      <c r="F550" s="405"/>
      <c r="G550" s="405"/>
      <c r="H550" s="405"/>
      <c r="I550" s="405"/>
      <c r="J550" s="405"/>
      <c r="K550" s="405"/>
      <c r="L550" s="405"/>
      <c r="M550" s="405"/>
      <c r="N550" s="405"/>
      <c r="O550" s="405"/>
      <c r="P550" s="405"/>
      <c r="Q550" s="405"/>
    </row>
    <row r="551" spans="1:17" ht="15.75" customHeight="1">
      <c r="A551" s="405"/>
      <c r="B551" s="426"/>
      <c r="C551" s="405"/>
      <c r="D551" s="405"/>
      <c r="E551" s="405"/>
      <c r="F551" s="405"/>
      <c r="G551" s="405"/>
      <c r="H551" s="405"/>
      <c r="I551" s="405"/>
      <c r="J551" s="405"/>
      <c r="K551" s="405"/>
      <c r="L551" s="405"/>
      <c r="M551" s="405"/>
      <c r="N551" s="405"/>
      <c r="O551" s="405"/>
      <c r="P551" s="405"/>
      <c r="Q551" s="405"/>
    </row>
    <row r="552" spans="1:17" ht="15.75" customHeight="1">
      <c r="A552" s="405"/>
      <c r="B552" s="426"/>
      <c r="C552" s="405"/>
      <c r="D552" s="405"/>
      <c r="E552" s="405"/>
      <c r="F552" s="405"/>
      <c r="G552" s="405"/>
      <c r="H552" s="405"/>
      <c r="I552" s="405"/>
      <c r="J552" s="405"/>
      <c r="K552" s="405"/>
      <c r="L552" s="405"/>
      <c r="M552" s="405"/>
      <c r="N552" s="405"/>
      <c r="O552" s="405"/>
      <c r="P552" s="405"/>
      <c r="Q552" s="405"/>
    </row>
    <row r="553" spans="1:17" ht="15.75" customHeight="1">
      <c r="A553" s="405"/>
      <c r="B553" s="426"/>
      <c r="C553" s="405"/>
      <c r="D553" s="405"/>
      <c r="E553" s="405"/>
      <c r="F553" s="405"/>
      <c r="G553" s="405"/>
      <c r="H553" s="405"/>
      <c r="I553" s="405"/>
      <c r="J553" s="405"/>
      <c r="K553" s="405"/>
      <c r="L553" s="405"/>
      <c r="M553" s="405"/>
      <c r="N553" s="405"/>
      <c r="O553" s="405"/>
      <c r="P553" s="405"/>
      <c r="Q553" s="405"/>
    </row>
    <row r="554" spans="1:17" ht="15.75" customHeight="1">
      <c r="A554" s="405"/>
      <c r="B554" s="426"/>
      <c r="C554" s="405"/>
      <c r="D554" s="405"/>
      <c r="E554" s="405"/>
      <c r="F554" s="405"/>
      <c r="G554" s="405"/>
      <c r="H554" s="405"/>
      <c r="I554" s="405"/>
      <c r="J554" s="405"/>
      <c r="K554" s="405"/>
      <c r="L554" s="405"/>
      <c r="M554" s="405"/>
      <c r="N554" s="405"/>
      <c r="O554" s="405"/>
      <c r="P554" s="405"/>
      <c r="Q554" s="405"/>
    </row>
    <row r="555" spans="1:17" ht="15.75" customHeight="1">
      <c r="A555" s="405"/>
      <c r="B555" s="426"/>
      <c r="C555" s="405"/>
      <c r="D555" s="405"/>
      <c r="E555" s="405"/>
      <c r="F555" s="405"/>
      <c r="G555" s="405"/>
      <c r="H555" s="405"/>
      <c r="I555" s="405"/>
      <c r="J555" s="405"/>
      <c r="K555" s="405"/>
      <c r="L555" s="405"/>
      <c r="M555" s="405"/>
      <c r="N555" s="405"/>
      <c r="O555" s="405"/>
      <c r="P555" s="405"/>
      <c r="Q555" s="405"/>
    </row>
    <row r="556" spans="1:17" ht="15.75" customHeight="1">
      <c r="A556" s="405"/>
      <c r="B556" s="426"/>
      <c r="C556" s="405"/>
      <c r="D556" s="405"/>
      <c r="E556" s="405"/>
      <c r="F556" s="405"/>
      <c r="G556" s="405"/>
      <c r="H556" s="405"/>
      <c r="I556" s="405"/>
      <c r="J556" s="405"/>
      <c r="K556" s="405"/>
      <c r="L556" s="405"/>
      <c r="M556" s="405"/>
      <c r="N556" s="405"/>
      <c r="O556" s="405"/>
      <c r="P556" s="405"/>
      <c r="Q556" s="405"/>
    </row>
    <row r="557" spans="1:17" ht="15.75" customHeight="1">
      <c r="A557" s="405"/>
      <c r="B557" s="426"/>
      <c r="C557" s="405"/>
      <c r="D557" s="405"/>
      <c r="E557" s="405"/>
      <c r="F557" s="405"/>
      <c r="G557" s="405"/>
      <c r="H557" s="405"/>
      <c r="I557" s="405"/>
      <c r="J557" s="405"/>
      <c r="K557" s="405"/>
      <c r="L557" s="405"/>
      <c r="M557" s="405"/>
      <c r="N557" s="405"/>
      <c r="O557" s="405"/>
      <c r="P557" s="405"/>
      <c r="Q557" s="405"/>
    </row>
    <row r="558" spans="1:17" ht="15.75" customHeight="1">
      <c r="A558" s="405"/>
      <c r="B558" s="426"/>
      <c r="C558" s="405"/>
      <c r="D558" s="405"/>
      <c r="E558" s="405"/>
      <c r="F558" s="405"/>
      <c r="G558" s="405"/>
      <c r="H558" s="405"/>
      <c r="I558" s="405"/>
      <c r="J558" s="405"/>
      <c r="K558" s="405"/>
      <c r="L558" s="405"/>
      <c r="M558" s="405"/>
      <c r="N558" s="405"/>
      <c r="O558" s="405"/>
      <c r="P558" s="405"/>
      <c r="Q558" s="405"/>
    </row>
    <row r="559" spans="1:17" ht="15.75" customHeight="1">
      <c r="A559" s="405"/>
      <c r="B559" s="426"/>
      <c r="C559" s="405"/>
      <c r="D559" s="405"/>
      <c r="E559" s="405"/>
      <c r="F559" s="405"/>
      <c r="G559" s="405"/>
      <c r="H559" s="405"/>
      <c r="I559" s="405"/>
      <c r="J559" s="405"/>
      <c r="K559" s="405"/>
      <c r="L559" s="405"/>
      <c r="M559" s="405"/>
      <c r="N559" s="405"/>
      <c r="O559" s="405"/>
      <c r="P559" s="405"/>
      <c r="Q559" s="405"/>
    </row>
    <row r="560" spans="1:17" ht="15.75" customHeight="1">
      <c r="A560" s="405"/>
      <c r="B560" s="426"/>
      <c r="C560" s="405"/>
      <c r="D560" s="405"/>
      <c r="E560" s="405"/>
      <c r="F560" s="405"/>
      <c r="G560" s="405"/>
      <c r="H560" s="405"/>
      <c r="I560" s="405"/>
      <c r="J560" s="405"/>
      <c r="K560" s="405"/>
      <c r="L560" s="405"/>
      <c r="M560" s="405"/>
      <c r="N560" s="405"/>
      <c r="O560" s="405"/>
      <c r="P560" s="405"/>
      <c r="Q560" s="405"/>
    </row>
    <row r="561" spans="1:17" ht="15.75" customHeight="1">
      <c r="A561" s="405"/>
      <c r="B561" s="426"/>
      <c r="C561" s="405"/>
      <c r="D561" s="405"/>
      <c r="E561" s="405"/>
      <c r="F561" s="405"/>
      <c r="G561" s="405"/>
      <c r="H561" s="405"/>
      <c r="I561" s="405"/>
      <c r="J561" s="405"/>
      <c r="K561" s="405"/>
      <c r="L561" s="405"/>
      <c r="M561" s="405"/>
      <c r="N561" s="405"/>
      <c r="O561" s="405"/>
      <c r="P561" s="405"/>
      <c r="Q561" s="405"/>
    </row>
    <row r="562" spans="1:17" ht="15.75" customHeight="1">
      <c r="A562" s="405"/>
      <c r="B562" s="426"/>
      <c r="C562" s="405"/>
      <c r="D562" s="405"/>
      <c r="E562" s="405"/>
      <c r="F562" s="405"/>
      <c r="G562" s="405"/>
      <c r="H562" s="405"/>
      <c r="I562" s="405"/>
      <c r="J562" s="405"/>
      <c r="K562" s="405"/>
      <c r="L562" s="405"/>
      <c r="M562" s="405"/>
      <c r="N562" s="405"/>
      <c r="O562" s="405"/>
      <c r="P562" s="405"/>
      <c r="Q562" s="405"/>
    </row>
    <row r="563" spans="1:17" ht="15.75" customHeight="1">
      <c r="A563" s="405"/>
      <c r="B563" s="426"/>
      <c r="C563" s="405"/>
      <c r="D563" s="405"/>
      <c r="E563" s="405"/>
      <c r="F563" s="405"/>
      <c r="G563" s="405"/>
      <c r="H563" s="405"/>
      <c r="I563" s="405"/>
      <c r="J563" s="405"/>
      <c r="K563" s="405"/>
      <c r="L563" s="405"/>
      <c r="M563" s="405"/>
      <c r="N563" s="405"/>
      <c r="O563" s="405"/>
      <c r="P563" s="405"/>
      <c r="Q563" s="405"/>
    </row>
    <row r="564" spans="1:17" ht="15.75" customHeight="1">
      <c r="A564" s="405"/>
      <c r="B564" s="426"/>
      <c r="C564" s="405"/>
      <c r="D564" s="405"/>
      <c r="E564" s="405"/>
      <c r="F564" s="405"/>
      <c r="G564" s="405"/>
      <c r="H564" s="405"/>
      <c r="I564" s="405"/>
      <c r="J564" s="405"/>
      <c r="K564" s="405"/>
      <c r="L564" s="405"/>
      <c r="M564" s="405"/>
      <c r="N564" s="405"/>
      <c r="O564" s="405"/>
      <c r="P564" s="405"/>
      <c r="Q564" s="405"/>
    </row>
    <row r="565" spans="1:17" ht="15.75" customHeight="1">
      <c r="A565" s="405"/>
      <c r="B565" s="426"/>
      <c r="C565" s="405"/>
      <c r="D565" s="405"/>
      <c r="E565" s="405"/>
      <c r="F565" s="405"/>
      <c r="G565" s="405"/>
      <c r="H565" s="405"/>
      <c r="I565" s="405"/>
      <c r="J565" s="405"/>
      <c r="K565" s="405"/>
      <c r="L565" s="405"/>
      <c r="M565" s="405"/>
      <c r="N565" s="405"/>
      <c r="O565" s="405"/>
      <c r="P565" s="405"/>
      <c r="Q565" s="405"/>
    </row>
    <row r="566" spans="1:17" ht="15.75" customHeight="1">
      <c r="A566" s="405"/>
      <c r="B566" s="426"/>
      <c r="C566" s="405"/>
      <c r="D566" s="405"/>
      <c r="E566" s="405"/>
      <c r="F566" s="405"/>
      <c r="G566" s="405"/>
      <c r="H566" s="405"/>
      <c r="I566" s="405"/>
      <c r="J566" s="405"/>
      <c r="K566" s="405"/>
      <c r="L566" s="405"/>
      <c r="M566" s="405"/>
      <c r="N566" s="405"/>
      <c r="O566" s="405"/>
      <c r="P566" s="405"/>
      <c r="Q566" s="405"/>
    </row>
    <row r="567" spans="1:17" ht="15.75" customHeight="1">
      <c r="A567" s="405"/>
      <c r="B567" s="426"/>
      <c r="C567" s="405"/>
      <c r="D567" s="405"/>
      <c r="E567" s="405"/>
      <c r="F567" s="405"/>
      <c r="G567" s="405"/>
      <c r="H567" s="405"/>
      <c r="I567" s="405"/>
      <c r="J567" s="405"/>
      <c r="K567" s="405"/>
      <c r="L567" s="405"/>
      <c r="M567" s="405"/>
      <c r="N567" s="405"/>
      <c r="O567" s="405"/>
      <c r="P567" s="405"/>
      <c r="Q567" s="405"/>
    </row>
    <row r="568" spans="1:17" ht="15.75" customHeight="1">
      <c r="A568" s="405"/>
      <c r="B568" s="426"/>
      <c r="C568" s="405"/>
      <c r="D568" s="405"/>
      <c r="E568" s="405"/>
      <c r="F568" s="405"/>
      <c r="G568" s="405"/>
      <c r="H568" s="405"/>
      <c r="I568" s="405"/>
      <c r="J568" s="405"/>
      <c r="K568" s="405"/>
      <c r="L568" s="405"/>
      <c r="M568" s="405"/>
      <c r="N568" s="405"/>
      <c r="O568" s="405"/>
      <c r="P568" s="405"/>
      <c r="Q568" s="405"/>
    </row>
    <row r="569" spans="1:17" ht="15.75" customHeight="1">
      <c r="A569" s="405"/>
      <c r="B569" s="426"/>
      <c r="C569" s="405"/>
      <c r="D569" s="405"/>
      <c r="E569" s="405"/>
      <c r="F569" s="405"/>
      <c r="G569" s="405"/>
      <c r="H569" s="405"/>
      <c r="I569" s="405"/>
      <c r="J569" s="405"/>
      <c r="K569" s="405"/>
      <c r="L569" s="405"/>
      <c r="M569" s="405"/>
      <c r="N569" s="405"/>
      <c r="O569" s="405"/>
      <c r="P569" s="405"/>
      <c r="Q569" s="405"/>
    </row>
    <row r="570" spans="1:17" ht="15.75" customHeight="1">
      <c r="A570" s="405"/>
      <c r="B570" s="426"/>
      <c r="C570" s="405"/>
      <c r="D570" s="405"/>
      <c r="E570" s="405"/>
      <c r="F570" s="405"/>
      <c r="G570" s="405"/>
      <c r="H570" s="405"/>
      <c r="I570" s="405"/>
      <c r="J570" s="405"/>
      <c r="K570" s="405"/>
      <c r="L570" s="405"/>
      <c r="M570" s="405"/>
      <c r="N570" s="405"/>
      <c r="O570" s="405"/>
      <c r="P570" s="405"/>
      <c r="Q570" s="405"/>
    </row>
    <row r="571" spans="1:17" ht="15.75" customHeight="1">
      <c r="A571" s="405"/>
      <c r="B571" s="426"/>
      <c r="C571" s="405"/>
      <c r="D571" s="405"/>
      <c r="E571" s="405"/>
      <c r="F571" s="405"/>
      <c r="G571" s="405"/>
      <c r="H571" s="405"/>
      <c r="I571" s="405"/>
      <c r="J571" s="405"/>
      <c r="K571" s="405"/>
      <c r="L571" s="405"/>
      <c r="M571" s="405"/>
      <c r="N571" s="405"/>
      <c r="O571" s="405"/>
      <c r="P571" s="405"/>
      <c r="Q571" s="405"/>
    </row>
    <row r="572" spans="1:17" ht="15.75" customHeight="1">
      <c r="A572" s="405"/>
      <c r="B572" s="426"/>
      <c r="C572" s="405"/>
      <c r="D572" s="405"/>
      <c r="E572" s="405"/>
      <c r="F572" s="405"/>
      <c r="G572" s="405"/>
      <c r="H572" s="405"/>
      <c r="I572" s="405"/>
      <c r="J572" s="405"/>
      <c r="K572" s="405"/>
      <c r="L572" s="405"/>
      <c r="M572" s="405"/>
      <c r="N572" s="405"/>
      <c r="O572" s="405"/>
      <c r="P572" s="405"/>
      <c r="Q572" s="405"/>
    </row>
    <row r="573" spans="1:17" ht="15.75" customHeight="1">
      <c r="A573" s="405"/>
      <c r="B573" s="426"/>
      <c r="C573" s="405"/>
      <c r="D573" s="405"/>
      <c r="E573" s="405"/>
      <c r="F573" s="405"/>
      <c r="G573" s="405"/>
      <c r="H573" s="405"/>
      <c r="I573" s="405"/>
      <c r="J573" s="405"/>
      <c r="K573" s="405"/>
      <c r="L573" s="405"/>
      <c r="M573" s="405"/>
      <c r="N573" s="405"/>
      <c r="O573" s="405"/>
      <c r="P573" s="405"/>
      <c r="Q573" s="405"/>
    </row>
    <row r="574" spans="1:17" ht="15.75" customHeight="1">
      <c r="A574" s="405"/>
      <c r="B574" s="426"/>
      <c r="C574" s="405"/>
      <c r="D574" s="405"/>
      <c r="E574" s="405"/>
      <c r="F574" s="405"/>
      <c r="G574" s="405"/>
      <c r="H574" s="405"/>
      <c r="I574" s="405"/>
      <c r="J574" s="405"/>
      <c r="K574" s="405"/>
      <c r="L574" s="405"/>
      <c r="M574" s="405"/>
      <c r="N574" s="405"/>
      <c r="O574" s="405"/>
      <c r="P574" s="405"/>
      <c r="Q574" s="405"/>
    </row>
    <row r="575" spans="1:17" ht="15.75" customHeight="1">
      <c r="A575" s="405"/>
      <c r="B575" s="426"/>
      <c r="C575" s="405"/>
      <c r="D575" s="405"/>
      <c r="E575" s="405"/>
      <c r="F575" s="405"/>
      <c r="G575" s="405"/>
      <c r="H575" s="405"/>
      <c r="I575" s="405"/>
      <c r="J575" s="405"/>
      <c r="K575" s="405"/>
      <c r="L575" s="405"/>
      <c r="M575" s="405"/>
      <c r="N575" s="405"/>
      <c r="O575" s="405"/>
      <c r="P575" s="405"/>
      <c r="Q575" s="405"/>
    </row>
    <row r="576" spans="1:17" ht="15.75" customHeight="1">
      <c r="A576" s="405"/>
      <c r="B576" s="426"/>
      <c r="C576" s="405"/>
      <c r="D576" s="405"/>
      <c r="E576" s="405"/>
      <c r="F576" s="405"/>
      <c r="G576" s="405"/>
      <c r="H576" s="405"/>
      <c r="I576" s="405"/>
      <c r="J576" s="405"/>
      <c r="K576" s="405"/>
      <c r="L576" s="405"/>
      <c r="M576" s="405"/>
      <c r="N576" s="405"/>
      <c r="O576" s="405"/>
      <c r="P576" s="405"/>
      <c r="Q576" s="405"/>
    </row>
    <row r="577" spans="1:17" ht="15.75" customHeight="1">
      <c r="A577" s="405"/>
      <c r="B577" s="426"/>
      <c r="C577" s="405"/>
      <c r="D577" s="405"/>
      <c r="E577" s="405"/>
      <c r="F577" s="405"/>
      <c r="G577" s="405"/>
      <c r="H577" s="405"/>
      <c r="I577" s="405"/>
      <c r="J577" s="405"/>
      <c r="K577" s="405"/>
      <c r="L577" s="405"/>
      <c r="M577" s="405"/>
      <c r="N577" s="405"/>
      <c r="O577" s="405"/>
      <c r="P577" s="405"/>
      <c r="Q577" s="405"/>
    </row>
    <row r="578" spans="1:17" ht="15.75" customHeight="1">
      <c r="A578" s="405"/>
      <c r="B578" s="426"/>
      <c r="C578" s="405"/>
      <c r="D578" s="405"/>
      <c r="E578" s="405"/>
      <c r="F578" s="405"/>
      <c r="G578" s="405"/>
      <c r="H578" s="405"/>
      <c r="I578" s="405"/>
      <c r="J578" s="405"/>
      <c r="K578" s="405"/>
      <c r="L578" s="405"/>
      <c r="M578" s="405"/>
      <c r="N578" s="405"/>
      <c r="O578" s="405"/>
      <c r="P578" s="405"/>
      <c r="Q578" s="405"/>
    </row>
    <row r="579" spans="1:17" ht="15.75" customHeight="1">
      <c r="A579" s="405"/>
      <c r="B579" s="426"/>
      <c r="C579" s="405"/>
      <c r="D579" s="405"/>
      <c r="E579" s="405"/>
      <c r="F579" s="405"/>
      <c r="G579" s="405"/>
      <c r="H579" s="405"/>
      <c r="I579" s="405"/>
      <c r="J579" s="405"/>
      <c r="K579" s="405"/>
      <c r="L579" s="405"/>
      <c r="M579" s="405"/>
      <c r="N579" s="405"/>
      <c r="O579" s="405"/>
      <c r="P579" s="405"/>
      <c r="Q579" s="405"/>
    </row>
    <row r="580" spans="1:17" ht="15.75" customHeight="1">
      <c r="A580" s="405"/>
      <c r="B580" s="426"/>
      <c r="C580" s="405"/>
      <c r="D580" s="405"/>
      <c r="E580" s="405"/>
      <c r="F580" s="405"/>
      <c r="G580" s="405"/>
      <c r="H580" s="405"/>
      <c r="I580" s="405"/>
      <c r="J580" s="405"/>
      <c r="K580" s="405"/>
      <c r="L580" s="405"/>
      <c r="M580" s="405"/>
      <c r="N580" s="405"/>
      <c r="O580" s="405"/>
      <c r="P580" s="405"/>
      <c r="Q580" s="405"/>
    </row>
    <row r="581" spans="1:17" ht="15.75" customHeight="1">
      <c r="A581" s="405"/>
      <c r="B581" s="426"/>
      <c r="C581" s="405"/>
      <c r="D581" s="405"/>
      <c r="E581" s="405"/>
      <c r="F581" s="405"/>
      <c r="G581" s="405"/>
      <c r="H581" s="405"/>
      <c r="I581" s="405"/>
      <c r="J581" s="405"/>
      <c r="K581" s="405"/>
      <c r="L581" s="405"/>
      <c r="M581" s="405"/>
      <c r="N581" s="405"/>
      <c r="O581" s="405"/>
      <c r="P581" s="405"/>
      <c r="Q581" s="405"/>
    </row>
    <row r="582" spans="1:17" ht="15.75" customHeight="1">
      <c r="A582" s="405"/>
      <c r="B582" s="426"/>
      <c r="C582" s="405"/>
      <c r="D582" s="405"/>
      <c r="E582" s="405"/>
      <c r="F582" s="405"/>
      <c r="G582" s="405"/>
      <c r="H582" s="405"/>
      <c r="I582" s="405"/>
      <c r="J582" s="405"/>
      <c r="K582" s="405"/>
      <c r="L582" s="405"/>
      <c r="M582" s="405"/>
      <c r="N582" s="405"/>
      <c r="O582" s="405"/>
      <c r="P582" s="405"/>
      <c r="Q582" s="405"/>
    </row>
    <row r="583" spans="1:17" ht="15.75" customHeight="1">
      <c r="A583" s="405"/>
      <c r="B583" s="426"/>
      <c r="C583" s="405"/>
      <c r="D583" s="405"/>
      <c r="E583" s="405"/>
      <c r="F583" s="405"/>
      <c r="G583" s="405"/>
      <c r="H583" s="405"/>
      <c r="I583" s="405"/>
      <c r="J583" s="405"/>
      <c r="K583" s="405"/>
      <c r="L583" s="405"/>
      <c r="M583" s="405"/>
      <c r="N583" s="405"/>
      <c r="O583" s="405"/>
      <c r="P583" s="405"/>
      <c r="Q583" s="405"/>
    </row>
    <row r="584" spans="1:17" ht="15.75" customHeight="1">
      <c r="A584" s="405"/>
      <c r="B584" s="426"/>
      <c r="C584" s="405"/>
      <c r="D584" s="405"/>
      <c r="E584" s="405"/>
      <c r="F584" s="405"/>
      <c r="G584" s="405"/>
      <c r="H584" s="405"/>
      <c r="I584" s="405"/>
      <c r="J584" s="405"/>
      <c r="K584" s="405"/>
      <c r="L584" s="405"/>
      <c r="M584" s="405"/>
      <c r="N584" s="405"/>
      <c r="O584" s="405"/>
      <c r="P584" s="405"/>
      <c r="Q584" s="405"/>
    </row>
    <row r="585" spans="1:17" ht="15.75" customHeight="1">
      <c r="A585" s="405"/>
      <c r="B585" s="426"/>
      <c r="C585" s="405"/>
      <c r="D585" s="405"/>
      <c r="E585" s="405"/>
      <c r="F585" s="405"/>
      <c r="G585" s="405"/>
      <c r="H585" s="405"/>
      <c r="I585" s="405"/>
      <c r="J585" s="405"/>
      <c r="K585" s="405"/>
      <c r="L585" s="405"/>
      <c r="M585" s="405"/>
      <c r="N585" s="405"/>
      <c r="O585" s="405"/>
      <c r="P585" s="405"/>
      <c r="Q585" s="405"/>
    </row>
    <row r="586" spans="1:17" ht="15.75" customHeight="1">
      <c r="A586" s="405"/>
      <c r="B586" s="426"/>
      <c r="C586" s="405"/>
      <c r="D586" s="405"/>
      <c r="E586" s="405"/>
      <c r="F586" s="405"/>
      <c r="G586" s="405"/>
      <c r="H586" s="405"/>
      <c r="I586" s="405"/>
      <c r="J586" s="405"/>
      <c r="K586" s="405"/>
      <c r="L586" s="405"/>
      <c r="M586" s="405"/>
      <c r="N586" s="405"/>
      <c r="O586" s="405"/>
      <c r="P586" s="405"/>
      <c r="Q586" s="405"/>
    </row>
    <row r="587" spans="1:17" ht="15.75" customHeight="1">
      <c r="A587" s="405"/>
      <c r="B587" s="426"/>
      <c r="C587" s="405"/>
      <c r="D587" s="405"/>
      <c r="E587" s="405"/>
      <c r="F587" s="405"/>
      <c r="G587" s="405"/>
      <c r="H587" s="405"/>
      <c r="I587" s="405"/>
      <c r="J587" s="405"/>
      <c r="K587" s="405"/>
      <c r="L587" s="405"/>
      <c r="M587" s="405"/>
      <c r="N587" s="405"/>
      <c r="O587" s="405"/>
      <c r="P587" s="405"/>
      <c r="Q587" s="405"/>
    </row>
    <row r="588" spans="1:17" ht="15.75" customHeight="1">
      <c r="A588" s="405"/>
      <c r="B588" s="426"/>
      <c r="C588" s="405"/>
      <c r="D588" s="405"/>
      <c r="E588" s="405"/>
      <c r="F588" s="405"/>
      <c r="G588" s="405"/>
      <c r="H588" s="405"/>
      <c r="I588" s="405"/>
      <c r="J588" s="405"/>
      <c r="K588" s="405"/>
      <c r="L588" s="405"/>
      <c r="M588" s="405"/>
      <c r="N588" s="405"/>
      <c r="O588" s="405"/>
      <c r="P588" s="405"/>
      <c r="Q588" s="405"/>
    </row>
    <row r="589" spans="1:17" ht="15.75" customHeight="1">
      <c r="A589" s="405"/>
      <c r="B589" s="426"/>
      <c r="C589" s="405"/>
      <c r="D589" s="405"/>
      <c r="E589" s="405"/>
      <c r="F589" s="405"/>
      <c r="G589" s="405"/>
      <c r="H589" s="405"/>
      <c r="I589" s="405"/>
      <c r="J589" s="405"/>
      <c r="K589" s="405"/>
      <c r="L589" s="405"/>
      <c r="M589" s="405"/>
      <c r="N589" s="405"/>
      <c r="O589" s="405"/>
      <c r="P589" s="405"/>
      <c r="Q589" s="405"/>
    </row>
    <row r="590" spans="1:17" ht="15.75" customHeight="1">
      <c r="A590" s="405"/>
      <c r="B590" s="426"/>
      <c r="C590" s="405"/>
      <c r="D590" s="405"/>
      <c r="E590" s="405"/>
      <c r="F590" s="405"/>
      <c r="G590" s="405"/>
      <c r="H590" s="405"/>
      <c r="I590" s="405"/>
      <c r="J590" s="405"/>
      <c r="K590" s="405"/>
      <c r="L590" s="405"/>
      <c r="M590" s="405"/>
      <c r="N590" s="405"/>
      <c r="O590" s="405"/>
      <c r="P590" s="405"/>
      <c r="Q590" s="405"/>
    </row>
    <row r="591" spans="1:17" ht="15.75" customHeight="1">
      <c r="A591" s="405"/>
      <c r="B591" s="426"/>
      <c r="C591" s="405"/>
      <c r="D591" s="405"/>
      <c r="E591" s="405"/>
      <c r="F591" s="405"/>
      <c r="G591" s="405"/>
      <c r="H591" s="405"/>
      <c r="I591" s="405"/>
      <c r="J591" s="405"/>
      <c r="K591" s="405"/>
      <c r="L591" s="405"/>
      <c r="M591" s="405"/>
      <c r="N591" s="405"/>
      <c r="O591" s="405"/>
      <c r="P591" s="405"/>
      <c r="Q591" s="405"/>
    </row>
    <row r="592" spans="1:17" ht="15.75" customHeight="1">
      <c r="A592" s="405"/>
      <c r="B592" s="426"/>
      <c r="C592" s="405"/>
      <c r="D592" s="405"/>
      <c r="E592" s="405"/>
      <c r="F592" s="405"/>
      <c r="G592" s="405"/>
      <c r="H592" s="405"/>
      <c r="I592" s="405"/>
      <c r="J592" s="405"/>
      <c r="K592" s="405"/>
      <c r="L592" s="405"/>
      <c r="M592" s="405"/>
      <c r="N592" s="405"/>
      <c r="O592" s="405"/>
      <c r="P592" s="405"/>
      <c r="Q592" s="405"/>
    </row>
    <row r="593" spans="1:17" ht="15.75" customHeight="1">
      <c r="A593" s="405"/>
      <c r="B593" s="426"/>
      <c r="C593" s="405"/>
      <c r="D593" s="405"/>
      <c r="E593" s="405"/>
      <c r="F593" s="405"/>
      <c r="G593" s="405"/>
      <c r="H593" s="405"/>
      <c r="I593" s="405"/>
      <c r="J593" s="405"/>
      <c r="K593" s="405"/>
      <c r="L593" s="405"/>
      <c r="M593" s="405"/>
      <c r="N593" s="405"/>
      <c r="O593" s="405"/>
      <c r="P593" s="405"/>
      <c r="Q593" s="405"/>
    </row>
    <row r="594" spans="1:17" ht="15.75" customHeight="1">
      <c r="A594" s="405"/>
      <c r="B594" s="426"/>
      <c r="C594" s="405"/>
      <c r="D594" s="405"/>
      <c r="E594" s="405"/>
      <c r="F594" s="405"/>
      <c r="G594" s="405"/>
      <c r="H594" s="405"/>
      <c r="I594" s="405"/>
      <c r="J594" s="405"/>
      <c r="K594" s="405"/>
      <c r="L594" s="405"/>
      <c r="M594" s="405"/>
      <c r="N594" s="405"/>
      <c r="O594" s="405"/>
      <c r="P594" s="405"/>
      <c r="Q594" s="405"/>
    </row>
    <row r="595" spans="1:17" ht="15.75" customHeight="1">
      <c r="A595" s="405"/>
      <c r="B595" s="426"/>
      <c r="C595" s="405"/>
      <c r="D595" s="405"/>
      <c r="E595" s="405"/>
      <c r="F595" s="405"/>
      <c r="G595" s="405"/>
      <c r="H595" s="405"/>
      <c r="I595" s="405"/>
      <c r="J595" s="405"/>
      <c r="K595" s="405"/>
      <c r="L595" s="405"/>
      <c r="M595" s="405"/>
      <c r="N595" s="405"/>
      <c r="O595" s="405"/>
      <c r="P595" s="405"/>
      <c r="Q595" s="405"/>
    </row>
    <row r="596" spans="1:17" ht="15.75" customHeight="1">
      <c r="A596" s="405"/>
      <c r="B596" s="426"/>
      <c r="C596" s="405"/>
      <c r="D596" s="405"/>
      <c r="E596" s="405"/>
      <c r="F596" s="405"/>
      <c r="G596" s="405"/>
      <c r="H596" s="405"/>
      <c r="I596" s="405"/>
      <c r="J596" s="405"/>
      <c r="K596" s="405"/>
      <c r="L596" s="405"/>
      <c r="M596" s="405"/>
      <c r="N596" s="405"/>
      <c r="O596" s="405"/>
      <c r="P596" s="405"/>
      <c r="Q596" s="405"/>
    </row>
    <row r="597" spans="1:17" ht="15.75" customHeight="1">
      <c r="A597" s="405"/>
      <c r="B597" s="426"/>
      <c r="C597" s="405"/>
      <c r="D597" s="405"/>
      <c r="E597" s="405"/>
      <c r="F597" s="405"/>
      <c r="G597" s="405"/>
      <c r="H597" s="405"/>
      <c r="I597" s="405"/>
      <c r="J597" s="405"/>
      <c r="K597" s="405"/>
      <c r="L597" s="405"/>
      <c r="M597" s="405"/>
      <c r="N597" s="405"/>
      <c r="O597" s="405"/>
      <c r="P597" s="405"/>
      <c r="Q597" s="405"/>
    </row>
    <row r="598" spans="1:17" ht="15.75" customHeight="1">
      <c r="A598" s="405"/>
      <c r="B598" s="426"/>
      <c r="C598" s="405"/>
      <c r="D598" s="405"/>
      <c r="E598" s="405"/>
      <c r="F598" s="405"/>
      <c r="G598" s="405"/>
      <c r="H598" s="405"/>
      <c r="I598" s="405"/>
      <c r="J598" s="405"/>
      <c r="K598" s="405"/>
      <c r="L598" s="405"/>
      <c r="M598" s="405"/>
      <c r="N598" s="405"/>
      <c r="O598" s="405"/>
      <c r="P598" s="405"/>
      <c r="Q598" s="405"/>
    </row>
    <row r="599" spans="1:17" ht="15.75" customHeight="1">
      <c r="A599" s="405"/>
      <c r="B599" s="426"/>
      <c r="C599" s="405"/>
      <c r="D599" s="405"/>
      <c r="E599" s="405"/>
      <c r="F599" s="405"/>
      <c r="G599" s="405"/>
      <c r="H599" s="405"/>
      <c r="I599" s="405"/>
      <c r="J599" s="405"/>
      <c r="K599" s="405"/>
      <c r="L599" s="405"/>
      <c r="M599" s="405"/>
      <c r="N599" s="405"/>
      <c r="O599" s="405"/>
      <c r="P599" s="405"/>
      <c r="Q599" s="405"/>
    </row>
    <row r="600" spans="1:17" ht="15.75" customHeight="1">
      <c r="A600" s="405"/>
      <c r="B600" s="426"/>
      <c r="C600" s="405"/>
      <c r="D600" s="405"/>
      <c r="E600" s="405"/>
      <c r="F600" s="405"/>
      <c r="G600" s="405"/>
      <c r="H600" s="405"/>
      <c r="I600" s="405"/>
      <c r="J600" s="405"/>
      <c r="K600" s="405"/>
      <c r="L600" s="405"/>
      <c r="M600" s="405"/>
      <c r="N600" s="405"/>
      <c r="O600" s="405"/>
      <c r="P600" s="405"/>
      <c r="Q600" s="405"/>
    </row>
    <row r="601" spans="1:17" ht="15.75" customHeight="1">
      <c r="A601" s="405"/>
      <c r="B601" s="426"/>
      <c r="C601" s="405"/>
      <c r="D601" s="405"/>
      <c r="E601" s="405"/>
      <c r="F601" s="405"/>
      <c r="G601" s="405"/>
      <c r="H601" s="405"/>
      <c r="I601" s="405"/>
      <c r="J601" s="405"/>
      <c r="K601" s="405"/>
      <c r="L601" s="405"/>
      <c r="M601" s="405"/>
      <c r="N601" s="405"/>
      <c r="O601" s="405"/>
      <c r="P601" s="405"/>
      <c r="Q601" s="405"/>
    </row>
    <row r="602" spans="1:17" ht="15.75" customHeight="1">
      <c r="A602" s="405"/>
      <c r="B602" s="426"/>
      <c r="C602" s="405"/>
      <c r="D602" s="405"/>
      <c r="E602" s="405"/>
      <c r="F602" s="405"/>
      <c r="G602" s="405"/>
      <c r="H602" s="405"/>
      <c r="I602" s="405"/>
      <c r="J602" s="405"/>
      <c r="K602" s="405"/>
      <c r="L602" s="405"/>
      <c r="M602" s="405"/>
      <c r="N602" s="405"/>
      <c r="O602" s="405"/>
      <c r="P602" s="405"/>
      <c r="Q602" s="405"/>
    </row>
    <row r="603" spans="1:17" ht="15.75" customHeight="1">
      <c r="A603" s="405"/>
      <c r="B603" s="426"/>
      <c r="C603" s="405"/>
      <c r="D603" s="405"/>
      <c r="E603" s="405"/>
      <c r="F603" s="405"/>
      <c r="G603" s="405"/>
      <c r="H603" s="405"/>
      <c r="I603" s="405"/>
      <c r="J603" s="405"/>
      <c r="K603" s="405"/>
      <c r="L603" s="405"/>
      <c r="M603" s="405"/>
      <c r="N603" s="405"/>
      <c r="O603" s="405"/>
      <c r="P603" s="405"/>
      <c r="Q603" s="405"/>
    </row>
    <row r="604" spans="1:17" ht="15.75" customHeight="1">
      <c r="A604" s="405"/>
      <c r="B604" s="426"/>
      <c r="C604" s="405"/>
      <c r="D604" s="405"/>
      <c r="E604" s="405"/>
      <c r="F604" s="405"/>
      <c r="G604" s="405"/>
      <c r="H604" s="405"/>
      <c r="I604" s="405"/>
      <c r="J604" s="405"/>
      <c r="K604" s="405"/>
      <c r="L604" s="405"/>
      <c r="M604" s="405"/>
      <c r="N604" s="405"/>
      <c r="O604" s="405"/>
      <c r="P604" s="405"/>
      <c r="Q604" s="405"/>
    </row>
    <row r="605" spans="1:17" ht="15.75" customHeight="1">
      <c r="A605" s="405"/>
      <c r="B605" s="426"/>
      <c r="C605" s="405"/>
      <c r="D605" s="405"/>
      <c r="E605" s="405"/>
      <c r="F605" s="405"/>
      <c r="G605" s="405"/>
      <c r="H605" s="405"/>
      <c r="I605" s="405"/>
      <c r="J605" s="405"/>
      <c r="K605" s="405"/>
      <c r="L605" s="405"/>
      <c r="M605" s="405"/>
      <c r="N605" s="405"/>
      <c r="O605" s="405"/>
      <c r="P605" s="405"/>
      <c r="Q605" s="405"/>
    </row>
    <row r="606" spans="1:17" ht="15.75" customHeight="1">
      <c r="A606" s="405"/>
      <c r="B606" s="426"/>
      <c r="C606" s="405"/>
      <c r="D606" s="405"/>
      <c r="E606" s="405"/>
      <c r="F606" s="405"/>
      <c r="G606" s="405"/>
      <c r="H606" s="405"/>
      <c r="I606" s="405"/>
      <c r="J606" s="405"/>
      <c r="K606" s="405"/>
      <c r="L606" s="405"/>
      <c r="M606" s="405"/>
      <c r="N606" s="405"/>
      <c r="O606" s="405"/>
      <c r="P606" s="405"/>
      <c r="Q606" s="405"/>
    </row>
    <row r="607" spans="1:17" ht="15.75" customHeight="1">
      <c r="A607" s="405"/>
      <c r="B607" s="426"/>
      <c r="C607" s="405"/>
      <c r="D607" s="405"/>
      <c r="E607" s="405"/>
      <c r="F607" s="405"/>
      <c r="G607" s="405"/>
      <c r="H607" s="405"/>
      <c r="I607" s="405"/>
      <c r="J607" s="405"/>
      <c r="K607" s="405"/>
      <c r="L607" s="405"/>
      <c r="M607" s="405"/>
      <c r="N607" s="405"/>
      <c r="O607" s="405"/>
      <c r="P607" s="405"/>
      <c r="Q607" s="405"/>
    </row>
    <row r="608" spans="1:17" ht="15.75" customHeight="1">
      <c r="A608" s="405"/>
      <c r="B608" s="426"/>
      <c r="C608" s="405"/>
      <c r="D608" s="405"/>
      <c r="E608" s="405"/>
      <c r="F608" s="405"/>
      <c r="G608" s="405"/>
      <c r="H608" s="405"/>
      <c r="I608" s="405"/>
      <c r="J608" s="405"/>
      <c r="K608" s="405"/>
      <c r="L608" s="405"/>
      <c r="M608" s="405"/>
      <c r="N608" s="405"/>
      <c r="O608" s="405"/>
      <c r="P608" s="405"/>
      <c r="Q608" s="405"/>
    </row>
    <row r="609" spans="1:17" ht="15.75" customHeight="1">
      <c r="A609" s="405"/>
      <c r="B609" s="426"/>
      <c r="C609" s="405"/>
      <c r="D609" s="405"/>
      <c r="E609" s="405"/>
      <c r="F609" s="405"/>
      <c r="G609" s="405"/>
      <c r="H609" s="405"/>
      <c r="I609" s="405"/>
      <c r="J609" s="405"/>
      <c r="K609" s="405"/>
      <c r="L609" s="405"/>
      <c r="M609" s="405"/>
      <c r="N609" s="405"/>
      <c r="O609" s="405"/>
      <c r="P609" s="405"/>
      <c r="Q609" s="405"/>
    </row>
    <row r="610" spans="1:17" ht="15.75" customHeight="1">
      <c r="A610" s="405"/>
      <c r="B610" s="426"/>
      <c r="C610" s="405"/>
      <c r="D610" s="405"/>
      <c r="E610" s="405"/>
      <c r="F610" s="405"/>
      <c r="G610" s="405"/>
      <c r="H610" s="405"/>
      <c r="I610" s="405"/>
      <c r="J610" s="405"/>
      <c r="K610" s="405"/>
      <c r="L610" s="405"/>
      <c r="M610" s="405"/>
      <c r="N610" s="405"/>
      <c r="O610" s="405"/>
      <c r="P610" s="405"/>
      <c r="Q610" s="405"/>
    </row>
    <row r="611" spans="1:17" ht="15.75" customHeight="1">
      <c r="A611" s="405"/>
      <c r="B611" s="426"/>
      <c r="C611" s="405"/>
      <c r="D611" s="405"/>
      <c r="E611" s="405"/>
      <c r="F611" s="405"/>
      <c r="G611" s="405"/>
      <c r="H611" s="405"/>
      <c r="I611" s="405"/>
      <c r="J611" s="405"/>
      <c r="K611" s="405"/>
      <c r="L611" s="405"/>
      <c r="M611" s="405"/>
      <c r="N611" s="405"/>
      <c r="O611" s="405"/>
      <c r="P611" s="405"/>
      <c r="Q611" s="405"/>
    </row>
    <row r="612" spans="1:17" ht="15.75" customHeight="1">
      <c r="A612" s="405"/>
      <c r="B612" s="426"/>
      <c r="C612" s="405"/>
      <c r="D612" s="405"/>
      <c r="E612" s="405"/>
      <c r="F612" s="405"/>
      <c r="G612" s="405"/>
      <c r="H612" s="405"/>
      <c r="I612" s="405"/>
      <c r="J612" s="405"/>
      <c r="K612" s="405"/>
      <c r="L612" s="405"/>
      <c r="M612" s="405"/>
      <c r="N612" s="405"/>
      <c r="O612" s="405"/>
      <c r="P612" s="405"/>
      <c r="Q612" s="405"/>
    </row>
    <row r="613" spans="1:17" ht="15.75" customHeight="1">
      <c r="A613" s="405"/>
      <c r="B613" s="426"/>
      <c r="C613" s="405"/>
      <c r="D613" s="405"/>
      <c r="E613" s="405"/>
      <c r="F613" s="405"/>
      <c r="G613" s="405"/>
      <c r="H613" s="405"/>
      <c r="I613" s="405"/>
      <c r="J613" s="405"/>
      <c r="K613" s="405"/>
      <c r="L613" s="405"/>
      <c r="M613" s="405"/>
      <c r="N613" s="405"/>
      <c r="O613" s="405"/>
      <c r="P613" s="405"/>
      <c r="Q613" s="405"/>
    </row>
    <row r="614" spans="1:17" ht="15.75" customHeight="1">
      <c r="A614" s="405"/>
      <c r="B614" s="426"/>
      <c r="C614" s="405"/>
      <c r="D614" s="405"/>
      <c r="E614" s="405"/>
      <c r="F614" s="405"/>
      <c r="G614" s="405"/>
      <c r="H614" s="405"/>
      <c r="I614" s="405"/>
      <c r="J614" s="405"/>
      <c r="K614" s="405"/>
      <c r="L614" s="405"/>
      <c r="M614" s="405"/>
      <c r="N614" s="405"/>
      <c r="O614" s="405"/>
      <c r="P614" s="405"/>
      <c r="Q614" s="405"/>
    </row>
    <row r="615" spans="1:17" ht="15.75" customHeight="1">
      <c r="A615" s="405"/>
      <c r="B615" s="426"/>
      <c r="C615" s="405"/>
      <c r="D615" s="405"/>
      <c r="E615" s="405"/>
      <c r="F615" s="405"/>
      <c r="G615" s="405"/>
      <c r="H615" s="405"/>
      <c r="I615" s="405"/>
      <c r="J615" s="405"/>
      <c r="K615" s="405"/>
      <c r="L615" s="405"/>
      <c r="M615" s="405"/>
      <c r="N615" s="405"/>
      <c r="O615" s="405"/>
      <c r="P615" s="405"/>
      <c r="Q615" s="405"/>
    </row>
    <row r="616" spans="1:17" ht="15.75" customHeight="1">
      <c r="A616" s="405"/>
      <c r="B616" s="426"/>
      <c r="C616" s="405"/>
      <c r="D616" s="405"/>
      <c r="E616" s="405"/>
      <c r="F616" s="405"/>
      <c r="G616" s="405"/>
      <c r="H616" s="405"/>
      <c r="I616" s="405"/>
      <c r="J616" s="405"/>
      <c r="K616" s="405"/>
      <c r="L616" s="405"/>
      <c r="M616" s="405"/>
      <c r="N616" s="405"/>
      <c r="O616" s="405"/>
      <c r="P616" s="405"/>
      <c r="Q616" s="405"/>
    </row>
    <row r="617" spans="1:17" ht="15.75" customHeight="1">
      <c r="A617" s="405"/>
      <c r="B617" s="426"/>
      <c r="C617" s="405"/>
      <c r="D617" s="405"/>
      <c r="E617" s="405"/>
      <c r="F617" s="405"/>
      <c r="G617" s="405"/>
      <c r="H617" s="405"/>
      <c r="I617" s="405"/>
      <c r="J617" s="405"/>
      <c r="K617" s="405"/>
      <c r="L617" s="405"/>
      <c r="M617" s="405"/>
      <c r="N617" s="405"/>
      <c r="O617" s="405"/>
      <c r="P617" s="405"/>
      <c r="Q617" s="405"/>
    </row>
    <row r="618" spans="1:17" ht="15.75" customHeight="1">
      <c r="A618" s="405"/>
      <c r="B618" s="426"/>
      <c r="C618" s="405"/>
      <c r="D618" s="405"/>
      <c r="E618" s="405"/>
      <c r="F618" s="405"/>
      <c r="G618" s="405"/>
      <c r="H618" s="405"/>
      <c r="I618" s="405"/>
      <c r="J618" s="405"/>
      <c r="K618" s="405"/>
      <c r="L618" s="405"/>
      <c r="M618" s="405"/>
      <c r="N618" s="405"/>
      <c r="O618" s="405"/>
      <c r="P618" s="405"/>
      <c r="Q618" s="405"/>
    </row>
    <row r="619" spans="1:17" ht="15.75" customHeight="1">
      <c r="A619" s="405"/>
      <c r="B619" s="426"/>
      <c r="C619" s="405"/>
      <c r="D619" s="405"/>
      <c r="E619" s="405"/>
      <c r="F619" s="405"/>
      <c r="G619" s="405"/>
      <c r="H619" s="405"/>
      <c r="I619" s="405"/>
      <c r="J619" s="405"/>
      <c r="K619" s="405"/>
      <c r="L619" s="405"/>
      <c r="M619" s="405"/>
      <c r="N619" s="405"/>
      <c r="O619" s="405"/>
      <c r="P619" s="405"/>
      <c r="Q619" s="405"/>
    </row>
    <row r="620" spans="1:17" ht="15.75" customHeight="1">
      <c r="A620" s="405"/>
      <c r="B620" s="426"/>
      <c r="C620" s="405"/>
      <c r="D620" s="405"/>
      <c r="E620" s="405"/>
      <c r="F620" s="405"/>
      <c r="G620" s="405"/>
      <c r="H620" s="405"/>
      <c r="I620" s="405"/>
      <c r="J620" s="405"/>
      <c r="K620" s="405"/>
      <c r="L620" s="405"/>
      <c r="M620" s="405"/>
      <c r="N620" s="405"/>
      <c r="O620" s="405"/>
      <c r="P620" s="405"/>
      <c r="Q620" s="405"/>
    </row>
    <row r="621" spans="1:17" ht="15.75" customHeight="1">
      <c r="A621" s="405"/>
      <c r="B621" s="426"/>
      <c r="C621" s="405"/>
      <c r="D621" s="405"/>
      <c r="E621" s="405"/>
      <c r="F621" s="405"/>
      <c r="G621" s="405"/>
      <c r="H621" s="405"/>
      <c r="I621" s="405"/>
      <c r="J621" s="405"/>
      <c r="K621" s="405"/>
      <c r="L621" s="405"/>
      <c r="M621" s="405"/>
      <c r="N621" s="405"/>
      <c r="O621" s="405"/>
      <c r="P621" s="405"/>
      <c r="Q621" s="405"/>
    </row>
    <row r="622" spans="1:17" ht="15.75" customHeight="1">
      <c r="A622" s="405"/>
      <c r="B622" s="426"/>
      <c r="C622" s="405"/>
      <c r="D622" s="405"/>
      <c r="E622" s="405"/>
      <c r="F622" s="405"/>
      <c r="G622" s="405"/>
      <c r="H622" s="405"/>
      <c r="I622" s="405"/>
      <c r="J622" s="405"/>
      <c r="K622" s="405"/>
      <c r="L622" s="405"/>
      <c r="M622" s="405"/>
      <c r="N622" s="405"/>
      <c r="O622" s="405"/>
      <c r="P622" s="405"/>
      <c r="Q622" s="405"/>
    </row>
    <row r="623" spans="1:17" ht="15.75" customHeight="1">
      <c r="A623" s="405"/>
      <c r="B623" s="426"/>
      <c r="C623" s="405"/>
      <c r="D623" s="405"/>
      <c r="E623" s="405"/>
      <c r="F623" s="405"/>
      <c r="G623" s="405"/>
      <c r="H623" s="405"/>
      <c r="I623" s="405"/>
      <c r="J623" s="405"/>
      <c r="K623" s="405"/>
      <c r="L623" s="405"/>
      <c r="M623" s="405"/>
      <c r="N623" s="405"/>
      <c r="O623" s="405"/>
      <c r="P623" s="405"/>
      <c r="Q623" s="405"/>
    </row>
    <row r="624" spans="1:17" ht="15.75" customHeight="1">
      <c r="A624" s="405"/>
      <c r="B624" s="426"/>
      <c r="C624" s="405"/>
      <c r="D624" s="405"/>
      <c r="E624" s="405"/>
      <c r="F624" s="405"/>
      <c r="G624" s="405"/>
      <c r="H624" s="405"/>
      <c r="I624" s="405"/>
      <c r="J624" s="405"/>
      <c r="K624" s="405"/>
      <c r="L624" s="405"/>
      <c r="M624" s="405"/>
      <c r="N624" s="405"/>
      <c r="O624" s="405"/>
      <c r="P624" s="405"/>
      <c r="Q624" s="405"/>
    </row>
    <row r="625" spans="1:17" ht="15.75" customHeight="1">
      <c r="A625" s="405"/>
      <c r="B625" s="426"/>
      <c r="C625" s="405"/>
      <c r="D625" s="405"/>
      <c r="E625" s="405"/>
      <c r="F625" s="405"/>
      <c r="G625" s="405"/>
      <c r="H625" s="405"/>
      <c r="I625" s="405"/>
      <c r="J625" s="405"/>
      <c r="K625" s="405"/>
      <c r="L625" s="405"/>
      <c r="M625" s="405"/>
      <c r="N625" s="405"/>
      <c r="O625" s="405"/>
      <c r="P625" s="405"/>
      <c r="Q625" s="405"/>
    </row>
    <row r="626" spans="1:17" ht="15.75" customHeight="1">
      <c r="A626" s="405"/>
      <c r="B626" s="426"/>
      <c r="C626" s="405"/>
      <c r="D626" s="405"/>
      <c r="E626" s="405"/>
      <c r="F626" s="405"/>
      <c r="G626" s="405"/>
      <c r="H626" s="405"/>
      <c r="I626" s="405"/>
      <c r="J626" s="405"/>
      <c r="K626" s="405"/>
      <c r="L626" s="405"/>
      <c r="M626" s="405"/>
      <c r="N626" s="405"/>
      <c r="O626" s="405"/>
      <c r="P626" s="405"/>
      <c r="Q626" s="405"/>
    </row>
    <row r="627" spans="1:17" ht="15.75" customHeight="1">
      <c r="A627" s="405"/>
      <c r="B627" s="426"/>
      <c r="C627" s="405"/>
      <c r="D627" s="405"/>
      <c r="E627" s="405"/>
      <c r="F627" s="405"/>
      <c r="G627" s="405"/>
      <c r="H627" s="405"/>
      <c r="I627" s="405"/>
      <c r="J627" s="405"/>
      <c r="K627" s="405"/>
      <c r="L627" s="405"/>
      <c r="M627" s="405"/>
      <c r="N627" s="405"/>
      <c r="O627" s="405"/>
      <c r="P627" s="405"/>
      <c r="Q627" s="405"/>
    </row>
    <row r="628" spans="1:17" ht="15.75" customHeight="1">
      <c r="A628" s="405"/>
      <c r="B628" s="426"/>
      <c r="C628" s="405"/>
      <c r="D628" s="405"/>
      <c r="E628" s="405"/>
      <c r="F628" s="405"/>
      <c r="G628" s="405"/>
      <c r="H628" s="405"/>
      <c r="I628" s="405"/>
      <c r="J628" s="405"/>
      <c r="K628" s="405"/>
      <c r="L628" s="405"/>
      <c r="M628" s="405"/>
      <c r="N628" s="405"/>
      <c r="O628" s="405"/>
      <c r="P628" s="405"/>
      <c r="Q628" s="405"/>
    </row>
    <row r="629" spans="1:17" ht="15.75" customHeight="1">
      <c r="A629" s="405"/>
      <c r="B629" s="426"/>
      <c r="C629" s="405"/>
      <c r="D629" s="405"/>
      <c r="E629" s="405"/>
      <c r="F629" s="405"/>
      <c r="G629" s="405"/>
      <c r="H629" s="405"/>
      <c r="I629" s="405"/>
      <c r="J629" s="405"/>
      <c r="K629" s="405"/>
      <c r="L629" s="405"/>
      <c r="M629" s="405"/>
      <c r="N629" s="405"/>
      <c r="O629" s="405"/>
      <c r="P629" s="405"/>
      <c r="Q629" s="405"/>
    </row>
    <row r="630" spans="1:17" ht="15.75" customHeight="1">
      <c r="A630" s="405"/>
      <c r="B630" s="426"/>
      <c r="C630" s="405"/>
      <c r="D630" s="405"/>
      <c r="E630" s="405"/>
      <c r="F630" s="405"/>
      <c r="G630" s="405"/>
      <c r="H630" s="405"/>
      <c r="I630" s="405"/>
      <c r="J630" s="405"/>
      <c r="K630" s="405"/>
      <c r="L630" s="405"/>
      <c r="M630" s="405"/>
      <c r="N630" s="405"/>
      <c r="O630" s="405"/>
      <c r="P630" s="405"/>
      <c r="Q630" s="405"/>
    </row>
    <row r="631" spans="1:17" ht="15.75" customHeight="1">
      <c r="A631" s="405"/>
      <c r="B631" s="426"/>
      <c r="C631" s="405"/>
      <c r="D631" s="405"/>
      <c r="E631" s="405"/>
      <c r="F631" s="405"/>
      <c r="G631" s="405"/>
      <c r="H631" s="405"/>
      <c r="I631" s="405"/>
      <c r="J631" s="405"/>
      <c r="K631" s="405"/>
      <c r="L631" s="405"/>
      <c r="M631" s="405"/>
      <c r="N631" s="405"/>
      <c r="O631" s="405"/>
      <c r="P631" s="405"/>
      <c r="Q631" s="405"/>
    </row>
    <row r="632" spans="1:17" ht="15.75" customHeight="1">
      <c r="A632" s="405"/>
      <c r="B632" s="426"/>
      <c r="C632" s="405"/>
      <c r="D632" s="405"/>
      <c r="E632" s="405"/>
      <c r="F632" s="405"/>
      <c r="G632" s="405"/>
      <c r="H632" s="405"/>
      <c r="I632" s="405"/>
      <c r="J632" s="405"/>
      <c r="K632" s="405"/>
      <c r="L632" s="405"/>
      <c r="M632" s="405"/>
      <c r="N632" s="405"/>
      <c r="O632" s="405"/>
      <c r="P632" s="405"/>
      <c r="Q632" s="405"/>
    </row>
    <row r="633" spans="1:17" ht="15.75" customHeight="1">
      <c r="A633" s="405"/>
      <c r="B633" s="426"/>
      <c r="C633" s="405"/>
      <c r="D633" s="405"/>
      <c r="E633" s="405"/>
      <c r="F633" s="405"/>
      <c r="G633" s="405"/>
      <c r="H633" s="405"/>
      <c r="I633" s="405"/>
      <c r="J633" s="405"/>
      <c r="K633" s="405"/>
      <c r="L633" s="405"/>
      <c r="M633" s="405"/>
      <c r="N633" s="405"/>
      <c r="O633" s="405"/>
      <c r="P633" s="405"/>
      <c r="Q633" s="405"/>
    </row>
    <row r="634" spans="1:17" ht="15.75" customHeight="1">
      <c r="A634" s="405"/>
      <c r="B634" s="426"/>
      <c r="C634" s="405"/>
      <c r="D634" s="405"/>
      <c r="E634" s="405"/>
      <c r="F634" s="405"/>
      <c r="G634" s="405"/>
      <c r="H634" s="405"/>
      <c r="I634" s="405"/>
      <c r="J634" s="405"/>
      <c r="K634" s="405"/>
      <c r="L634" s="405"/>
      <c r="M634" s="405"/>
      <c r="N634" s="405"/>
      <c r="O634" s="405"/>
      <c r="P634" s="405"/>
      <c r="Q634" s="405"/>
    </row>
    <row r="635" spans="1:17" ht="15.75" customHeight="1">
      <c r="A635" s="405"/>
      <c r="B635" s="426"/>
      <c r="C635" s="405"/>
      <c r="D635" s="405"/>
      <c r="E635" s="405"/>
      <c r="F635" s="405"/>
      <c r="G635" s="405"/>
      <c r="H635" s="405"/>
      <c r="I635" s="405"/>
      <c r="J635" s="405"/>
      <c r="K635" s="405"/>
      <c r="L635" s="405"/>
      <c r="M635" s="405"/>
      <c r="N635" s="405"/>
      <c r="O635" s="405"/>
      <c r="P635" s="405"/>
      <c r="Q635" s="405"/>
    </row>
    <row r="636" spans="1:17" ht="15.75" customHeight="1">
      <c r="A636" s="405"/>
      <c r="B636" s="426"/>
      <c r="C636" s="405"/>
      <c r="D636" s="405"/>
      <c r="E636" s="405"/>
      <c r="F636" s="405"/>
      <c r="G636" s="405"/>
      <c r="H636" s="405"/>
      <c r="I636" s="405"/>
      <c r="J636" s="405"/>
      <c r="K636" s="405"/>
      <c r="L636" s="405"/>
      <c r="M636" s="405"/>
      <c r="N636" s="405"/>
      <c r="O636" s="405"/>
      <c r="P636" s="405"/>
      <c r="Q636" s="405"/>
    </row>
    <row r="637" spans="1:17" ht="15.75" customHeight="1">
      <c r="A637" s="405"/>
      <c r="B637" s="426"/>
      <c r="C637" s="405"/>
      <c r="D637" s="405"/>
      <c r="E637" s="405"/>
      <c r="F637" s="405"/>
      <c r="G637" s="405"/>
      <c r="H637" s="405"/>
      <c r="I637" s="405"/>
      <c r="J637" s="405"/>
      <c r="K637" s="405"/>
      <c r="L637" s="405"/>
      <c r="M637" s="405"/>
      <c r="N637" s="405"/>
      <c r="O637" s="405"/>
      <c r="P637" s="405"/>
      <c r="Q637" s="405"/>
    </row>
    <row r="638" spans="1:17" ht="15.75" customHeight="1">
      <c r="A638" s="405"/>
      <c r="B638" s="426"/>
      <c r="C638" s="405"/>
      <c r="D638" s="405"/>
      <c r="E638" s="405"/>
      <c r="F638" s="405"/>
      <c r="G638" s="405"/>
      <c r="H638" s="405"/>
      <c r="I638" s="405"/>
      <c r="J638" s="405"/>
      <c r="K638" s="405"/>
      <c r="L638" s="405"/>
      <c r="M638" s="405"/>
      <c r="N638" s="405"/>
      <c r="O638" s="405"/>
      <c r="P638" s="405"/>
      <c r="Q638" s="405"/>
    </row>
    <row r="639" spans="1:17" ht="15.75" customHeight="1">
      <c r="A639" s="405"/>
      <c r="B639" s="426"/>
      <c r="C639" s="405"/>
      <c r="D639" s="405"/>
      <c r="E639" s="405"/>
      <c r="F639" s="405"/>
      <c r="G639" s="405"/>
      <c r="H639" s="405"/>
      <c r="I639" s="405"/>
      <c r="J639" s="405"/>
      <c r="K639" s="405"/>
      <c r="L639" s="405"/>
      <c r="M639" s="405"/>
      <c r="N639" s="405"/>
      <c r="O639" s="405"/>
      <c r="P639" s="405"/>
      <c r="Q639" s="405"/>
    </row>
    <row r="640" spans="1:17" ht="15.75" customHeight="1">
      <c r="A640" s="405"/>
      <c r="B640" s="426"/>
      <c r="C640" s="405"/>
      <c r="D640" s="405"/>
      <c r="E640" s="405"/>
      <c r="F640" s="405"/>
      <c r="G640" s="405"/>
      <c r="H640" s="405"/>
      <c r="I640" s="405"/>
      <c r="J640" s="405"/>
      <c r="K640" s="405"/>
      <c r="L640" s="405"/>
      <c r="M640" s="405"/>
      <c r="N640" s="405"/>
      <c r="O640" s="405"/>
      <c r="P640" s="405"/>
      <c r="Q640" s="405"/>
    </row>
    <row r="641" spans="1:17" ht="15.75" customHeight="1">
      <c r="A641" s="405"/>
      <c r="B641" s="426"/>
      <c r="C641" s="405"/>
      <c r="D641" s="405"/>
      <c r="E641" s="405"/>
      <c r="F641" s="405"/>
      <c r="G641" s="405"/>
      <c r="H641" s="405"/>
      <c r="I641" s="405"/>
      <c r="J641" s="405"/>
      <c r="K641" s="405"/>
      <c r="L641" s="405"/>
      <c r="M641" s="405"/>
      <c r="N641" s="405"/>
      <c r="O641" s="405"/>
      <c r="P641" s="405"/>
      <c r="Q641" s="405"/>
    </row>
    <row r="642" spans="1:17" ht="15.75" customHeight="1">
      <c r="A642" s="405"/>
      <c r="B642" s="426"/>
      <c r="C642" s="405"/>
      <c r="D642" s="405"/>
      <c r="E642" s="405"/>
      <c r="F642" s="405"/>
      <c r="G642" s="405"/>
      <c r="H642" s="405"/>
      <c r="I642" s="405"/>
      <c r="J642" s="405"/>
      <c r="K642" s="405"/>
      <c r="L642" s="405"/>
      <c r="M642" s="405"/>
      <c r="N642" s="405"/>
      <c r="O642" s="405"/>
      <c r="P642" s="405"/>
      <c r="Q642" s="405"/>
    </row>
    <row r="643" spans="1:17" ht="15.75" customHeight="1">
      <c r="A643" s="405"/>
      <c r="B643" s="426"/>
      <c r="C643" s="405"/>
      <c r="D643" s="405"/>
      <c r="E643" s="405"/>
      <c r="F643" s="405"/>
      <c r="G643" s="405"/>
      <c r="H643" s="405"/>
      <c r="I643" s="405"/>
      <c r="J643" s="405"/>
      <c r="K643" s="405"/>
      <c r="L643" s="405"/>
      <c r="M643" s="405"/>
      <c r="N643" s="405"/>
      <c r="O643" s="405"/>
      <c r="P643" s="405"/>
      <c r="Q643" s="405"/>
    </row>
    <row r="644" spans="1:17" ht="15.75" customHeight="1">
      <c r="A644" s="405"/>
      <c r="B644" s="426"/>
      <c r="C644" s="405"/>
      <c r="D644" s="405"/>
      <c r="E644" s="405"/>
      <c r="F644" s="405"/>
      <c r="G644" s="405"/>
      <c r="H644" s="405"/>
      <c r="I644" s="405"/>
      <c r="J644" s="405"/>
      <c r="K644" s="405"/>
      <c r="L644" s="405"/>
      <c r="M644" s="405"/>
      <c r="N644" s="405"/>
      <c r="O644" s="405"/>
      <c r="P644" s="405"/>
      <c r="Q644" s="405"/>
    </row>
    <row r="645" spans="1:17" ht="15.75" customHeight="1">
      <c r="A645" s="405"/>
      <c r="B645" s="426"/>
      <c r="C645" s="405"/>
      <c r="D645" s="405"/>
      <c r="E645" s="405"/>
      <c r="F645" s="405"/>
      <c r="G645" s="405"/>
      <c r="H645" s="405"/>
      <c r="I645" s="405"/>
      <c r="J645" s="405"/>
      <c r="K645" s="405"/>
      <c r="L645" s="405"/>
      <c r="M645" s="405"/>
      <c r="N645" s="405"/>
      <c r="O645" s="405"/>
      <c r="P645" s="405"/>
      <c r="Q645" s="405"/>
    </row>
    <row r="646" spans="1:17" ht="15.75" customHeight="1">
      <c r="A646" s="405"/>
      <c r="B646" s="426"/>
      <c r="C646" s="405"/>
      <c r="D646" s="405"/>
      <c r="E646" s="405"/>
      <c r="F646" s="405"/>
      <c r="G646" s="405"/>
      <c r="H646" s="405"/>
      <c r="I646" s="405"/>
      <c r="J646" s="405"/>
      <c r="K646" s="405"/>
      <c r="L646" s="405"/>
      <c r="M646" s="405"/>
      <c r="N646" s="405"/>
      <c r="O646" s="405"/>
      <c r="P646" s="405"/>
      <c r="Q646" s="405"/>
    </row>
    <row r="647" spans="1:17" ht="15.75" customHeight="1">
      <c r="A647" s="405"/>
      <c r="B647" s="426"/>
      <c r="C647" s="405"/>
      <c r="D647" s="405"/>
      <c r="E647" s="405"/>
      <c r="F647" s="405"/>
      <c r="G647" s="405"/>
      <c r="H647" s="405"/>
      <c r="I647" s="405"/>
      <c r="J647" s="405"/>
      <c r="K647" s="405"/>
      <c r="L647" s="405"/>
      <c r="M647" s="405"/>
      <c r="N647" s="405"/>
      <c r="O647" s="405"/>
      <c r="P647" s="405"/>
      <c r="Q647" s="405"/>
    </row>
    <row r="648" spans="1:17" ht="15.75" customHeight="1">
      <c r="A648" s="405"/>
      <c r="B648" s="426"/>
      <c r="C648" s="405"/>
      <c r="D648" s="405"/>
      <c r="E648" s="405"/>
      <c r="F648" s="405"/>
      <c r="G648" s="405"/>
      <c r="H648" s="405"/>
      <c r="I648" s="405"/>
      <c r="J648" s="405"/>
      <c r="K648" s="405"/>
      <c r="L648" s="405"/>
      <c r="M648" s="405"/>
      <c r="N648" s="405"/>
      <c r="O648" s="405"/>
      <c r="P648" s="405"/>
      <c r="Q648" s="405"/>
    </row>
    <row r="649" spans="1:17" ht="15.75" customHeight="1">
      <c r="A649" s="405"/>
      <c r="B649" s="426"/>
      <c r="C649" s="405"/>
      <c r="D649" s="405"/>
      <c r="E649" s="405"/>
      <c r="F649" s="405"/>
      <c r="G649" s="405"/>
      <c r="H649" s="405"/>
      <c r="I649" s="405"/>
      <c r="J649" s="405"/>
      <c r="K649" s="405"/>
      <c r="L649" s="405"/>
      <c r="M649" s="405"/>
      <c r="N649" s="405"/>
      <c r="O649" s="405"/>
      <c r="P649" s="405"/>
      <c r="Q649" s="405"/>
    </row>
    <row r="650" spans="1:17" ht="15.75" customHeight="1">
      <c r="A650" s="405"/>
      <c r="B650" s="426"/>
      <c r="C650" s="405"/>
      <c r="D650" s="405"/>
      <c r="E650" s="405"/>
      <c r="F650" s="405"/>
      <c r="G650" s="405"/>
      <c r="H650" s="405"/>
      <c r="I650" s="405"/>
      <c r="J650" s="405"/>
      <c r="K650" s="405"/>
      <c r="L650" s="405"/>
      <c r="M650" s="405"/>
      <c r="N650" s="405"/>
      <c r="O650" s="405"/>
      <c r="P650" s="405"/>
      <c r="Q650" s="405"/>
    </row>
    <row r="651" spans="1:17" ht="15.75" customHeight="1">
      <c r="A651" s="405"/>
      <c r="B651" s="426"/>
      <c r="C651" s="405"/>
      <c r="D651" s="405"/>
      <c r="E651" s="405"/>
      <c r="F651" s="405"/>
      <c r="G651" s="405"/>
      <c r="H651" s="405"/>
      <c r="I651" s="405"/>
      <c r="J651" s="405"/>
      <c r="K651" s="405"/>
      <c r="L651" s="405"/>
      <c r="M651" s="405"/>
      <c r="N651" s="405"/>
      <c r="O651" s="405"/>
      <c r="P651" s="405"/>
      <c r="Q651" s="405"/>
    </row>
    <row r="652" spans="1:17" ht="15.75" customHeight="1">
      <c r="A652" s="405"/>
      <c r="B652" s="426"/>
      <c r="C652" s="405"/>
      <c r="D652" s="405"/>
      <c r="E652" s="405"/>
      <c r="F652" s="405"/>
      <c r="G652" s="405"/>
      <c r="H652" s="405"/>
      <c r="I652" s="405"/>
      <c r="J652" s="405"/>
      <c r="K652" s="405"/>
      <c r="L652" s="405"/>
      <c r="M652" s="405"/>
      <c r="N652" s="405"/>
      <c r="O652" s="405"/>
      <c r="P652" s="405"/>
      <c r="Q652" s="405"/>
    </row>
    <row r="653" spans="1:17" ht="15.75" customHeight="1">
      <c r="A653" s="405"/>
      <c r="B653" s="426"/>
      <c r="C653" s="405"/>
      <c r="D653" s="405"/>
      <c r="E653" s="405"/>
      <c r="F653" s="405"/>
      <c r="G653" s="405"/>
      <c r="H653" s="405"/>
      <c r="I653" s="405"/>
      <c r="J653" s="405"/>
      <c r="K653" s="405"/>
      <c r="L653" s="405"/>
      <c r="M653" s="405"/>
      <c r="N653" s="405"/>
      <c r="O653" s="405"/>
      <c r="P653" s="405"/>
      <c r="Q653" s="405"/>
    </row>
    <row r="654" spans="1:17" ht="15.75" customHeight="1">
      <c r="A654" s="405"/>
      <c r="B654" s="426"/>
      <c r="C654" s="405"/>
      <c r="D654" s="405"/>
      <c r="E654" s="405"/>
      <c r="F654" s="405"/>
      <c r="G654" s="405"/>
      <c r="H654" s="405"/>
      <c r="I654" s="405"/>
      <c r="J654" s="405"/>
      <c r="K654" s="405"/>
      <c r="L654" s="405"/>
      <c r="M654" s="405"/>
      <c r="N654" s="405"/>
      <c r="O654" s="405"/>
      <c r="P654" s="405"/>
      <c r="Q654" s="405"/>
    </row>
    <row r="655" spans="1:17" ht="15.75" customHeight="1">
      <c r="A655" s="405"/>
      <c r="B655" s="426"/>
      <c r="C655" s="405"/>
      <c r="D655" s="405"/>
      <c r="E655" s="405"/>
      <c r="F655" s="405"/>
      <c r="G655" s="405"/>
      <c r="H655" s="405"/>
      <c r="I655" s="405"/>
      <c r="J655" s="405"/>
      <c r="K655" s="405"/>
      <c r="L655" s="405"/>
      <c r="M655" s="405"/>
      <c r="N655" s="405"/>
      <c r="O655" s="405"/>
      <c r="P655" s="405"/>
      <c r="Q655" s="405"/>
    </row>
    <row r="656" spans="1:17" ht="15.75" customHeight="1">
      <c r="A656" s="405"/>
      <c r="B656" s="426"/>
      <c r="C656" s="405"/>
      <c r="D656" s="405"/>
      <c r="E656" s="405"/>
      <c r="F656" s="405"/>
      <c r="G656" s="405"/>
      <c r="H656" s="405"/>
      <c r="I656" s="405"/>
      <c r="J656" s="405"/>
      <c r="K656" s="405"/>
      <c r="L656" s="405"/>
      <c r="M656" s="405"/>
      <c r="N656" s="405"/>
      <c r="O656" s="405"/>
      <c r="P656" s="405"/>
      <c r="Q656" s="405"/>
    </row>
    <row r="657" spans="1:17" ht="15.75" customHeight="1">
      <c r="A657" s="405"/>
      <c r="B657" s="426"/>
      <c r="C657" s="405"/>
      <c r="D657" s="405"/>
      <c r="E657" s="405"/>
      <c r="F657" s="405"/>
      <c r="G657" s="405"/>
      <c r="H657" s="405"/>
      <c r="I657" s="405"/>
      <c r="J657" s="405"/>
      <c r="K657" s="405"/>
      <c r="L657" s="405"/>
      <c r="M657" s="405"/>
      <c r="N657" s="405"/>
      <c r="O657" s="405"/>
      <c r="P657" s="405"/>
      <c r="Q657" s="405"/>
    </row>
    <row r="658" spans="1:17" ht="15.75" customHeight="1">
      <c r="A658" s="405"/>
      <c r="B658" s="426"/>
      <c r="C658" s="405"/>
      <c r="D658" s="405"/>
      <c r="E658" s="405"/>
      <c r="F658" s="405"/>
      <c r="G658" s="405"/>
      <c r="H658" s="405"/>
      <c r="I658" s="405"/>
      <c r="J658" s="405"/>
      <c r="K658" s="405"/>
      <c r="L658" s="405"/>
      <c r="M658" s="405"/>
      <c r="N658" s="405"/>
      <c r="O658" s="405"/>
      <c r="P658" s="405"/>
      <c r="Q658" s="405"/>
    </row>
    <row r="659" spans="1:17" ht="15.75" customHeight="1">
      <c r="A659" s="405"/>
      <c r="B659" s="426"/>
      <c r="C659" s="405"/>
      <c r="D659" s="405"/>
      <c r="E659" s="405"/>
      <c r="F659" s="405"/>
      <c r="G659" s="405"/>
      <c r="H659" s="405"/>
      <c r="I659" s="405"/>
      <c r="J659" s="405"/>
      <c r="K659" s="405"/>
      <c r="L659" s="405"/>
      <c r="M659" s="405"/>
      <c r="N659" s="405"/>
      <c r="O659" s="405"/>
      <c r="P659" s="405"/>
      <c r="Q659" s="405"/>
    </row>
    <row r="660" spans="1:17" ht="15.75" customHeight="1">
      <c r="A660" s="405"/>
      <c r="B660" s="426"/>
      <c r="C660" s="405"/>
      <c r="D660" s="405"/>
      <c r="E660" s="405"/>
      <c r="F660" s="405"/>
      <c r="G660" s="405"/>
      <c r="H660" s="405"/>
      <c r="I660" s="405"/>
      <c r="J660" s="405"/>
      <c r="K660" s="405"/>
      <c r="L660" s="405"/>
      <c r="M660" s="405"/>
      <c r="N660" s="405"/>
      <c r="O660" s="405"/>
      <c r="P660" s="405"/>
      <c r="Q660" s="405"/>
    </row>
    <row r="661" spans="1:17" ht="15.75" customHeight="1">
      <c r="A661" s="405"/>
      <c r="B661" s="426"/>
      <c r="C661" s="405"/>
      <c r="D661" s="405"/>
      <c r="E661" s="405"/>
      <c r="F661" s="405"/>
      <c r="G661" s="405"/>
      <c r="H661" s="405"/>
      <c r="I661" s="405"/>
      <c r="J661" s="405"/>
      <c r="K661" s="405"/>
      <c r="L661" s="405"/>
      <c r="M661" s="405"/>
      <c r="N661" s="405"/>
      <c r="O661" s="405"/>
      <c r="P661" s="405"/>
      <c r="Q661" s="405"/>
    </row>
    <row r="662" spans="1:17" ht="15.75" customHeight="1">
      <c r="A662" s="405"/>
      <c r="B662" s="426"/>
      <c r="C662" s="405"/>
      <c r="D662" s="405"/>
      <c r="E662" s="405"/>
      <c r="F662" s="405"/>
      <c r="G662" s="405"/>
      <c r="H662" s="405"/>
      <c r="I662" s="405"/>
      <c r="J662" s="405"/>
      <c r="K662" s="405"/>
      <c r="L662" s="405"/>
      <c r="M662" s="405"/>
      <c r="N662" s="405"/>
      <c r="O662" s="405"/>
      <c r="P662" s="405"/>
      <c r="Q662" s="405"/>
    </row>
    <row r="663" spans="1:17" ht="15.75" customHeight="1">
      <c r="A663" s="405"/>
      <c r="B663" s="426"/>
      <c r="C663" s="405"/>
      <c r="D663" s="405"/>
      <c r="E663" s="405"/>
      <c r="F663" s="405"/>
      <c r="G663" s="405"/>
      <c r="H663" s="405"/>
      <c r="I663" s="405"/>
      <c r="J663" s="405"/>
      <c r="K663" s="405"/>
      <c r="L663" s="405"/>
      <c r="M663" s="405"/>
      <c r="N663" s="405"/>
      <c r="O663" s="405"/>
      <c r="P663" s="405"/>
      <c r="Q663" s="405"/>
    </row>
    <row r="664" spans="1:17" ht="15.75" customHeight="1">
      <c r="A664" s="405"/>
      <c r="B664" s="426"/>
      <c r="C664" s="405"/>
      <c r="D664" s="405"/>
      <c r="E664" s="405"/>
      <c r="F664" s="405"/>
      <c r="G664" s="405"/>
      <c r="H664" s="405"/>
      <c r="I664" s="405"/>
      <c r="J664" s="405"/>
      <c r="K664" s="405"/>
      <c r="L664" s="405"/>
      <c r="M664" s="405"/>
      <c r="N664" s="405"/>
      <c r="O664" s="405"/>
      <c r="P664" s="405"/>
      <c r="Q664" s="405"/>
    </row>
    <row r="665" spans="1:17" ht="15.75" customHeight="1">
      <c r="A665" s="405"/>
      <c r="B665" s="426"/>
      <c r="C665" s="405"/>
      <c r="D665" s="405"/>
      <c r="E665" s="405"/>
      <c r="F665" s="405"/>
      <c r="G665" s="405"/>
      <c r="H665" s="405"/>
      <c r="I665" s="405"/>
      <c r="J665" s="405"/>
      <c r="K665" s="405"/>
      <c r="L665" s="405"/>
      <c r="M665" s="405"/>
      <c r="N665" s="405"/>
      <c r="O665" s="405"/>
      <c r="P665" s="405"/>
      <c r="Q665" s="405"/>
    </row>
    <row r="666" spans="1:17" ht="15.75" customHeight="1">
      <c r="A666" s="405"/>
      <c r="B666" s="426"/>
      <c r="C666" s="405"/>
      <c r="D666" s="405"/>
      <c r="E666" s="405"/>
      <c r="F666" s="405"/>
      <c r="G666" s="405"/>
      <c r="H666" s="405"/>
      <c r="I666" s="405"/>
      <c r="J666" s="405"/>
      <c r="K666" s="405"/>
      <c r="L666" s="405"/>
      <c r="M666" s="405"/>
      <c r="N666" s="405"/>
      <c r="O666" s="405"/>
      <c r="P666" s="405"/>
      <c r="Q666" s="405"/>
    </row>
    <row r="667" spans="1:17" ht="15.75" customHeight="1">
      <c r="A667" s="405"/>
      <c r="B667" s="426"/>
      <c r="C667" s="405"/>
      <c r="D667" s="405"/>
      <c r="E667" s="405"/>
      <c r="F667" s="405"/>
      <c r="G667" s="405"/>
      <c r="H667" s="405"/>
      <c r="I667" s="405"/>
      <c r="J667" s="405"/>
      <c r="K667" s="405"/>
      <c r="L667" s="405"/>
      <c r="M667" s="405"/>
      <c r="N667" s="405"/>
      <c r="O667" s="405"/>
      <c r="P667" s="405"/>
      <c r="Q667" s="405"/>
    </row>
    <row r="668" spans="1:17" ht="15.75" customHeight="1">
      <c r="A668" s="405"/>
      <c r="B668" s="426"/>
      <c r="C668" s="405"/>
      <c r="D668" s="405"/>
      <c r="E668" s="405"/>
      <c r="F668" s="405"/>
      <c r="G668" s="405"/>
      <c r="H668" s="405"/>
      <c r="I668" s="405"/>
      <c r="J668" s="405"/>
      <c r="K668" s="405"/>
      <c r="L668" s="405"/>
      <c r="M668" s="405"/>
      <c r="N668" s="405"/>
      <c r="O668" s="405"/>
      <c r="P668" s="405"/>
      <c r="Q668" s="405"/>
    </row>
    <row r="669" spans="1:17" ht="15.75" customHeight="1">
      <c r="A669" s="405"/>
      <c r="B669" s="426"/>
      <c r="C669" s="405"/>
      <c r="D669" s="405"/>
      <c r="E669" s="405"/>
      <c r="F669" s="405"/>
      <c r="G669" s="405"/>
      <c r="H669" s="405"/>
      <c r="I669" s="405"/>
      <c r="J669" s="405"/>
      <c r="K669" s="405"/>
      <c r="L669" s="405"/>
      <c r="M669" s="405"/>
      <c r="N669" s="405"/>
      <c r="O669" s="405"/>
      <c r="P669" s="405"/>
      <c r="Q669" s="405"/>
    </row>
    <row r="670" spans="1:17" ht="15.75" customHeight="1">
      <c r="A670" s="405"/>
      <c r="B670" s="426"/>
      <c r="C670" s="405"/>
      <c r="D670" s="405"/>
      <c r="E670" s="405"/>
      <c r="F670" s="405"/>
      <c r="G670" s="405"/>
      <c r="H670" s="405"/>
      <c r="I670" s="405"/>
      <c r="J670" s="405"/>
      <c r="K670" s="405"/>
      <c r="L670" s="405"/>
      <c r="M670" s="405"/>
      <c r="N670" s="405"/>
      <c r="O670" s="405"/>
      <c r="P670" s="405"/>
      <c r="Q670" s="405"/>
    </row>
    <row r="671" spans="1:17" ht="15.75" customHeight="1">
      <c r="A671" s="405"/>
      <c r="B671" s="426"/>
      <c r="C671" s="405"/>
      <c r="D671" s="405"/>
      <c r="E671" s="405"/>
      <c r="F671" s="405"/>
      <c r="G671" s="405"/>
      <c r="H671" s="405"/>
      <c r="I671" s="405"/>
      <c r="J671" s="405"/>
      <c r="K671" s="405"/>
      <c r="L671" s="405"/>
      <c r="M671" s="405"/>
      <c r="N671" s="405"/>
      <c r="O671" s="405"/>
      <c r="P671" s="405"/>
      <c r="Q671" s="405"/>
    </row>
    <row r="672" spans="1:17" ht="15.75" customHeight="1">
      <c r="A672" s="405"/>
      <c r="B672" s="426"/>
      <c r="C672" s="405"/>
      <c r="D672" s="405"/>
      <c r="E672" s="405"/>
      <c r="F672" s="405"/>
      <c r="G672" s="405"/>
      <c r="H672" s="405"/>
      <c r="I672" s="405"/>
      <c r="J672" s="405"/>
      <c r="K672" s="405"/>
      <c r="L672" s="405"/>
      <c r="M672" s="405"/>
      <c r="N672" s="405"/>
      <c r="O672" s="405"/>
      <c r="P672" s="405"/>
      <c r="Q672" s="405"/>
    </row>
    <row r="673" spans="1:17" ht="15.75" customHeight="1">
      <c r="A673" s="405"/>
      <c r="B673" s="426"/>
      <c r="C673" s="405"/>
      <c r="D673" s="405"/>
      <c r="E673" s="405"/>
      <c r="F673" s="405"/>
      <c r="G673" s="405"/>
      <c r="H673" s="405"/>
      <c r="I673" s="405"/>
      <c r="J673" s="405"/>
      <c r="K673" s="405"/>
      <c r="L673" s="405"/>
      <c r="M673" s="405"/>
      <c r="N673" s="405"/>
      <c r="O673" s="405"/>
      <c r="P673" s="405"/>
      <c r="Q673" s="405"/>
    </row>
    <row r="674" spans="1:17" ht="15.75" customHeight="1">
      <c r="A674" s="405"/>
      <c r="B674" s="426"/>
      <c r="C674" s="405"/>
      <c r="D674" s="405"/>
      <c r="E674" s="405"/>
      <c r="F674" s="405"/>
      <c r="G674" s="405"/>
      <c r="H674" s="405"/>
      <c r="I674" s="405"/>
      <c r="J674" s="405"/>
      <c r="K674" s="405"/>
      <c r="L674" s="405"/>
      <c r="M674" s="405"/>
      <c r="N674" s="405"/>
      <c r="O674" s="405"/>
      <c r="P674" s="405"/>
      <c r="Q674" s="405"/>
    </row>
    <row r="675" spans="1:17" ht="15.75" customHeight="1">
      <c r="A675" s="405"/>
      <c r="B675" s="426"/>
      <c r="C675" s="405"/>
      <c r="D675" s="405"/>
      <c r="E675" s="405"/>
      <c r="F675" s="405"/>
      <c r="G675" s="405"/>
      <c r="H675" s="405"/>
      <c r="I675" s="405"/>
      <c r="J675" s="405"/>
      <c r="K675" s="405"/>
      <c r="L675" s="405"/>
      <c r="M675" s="405"/>
      <c r="N675" s="405"/>
      <c r="O675" s="405"/>
      <c r="P675" s="405"/>
      <c r="Q675" s="405"/>
    </row>
    <row r="676" spans="1:17" ht="15.75" customHeight="1">
      <c r="A676" s="405"/>
      <c r="B676" s="426"/>
      <c r="C676" s="405"/>
      <c r="D676" s="405"/>
      <c r="E676" s="405"/>
      <c r="F676" s="405"/>
      <c r="G676" s="405"/>
      <c r="H676" s="405"/>
      <c r="I676" s="405"/>
      <c r="J676" s="405"/>
      <c r="K676" s="405"/>
      <c r="L676" s="405"/>
      <c r="M676" s="405"/>
      <c r="N676" s="405"/>
      <c r="O676" s="405"/>
      <c r="P676" s="405"/>
      <c r="Q676" s="405"/>
    </row>
    <row r="677" spans="1:17" ht="15.75" customHeight="1">
      <c r="A677" s="405"/>
      <c r="B677" s="426"/>
      <c r="C677" s="405"/>
      <c r="D677" s="405"/>
      <c r="E677" s="405"/>
      <c r="F677" s="405"/>
      <c r="G677" s="405"/>
      <c r="H677" s="405"/>
      <c r="I677" s="405"/>
      <c r="J677" s="405"/>
      <c r="K677" s="405"/>
      <c r="L677" s="405"/>
      <c r="M677" s="405"/>
      <c r="N677" s="405"/>
      <c r="O677" s="405"/>
      <c r="P677" s="405"/>
      <c r="Q677" s="405"/>
    </row>
    <row r="678" spans="1:17" ht="15.75" customHeight="1">
      <c r="A678" s="405"/>
      <c r="B678" s="426"/>
      <c r="C678" s="405"/>
      <c r="D678" s="405"/>
      <c r="E678" s="405"/>
      <c r="F678" s="405"/>
      <c r="G678" s="405"/>
      <c r="H678" s="405"/>
      <c r="I678" s="405"/>
      <c r="J678" s="405"/>
      <c r="K678" s="405"/>
      <c r="L678" s="405"/>
      <c r="M678" s="405"/>
      <c r="N678" s="405"/>
      <c r="O678" s="405"/>
      <c r="P678" s="405"/>
      <c r="Q678" s="405"/>
    </row>
    <row r="679" spans="1:17" ht="15.75" customHeight="1">
      <c r="A679" s="405"/>
      <c r="B679" s="426"/>
      <c r="C679" s="405"/>
      <c r="D679" s="405"/>
      <c r="E679" s="405"/>
      <c r="F679" s="405"/>
      <c r="G679" s="405"/>
      <c r="H679" s="405"/>
      <c r="I679" s="405"/>
      <c r="J679" s="405"/>
      <c r="K679" s="405"/>
      <c r="L679" s="405"/>
      <c r="M679" s="405"/>
      <c r="N679" s="405"/>
      <c r="O679" s="405"/>
      <c r="P679" s="405"/>
      <c r="Q679" s="405"/>
    </row>
    <row r="680" spans="1:17" ht="15.75" customHeight="1">
      <c r="A680" s="405"/>
      <c r="B680" s="426"/>
      <c r="C680" s="405"/>
      <c r="D680" s="405"/>
      <c r="E680" s="405"/>
      <c r="F680" s="405"/>
      <c r="G680" s="405"/>
      <c r="H680" s="405"/>
      <c r="I680" s="405"/>
      <c r="J680" s="405"/>
      <c r="K680" s="405"/>
      <c r="L680" s="405"/>
      <c r="M680" s="405"/>
      <c r="N680" s="405"/>
      <c r="O680" s="405"/>
      <c r="P680" s="405"/>
      <c r="Q680" s="405"/>
    </row>
    <row r="681" spans="1:17" ht="15.75" customHeight="1">
      <c r="A681" s="405"/>
      <c r="B681" s="426"/>
      <c r="C681" s="405"/>
      <c r="D681" s="405"/>
      <c r="E681" s="405"/>
      <c r="F681" s="405"/>
      <c r="G681" s="405"/>
      <c r="H681" s="405"/>
      <c r="I681" s="405"/>
      <c r="J681" s="405"/>
      <c r="K681" s="405"/>
      <c r="L681" s="405"/>
      <c r="M681" s="405"/>
      <c r="N681" s="405"/>
      <c r="O681" s="405"/>
      <c r="P681" s="405"/>
      <c r="Q681" s="405"/>
    </row>
    <row r="682" spans="1:17" ht="15.75" customHeight="1">
      <c r="A682" s="405"/>
      <c r="B682" s="426"/>
      <c r="C682" s="405"/>
      <c r="D682" s="405"/>
      <c r="E682" s="405"/>
      <c r="F682" s="405"/>
      <c r="G682" s="405"/>
      <c r="H682" s="405"/>
      <c r="I682" s="405"/>
      <c r="J682" s="405"/>
      <c r="K682" s="405"/>
      <c r="L682" s="405"/>
      <c r="M682" s="405"/>
      <c r="N682" s="405"/>
      <c r="O682" s="405"/>
      <c r="P682" s="405"/>
      <c r="Q682" s="405"/>
    </row>
    <row r="683" spans="1:17" ht="15.75" customHeight="1">
      <c r="A683" s="405"/>
      <c r="B683" s="426"/>
      <c r="C683" s="405"/>
      <c r="D683" s="405"/>
      <c r="E683" s="405"/>
      <c r="F683" s="405"/>
      <c r="G683" s="405"/>
      <c r="H683" s="405"/>
      <c r="I683" s="405"/>
      <c r="J683" s="405"/>
      <c r="K683" s="405"/>
      <c r="L683" s="405"/>
      <c r="M683" s="405"/>
      <c r="N683" s="405"/>
      <c r="O683" s="405"/>
      <c r="P683" s="405"/>
      <c r="Q683" s="405"/>
    </row>
    <row r="684" spans="1:17" ht="15.75" customHeight="1">
      <c r="A684" s="405"/>
      <c r="B684" s="426"/>
      <c r="C684" s="405"/>
      <c r="D684" s="405"/>
      <c r="E684" s="405"/>
      <c r="F684" s="405"/>
      <c r="G684" s="405"/>
      <c r="H684" s="405"/>
      <c r="I684" s="405"/>
      <c r="J684" s="405"/>
      <c r="K684" s="405"/>
      <c r="L684" s="405"/>
      <c r="M684" s="405"/>
      <c r="N684" s="405"/>
      <c r="O684" s="405"/>
      <c r="P684" s="405"/>
      <c r="Q684" s="405"/>
    </row>
    <row r="685" spans="1:17" ht="15.75" customHeight="1">
      <c r="A685" s="405"/>
      <c r="B685" s="426"/>
      <c r="C685" s="405"/>
      <c r="D685" s="405"/>
      <c r="E685" s="405"/>
      <c r="F685" s="405"/>
      <c r="G685" s="405"/>
      <c r="H685" s="405"/>
      <c r="I685" s="405"/>
      <c r="J685" s="405"/>
      <c r="K685" s="405"/>
      <c r="L685" s="405"/>
      <c r="M685" s="405"/>
      <c r="N685" s="405"/>
      <c r="O685" s="405"/>
      <c r="P685" s="405"/>
      <c r="Q685" s="405"/>
    </row>
    <row r="686" spans="1:17" ht="15.75" customHeight="1">
      <c r="A686" s="405"/>
      <c r="B686" s="426"/>
      <c r="C686" s="405"/>
      <c r="D686" s="405"/>
      <c r="E686" s="405"/>
      <c r="F686" s="405"/>
      <c r="G686" s="405"/>
      <c r="H686" s="405"/>
      <c r="I686" s="405"/>
      <c r="J686" s="405"/>
      <c r="K686" s="405"/>
      <c r="L686" s="405"/>
      <c r="M686" s="405"/>
      <c r="N686" s="405"/>
      <c r="O686" s="405"/>
      <c r="P686" s="405"/>
      <c r="Q686" s="405"/>
    </row>
    <row r="687" spans="1:17" ht="15.75" customHeight="1">
      <c r="A687" s="405"/>
      <c r="B687" s="426"/>
      <c r="C687" s="405"/>
      <c r="D687" s="405"/>
      <c r="E687" s="405"/>
      <c r="F687" s="405"/>
      <c r="G687" s="405"/>
      <c r="H687" s="405"/>
      <c r="I687" s="405"/>
      <c r="J687" s="405"/>
      <c r="K687" s="405"/>
      <c r="L687" s="405"/>
      <c r="M687" s="405"/>
      <c r="N687" s="405"/>
      <c r="O687" s="405"/>
      <c r="P687" s="405"/>
      <c r="Q687" s="405"/>
    </row>
    <row r="688" spans="1:17" ht="15.75" customHeight="1">
      <c r="A688" s="405"/>
      <c r="B688" s="426"/>
      <c r="C688" s="405"/>
      <c r="D688" s="405"/>
      <c r="E688" s="405"/>
      <c r="F688" s="405"/>
      <c r="G688" s="405"/>
      <c r="H688" s="405"/>
      <c r="I688" s="405"/>
      <c r="J688" s="405"/>
      <c r="K688" s="405"/>
      <c r="L688" s="405"/>
      <c r="M688" s="405"/>
      <c r="N688" s="405"/>
      <c r="O688" s="405"/>
      <c r="P688" s="405"/>
      <c r="Q688" s="405"/>
    </row>
    <row r="689" spans="1:17" ht="15.75" customHeight="1">
      <c r="A689" s="405"/>
      <c r="B689" s="426"/>
      <c r="C689" s="405"/>
      <c r="D689" s="405"/>
      <c r="E689" s="405"/>
      <c r="F689" s="405"/>
      <c r="G689" s="405"/>
      <c r="H689" s="405"/>
      <c r="I689" s="405"/>
      <c r="J689" s="405"/>
      <c r="K689" s="405"/>
      <c r="L689" s="405"/>
      <c r="M689" s="405"/>
      <c r="N689" s="405"/>
      <c r="O689" s="405"/>
      <c r="P689" s="405"/>
      <c r="Q689" s="405"/>
    </row>
    <row r="690" spans="1:17" ht="15.75" customHeight="1">
      <c r="A690" s="405"/>
      <c r="B690" s="426"/>
      <c r="C690" s="405"/>
      <c r="D690" s="405"/>
      <c r="E690" s="405"/>
      <c r="F690" s="405"/>
      <c r="G690" s="405"/>
      <c r="H690" s="405"/>
      <c r="I690" s="405"/>
      <c r="J690" s="405"/>
      <c r="K690" s="405"/>
      <c r="L690" s="405"/>
      <c r="M690" s="405"/>
      <c r="N690" s="405"/>
      <c r="O690" s="405"/>
      <c r="P690" s="405"/>
      <c r="Q690" s="405"/>
    </row>
    <row r="691" spans="1:17" ht="15.75" customHeight="1">
      <c r="A691" s="405"/>
      <c r="B691" s="426"/>
      <c r="C691" s="405"/>
      <c r="D691" s="405"/>
      <c r="E691" s="405"/>
      <c r="F691" s="405"/>
      <c r="G691" s="405"/>
      <c r="H691" s="405"/>
      <c r="I691" s="405"/>
      <c r="J691" s="405"/>
      <c r="K691" s="405"/>
      <c r="L691" s="405"/>
      <c r="M691" s="405"/>
      <c r="N691" s="405"/>
      <c r="O691" s="405"/>
      <c r="P691" s="405"/>
      <c r="Q691" s="405"/>
    </row>
    <row r="692" spans="1:17" ht="15.75" customHeight="1">
      <c r="A692" s="405"/>
      <c r="B692" s="426"/>
      <c r="C692" s="405"/>
      <c r="D692" s="405"/>
      <c r="E692" s="405"/>
      <c r="F692" s="405"/>
      <c r="G692" s="405"/>
      <c r="H692" s="405"/>
      <c r="I692" s="405"/>
      <c r="J692" s="405"/>
      <c r="K692" s="405"/>
      <c r="L692" s="405"/>
      <c r="M692" s="405"/>
      <c r="N692" s="405"/>
      <c r="O692" s="405"/>
      <c r="P692" s="405"/>
      <c r="Q692" s="405"/>
    </row>
    <row r="693" spans="1:17" ht="15.75" customHeight="1">
      <c r="A693" s="405"/>
      <c r="B693" s="426"/>
      <c r="C693" s="405"/>
      <c r="D693" s="405"/>
      <c r="E693" s="405"/>
      <c r="F693" s="405"/>
      <c r="G693" s="405"/>
      <c r="H693" s="405"/>
      <c r="I693" s="405"/>
      <c r="J693" s="405"/>
      <c r="K693" s="405"/>
      <c r="L693" s="405"/>
      <c r="M693" s="405"/>
      <c r="N693" s="405"/>
      <c r="O693" s="405"/>
      <c r="P693" s="405"/>
      <c r="Q693" s="405"/>
    </row>
    <row r="694" spans="1:17" ht="15.75" customHeight="1">
      <c r="A694" s="405"/>
      <c r="B694" s="426"/>
      <c r="C694" s="405"/>
      <c r="D694" s="405"/>
      <c r="E694" s="405"/>
      <c r="F694" s="405"/>
      <c r="G694" s="405"/>
      <c r="H694" s="405"/>
      <c r="I694" s="405"/>
      <c r="J694" s="405"/>
      <c r="K694" s="405"/>
      <c r="L694" s="405"/>
      <c r="M694" s="405"/>
      <c r="N694" s="405"/>
      <c r="O694" s="405"/>
      <c r="P694" s="405"/>
      <c r="Q694" s="405"/>
    </row>
    <row r="695" spans="1:17" ht="15.75" customHeight="1">
      <c r="A695" s="405"/>
      <c r="B695" s="426"/>
      <c r="C695" s="405"/>
      <c r="D695" s="405"/>
      <c r="E695" s="405"/>
      <c r="F695" s="405"/>
      <c r="G695" s="405"/>
      <c r="H695" s="405"/>
      <c r="I695" s="405"/>
      <c r="J695" s="405"/>
      <c r="K695" s="405"/>
      <c r="L695" s="405"/>
      <c r="M695" s="405"/>
      <c r="N695" s="405"/>
      <c r="O695" s="405"/>
      <c r="P695" s="405"/>
      <c r="Q695" s="405"/>
    </row>
    <row r="696" spans="1:17" ht="15.75" customHeight="1">
      <c r="A696" s="405"/>
      <c r="B696" s="426"/>
      <c r="C696" s="405"/>
      <c r="D696" s="405"/>
      <c r="E696" s="405"/>
      <c r="F696" s="405"/>
      <c r="G696" s="405"/>
      <c r="H696" s="405"/>
      <c r="I696" s="405"/>
      <c r="J696" s="405"/>
      <c r="K696" s="405"/>
      <c r="L696" s="405"/>
      <c r="M696" s="405"/>
      <c r="N696" s="405"/>
      <c r="O696" s="405"/>
      <c r="P696" s="405"/>
      <c r="Q696" s="405"/>
    </row>
    <row r="697" spans="1:17" ht="15.75" customHeight="1">
      <c r="A697" s="405"/>
      <c r="B697" s="426"/>
      <c r="C697" s="405"/>
      <c r="D697" s="405"/>
      <c r="E697" s="405"/>
      <c r="F697" s="405"/>
      <c r="G697" s="405"/>
      <c r="H697" s="405"/>
      <c r="I697" s="405"/>
      <c r="J697" s="405"/>
      <c r="K697" s="405"/>
      <c r="L697" s="405"/>
      <c r="M697" s="405"/>
      <c r="N697" s="405"/>
      <c r="O697" s="405"/>
      <c r="P697" s="405"/>
      <c r="Q697" s="405"/>
    </row>
    <row r="698" spans="1:17" ht="15.75" customHeight="1">
      <c r="A698" s="405"/>
      <c r="B698" s="426"/>
      <c r="C698" s="405"/>
      <c r="D698" s="405"/>
      <c r="E698" s="405"/>
      <c r="F698" s="405"/>
      <c r="G698" s="405"/>
      <c r="H698" s="405"/>
      <c r="I698" s="405"/>
      <c r="J698" s="405"/>
      <c r="K698" s="405"/>
      <c r="L698" s="405"/>
      <c r="M698" s="405"/>
      <c r="N698" s="405"/>
      <c r="O698" s="405"/>
      <c r="P698" s="405"/>
      <c r="Q698" s="405"/>
    </row>
    <row r="699" spans="1:17" ht="15.75" customHeight="1">
      <c r="A699" s="405"/>
      <c r="B699" s="426"/>
      <c r="C699" s="405"/>
      <c r="D699" s="405"/>
      <c r="E699" s="405"/>
      <c r="F699" s="405"/>
      <c r="G699" s="405"/>
      <c r="H699" s="405"/>
      <c r="I699" s="405"/>
      <c r="J699" s="405"/>
      <c r="K699" s="405"/>
      <c r="L699" s="405"/>
      <c r="M699" s="405"/>
      <c r="N699" s="405"/>
      <c r="O699" s="405"/>
      <c r="P699" s="405"/>
      <c r="Q699" s="405"/>
    </row>
    <row r="700" spans="1:17" ht="15.75" customHeight="1">
      <c r="A700" s="405"/>
      <c r="B700" s="426"/>
      <c r="C700" s="405"/>
      <c r="D700" s="405"/>
      <c r="E700" s="405"/>
      <c r="F700" s="405"/>
      <c r="G700" s="405"/>
      <c r="H700" s="405"/>
      <c r="I700" s="405"/>
      <c r="J700" s="405"/>
      <c r="K700" s="405"/>
      <c r="L700" s="405"/>
      <c r="M700" s="405"/>
      <c r="N700" s="405"/>
      <c r="O700" s="405"/>
      <c r="P700" s="405"/>
      <c r="Q700" s="405"/>
    </row>
    <row r="701" spans="1:17" ht="15.75" customHeight="1">
      <c r="A701" s="405"/>
      <c r="B701" s="426"/>
      <c r="C701" s="405"/>
      <c r="D701" s="405"/>
      <c r="E701" s="405"/>
      <c r="F701" s="405"/>
      <c r="G701" s="405"/>
      <c r="H701" s="405"/>
      <c r="I701" s="405"/>
      <c r="J701" s="405"/>
      <c r="K701" s="405"/>
      <c r="L701" s="405"/>
      <c r="M701" s="405"/>
      <c r="N701" s="405"/>
      <c r="O701" s="405"/>
      <c r="P701" s="405"/>
      <c r="Q701" s="405"/>
    </row>
    <row r="702" spans="1:17" ht="15.75" customHeight="1">
      <c r="A702" s="405"/>
      <c r="B702" s="426"/>
      <c r="C702" s="405"/>
      <c r="D702" s="405"/>
      <c r="E702" s="405"/>
      <c r="F702" s="405"/>
      <c r="G702" s="405"/>
      <c r="H702" s="405"/>
      <c r="I702" s="405"/>
      <c r="J702" s="405"/>
      <c r="K702" s="405"/>
      <c r="L702" s="405"/>
      <c r="M702" s="405"/>
      <c r="N702" s="405"/>
      <c r="O702" s="405"/>
      <c r="P702" s="405"/>
      <c r="Q702" s="405"/>
    </row>
    <row r="703" spans="1:17" ht="15.75" customHeight="1">
      <c r="A703" s="405"/>
      <c r="B703" s="426"/>
      <c r="C703" s="405"/>
      <c r="D703" s="405"/>
      <c r="E703" s="405"/>
      <c r="F703" s="405"/>
      <c r="G703" s="405"/>
      <c r="H703" s="405"/>
      <c r="I703" s="405"/>
      <c r="J703" s="405"/>
      <c r="K703" s="405"/>
      <c r="L703" s="405"/>
      <c r="M703" s="405"/>
      <c r="N703" s="405"/>
      <c r="O703" s="405"/>
      <c r="P703" s="405"/>
      <c r="Q703" s="405"/>
    </row>
    <row r="704" spans="1:17" ht="15.75" customHeight="1">
      <c r="A704" s="405"/>
      <c r="B704" s="426"/>
      <c r="C704" s="405"/>
      <c r="D704" s="405"/>
      <c r="E704" s="405"/>
      <c r="F704" s="405"/>
      <c r="G704" s="405"/>
      <c r="H704" s="405"/>
      <c r="I704" s="405"/>
      <c r="J704" s="405"/>
      <c r="K704" s="405"/>
      <c r="L704" s="405"/>
      <c r="M704" s="405"/>
      <c r="N704" s="405"/>
      <c r="O704" s="405"/>
      <c r="P704" s="405"/>
      <c r="Q704" s="405"/>
    </row>
    <row r="705" spans="1:17" ht="15.75" customHeight="1">
      <c r="A705" s="405"/>
      <c r="B705" s="426"/>
      <c r="C705" s="405"/>
      <c r="D705" s="405"/>
      <c r="E705" s="405"/>
      <c r="F705" s="405"/>
      <c r="G705" s="405"/>
      <c r="H705" s="405"/>
      <c r="I705" s="405"/>
      <c r="J705" s="405"/>
      <c r="K705" s="405"/>
      <c r="L705" s="405"/>
      <c r="M705" s="405"/>
      <c r="N705" s="405"/>
      <c r="O705" s="405"/>
      <c r="P705" s="405"/>
      <c r="Q705" s="405"/>
    </row>
    <row r="706" spans="1:17" ht="15.75" customHeight="1">
      <c r="A706" s="405"/>
      <c r="B706" s="426"/>
      <c r="C706" s="405"/>
      <c r="D706" s="405"/>
      <c r="E706" s="405"/>
      <c r="F706" s="405"/>
      <c r="G706" s="405"/>
      <c r="H706" s="405"/>
      <c r="I706" s="405"/>
      <c r="J706" s="405"/>
      <c r="K706" s="405"/>
      <c r="L706" s="405"/>
      <c r="M706" s="405"/>
      <c r="N706" s="405"/>
      <c r="O706" s="405"/>
      <c r="P706" s="405"/>
      <c r="Q706" s="405"/>
    </row>
    <row r="707" spans="1:17" ht="15.75" customHeight="1">
      <c r="A707" s="405"/>
      <c r="B707" s="426"/>
      <c r="C707" s="405"/>
      <c r="D707" s="405"/>
      <c r="E707" s="405"/>
      <c r="F707" s="405"/>
      <c r="G707" s="405"/>
      <c r="H707" s="405"/>
      <c r="I707" s="405"/>
      <c r="J707" s="405"/>
      <c r="K707" s="405"/>
      <c r="L707" s="405"/>
      <c r="M707" s="405"/>
      <c r="N707" s="405"/>
      <c r="O707" s="405"/>
      <c r="P707" s="405"/>
      <c r="Q707" s="405"/>
    </row>
    <row r="708" spans="1:17" ht="15.75" customHeight="1">
      <c r="A708" s="405"/>
      <c r="B708" s="426"/>
      <c r="C708" s="405"/>
      <c r="D708" s="405"/>
      <c r="E708" s="405"/>
      <c r="F708" s="405"/>
      <c r="G708" s="405"/>
      <c r="H708" s="405"/>
      <c r="I708" s="405"/>
      <c r="J708" s="405"/>
      <c r="K708" s="405"/>
      <c r="L708" s="405"/>
      <c r="M708" s="405"/>
      <c r="N708" s="405"/>
      <c r="O708" s="405"/>
      <c r="P708" s="405"/>
      <c r="Q708" s="405"/>
    </row>
    <row r="709" spans="1:17" ht="15.75" customHeight="1">
      <c r="A709" s="405"/>
      <c r="B709" s="426"/>
      <c r="C709" s="405"/>
      <c r="D709" s="405"/>
      <c r="E709" s="405"/>
      <c r="F709" s="405"/>
      <c r="G709" s="405"/>
      <c r="H709" s="405"/>
      <c r="I709" s="405"/>
      <c r="J709" s="405"/>
      <c r="K709" s="405"/>
      <c r="L709" s="405"/>
      <c r="M709" s="405"/>
      <c r="N709" s="405"/>
      <c r="O709" s="405"/>
      <c r="P709" s="405"/>
      <c r="Q709" s="405"/>
    </row>
    <row r="710" spans="1:17" ht="15.75" customHeight="1">
      <c r="A710" s="405"/>
      <c r="B710" s="426"/>
      <c r="C710" s="405"/>
      <c r="D710" s="405"/>
      <c r="E710" s="405"/>
      <c r="F710" s="405"/>
      <c r="G710" s="405"/>
      <c r="H710" s="405"/>
      <c r="I710" s="405"/>
      <c r="J710" s="405"/>
      <c r="K710" s="405"/>
      <c r="L710" s="405"/>
      <c r="M710" s="405"/>
      <c r="N710" s="405"/>
      <c r="O710" s="405"/>
      <c r="P710" s="405"/>
      <c r="Q710" s="405"/>
    </row>
    <row r="711" spans="1:17" ht="15.75" customHeight="1">
      <c r="A711" s="405"/>
      <c r="B711" s="426"/>
      <c r="C711" s="405"/>
      <c r="D711" s="405"/>
      <c r="E711" s="405"/>
      <c r="F711" s="405"/>
      <c r="G711" s="405"/>
      <c r="H711" s="405"/>
      <c r="I711" s="405"/>
      <c r="J711" s="405"/>
      <c r="K711" s="405"/>
      <c r="L711" s="405"/>
      <c r="M711" s="405"/>
      <c r="N711" s="405"/>
      <c r="O711" s="405"/>
      <c r="P711" s="405"/>
      <c r="Q711" s="405"/>
    </row>
    <row r="712" spans="1:17" ht="15.75" customHeight="1">
      <c r="A712" s="405"/>
      <c r="B712" s="426"/>
      <c r="C712" s="405"/>
      <c r="D712" s="405"/>
      <c r="E712" s="405"/>
      <c r="F712" s="405"/>
      <c r="G712" s="405"/>
      <c r="H712" s="405"/>
      <c r="I712" s="405"/>
      <c r="J712" s="405"/>
      <c r="K712" s="405"/>
      <c r="L712" s="405"/>
      <c r="M712" s="405"/>
      <c r="N712" s="405"/>
      <c r="O712" s="405"/>
      <c r="P712" s="405"/>
      <c r="Q712" s="405"/>
    </row>
    <row r="713" spans="1:17" ht="15.75" customHeight="1">
      <c r="A713" s="405"/>
      <c r="B713" s="426"/>
      <c r="C713" s="405"/>
      <c r="D713" s="405"/>
      <c r="E713" s="405"/>
      <c r="F713" s="405"/>
      <c r="G713" s="405"/>
      <c r="H713" s="405"/>
      <c r="I713" s="405"/>
      <c r="J713" s="405"/>
      <c r="K713" s="405"/>
      <c r="L713" s="405"/>
      <c r="M713" s="405"/>
      <c r="N713" s="405"/>
      <c r="O713" s="405"/>
      <c r="P713" s="405"/>
      <c r="Q713" s="405"/>
    </row>
    <row r="714" spans="1:17" ht="15.75" customHeight="1">
      <c r="A714" s="405"/>
      <c r="B714" s="426"/>
      <c r="C714" s="405"/>
      <c r="D714" s="405"/>
      <c r="E714" s="405"/>
      <c r="F714" s="405"/>
      <c r="G714" s="405"/>
      <c r="H714" s="405"/>
      <c r="I714" s="405"/>
      <c r="J714" s="405"/>
      <c r="K714" s="405"/>
      <c r="L714" s="405"/>
      <c r="M714" s="405"/>
      <c r="N714" s="405"/>
      <c r="O714" s="405"/>
      <c r="P714" s="405"/>
      <c r="Q714" s="405"/>
    </row>
    <row r="715" spans="1:17" ht="15.75" customHeight="1">
      <c r="A715" s="405"/>
      <c r="B715" s="426"/>
      <c r="C715" s="405"/>
      <c r="D715" s="405"/>
      <c r="E715" s="405"/>
      <c r="F715" s="405"/>
      <c r="G715" s="405"/>
      <c r="H715" s="405"/>
      <c r="I715" s="405"/>
      <c r="J715" s="405"/>
      <c r="K715" s="405"/>
      <c r="L715" s="405"/>
      <c r="M715" s="405"/>
      <c r="N715" s="405"/>
      <c r="O715" s="405"/>
      <c r="P715" s="405"/>
      <c r="Q715" s="405"/>
    </row>
    <row r="716" spans="1:17" ht="15.75" customHeight="1">
      <c r="A716" s="405"/>
      <c r="B716" s="426"/>
      <c r="C716" s="405"/>
      <c r="D716" s="405"/>
      <c r="E716" s="405"/>
      <c r="F716" s="405"/>
      <c r="G716" s="405"/>
      <c r="H716" s="405"/>
      <c r="I716" s="405"/>
      <c r="J716" s="405"/>
      <c r="K716" s="405"/>
      <c r="L716" s="405"/>
      <c r="M716" s="405"/>
      <c r="N716" s="405"/>
      <c r="O716" s="405"/>
      <c r="P716" s="405"/>
      <c r="Q716" s="405"/>
    </row>
    <row r="717" spans="1:17" ht="15.75" customHeight="1">
      <c r="A717" s="405"/>
      <c r="B717" s="426"/>
      <c r="C717" s="405"/>
      <c r="D717" s="405"/>
      <c r="E717" s="405"/>
      <c r="F717" s="405"/>
      <c r="G717" s="405"/>
      <c r="H717" s="405"/>
      <c r="I717" s="405"/>
      <c r="J717" s="405"/>
      <c r="K717" s="405"/>
      <c r="L717" s="405"/>
      <c r="M717" s="405"/>
      <c r="N717" s="405"/>
      <c r="O717" s="405"/>
      <c r="P717" s="405"/>
      <c r="Q717" s="405"/>
    </row>
    <row r="718" spans="1:17" ht="15.75" customHeight="1">
      <c r="A718" s="405"/>
      <c r="B718" s="426"/>
      <c r="C718" s="405"/>
      <c r="D718" s="405"/>
      <c r="E718" s="405"/>
      <c r="F718" s="405"/>
      <c r="G718" s="405"/>
      <c r="H718" s="405"/>
      <c r="I718" s="405"/>
      <c r="J718" s="405"/>
      <c r="K718" s="405"/>
      <c r="L718" s="405"/>
      <c r="M718" s="405"/>
      <c r="N718" s="405"/>
      <c r="O718" s="405"/>
      <c r="P718" s="405"/>
      <c r="Q718" s="405"/>
    </row>
    <row r="719" spans="1:17" ht="15.75" customHeight="1">
      <c r="A719" s="405"/>
      <c r="B719" s="426"/>
      <c r="C719" s="405"/>
      <c r="D719" s="405"/>
      <c r="E719" s="405"/>
      <c r="F719" s="405"/>
      <c r="G719" s="405"/>
      <c r="H719" s="405"/>
      <c r="I719" s="405"/>
      <c r="J719" s="405"/>
      <c r="K719" s="405"/>
      <c r="L719" s="405"/>
      <c r="M719" s="405"/>
      <c r="N719" s="405"/>
      <c r="O719" s="405"/>
      <c r="P719" s="405"/>
      <c r="Q719" s="405"/>
    </row>
    <row r="720" spans="1:17" ht="15.75" customHeight="1">
      <c r="A720" s="405"/>
      <c r="B720" s="426"/>
      <c r="C720" s="405"/>
      <c r="D720" s="405"/>
      <c r="E720" s="405"/>
      <c r="F720" s="405"/>
      <c r="G720" s="405"/>
      <c r="H720" s="405"/>
      <c r="I720" s="405"/>
      <c r="J720" s="405"/>
      <c r="K720" s="405"/>
      <c r="L720" s="405"/>
      <c r="M720" s="405"/>
      <c r="N720" s="405"/>
      <c r="O720" s="405"/>
      <c r="P720" s="405"/>
      <c r="Q720" s="405"/>
    </row>
    <row r="721" spans="1:17" ht="15.75" customHeight="1">
      <c r="A721" s="405"/>
      <c r="B721" s="426"/>
      <c r="C721" s="405"/>
      <c r="D721" s="405"/>
      <c r="E721" s="405"/>
      <c r="F721" s="405"/>
      <c r="G721" s="405"/>
      <c r="H721" s="405"/>
      <c r="I721" s="405"/>
      <c r="J721" s="405"/>
      <c r="K721" s="405"/>
      <c r="L721" s="405"/>
      <c r="M721" s="405"/>
      <c r="N721" s="405"/>
      <c r="O721" s="405"/>
      <c r="P721" s="405"/>
      <c r="Q721" s="405"/>
    </row>
    <row r="722" spans="1:17" ht="15.75" customHeight="1">
      <c r="A722" s="405"/>
      <c r="B722" s="426"/>
      <c r="C722" s="405"/>
      <c r="D722" s="405"/>
      <c r="E722" s="405"/>
      <c r="F722" s="405"/>
      <c r="G722" s="405"/>
      <c r="H722" s="405"/>
      <c r="I722" s="405"/>
      <c r="J722" s="405"/>
      <c r="K722" s="405"/>
      <c r="L722" s="405"/>
      <c r="M722" s="405"/>
      <c r="N722" s="405"/>
      <c r="O722" s="405"/>
      <c r="P722" s="405"/>
      <c r="Q722" s="405"/>
    </row>
    <row r="723" spans="1:17" ht="15.75" customHeight="1">
      <c r="A723" s="405"/>
      <c r="B723" s="426"/>
      <c r="C723" s="405"/>
      <c r="D723" s="405"/>
      <c r="E723" s="405"/>
      <c r="F723" s="405"/>
      <c r="G723" s="405"/>
      <c r="H723" s="405"/>
      <c r="I723" s="405"/>
      <c r="J723" s="405"/>
      <c r="K723" s="405"/>
      <c r="L723" s="405"/>
      <c r="M723" s="405"/>
      <c r="N723" s="405"/>
      <c r="O723" s="405"/>
      <c r="P723" s="405"/>
      <c r="Q723" s="405"/>
    </row>
    <row r="724" spans="1:17" ht="15.75" customHeight="1">
      <c r="A724" s="405"/>
      <c r="B724" s="426"/>
      <c r="C724" s="405"/>
      <c r="D724" s="405"/>
      <c r="E724" s="405"/>
      <c r="F724" s="405"/>
      <c r="G724" s="405"/>
      <c r="H724" s="405"/>
      <c r="I724" s="405"/>
      <c r="J724" s="405"/>
      <c r="K724" s="405"/>
      <c r="L724" s="405"/>
      <c r="M724" s="405"/>
      <c r="N724" s="405"/>
      <c r="O724" s="405"/>
      <c r="P724" s="405"/>
      <c r="Q724" s="405"/>
    </row>
    <row r="725" spans="1:17" ht="15.75" customHeight="1">
      <c r="A725" s="405"/>
      <c r="B725" s="426"/>
      <c r="C725" s="405"/>
      <c r="D725" s="405"/>
      <c r="E725" s="405"/>
      <c r="F725" s="405"/>
      <c r="G725" s="405"/>
      <c r="H725" s="405"/>
      <c r="I725" s="405"/>
      <c r="J725" s="405"/>
      <c r="K725" s="405"/>
      <c r="L725" s="405"/>
      <c r="M725" s="405"/>
      <c r="N725" s="405"/>
      <c r="O725" s="405"/>
      <c r="P725" s="405"/>
      <c r="Q725" s="405"/>
    </row>
    <row r="726" spans="1:17" ht="15.75" customHeight="1">
      <c r="A726" s="405"/>
      <c r="B726" s="426"/>
      <c r="C726" s="405"/>
      <c r="D726" s="405"/>
      <c r="E726" s="405"/>
      <c r="F726" s="405"/>
      <c r="G726" s="405"/>
      <c r="H726" s="405"/>
      <c r="I726" s="405"/>
      <c r="J726" s="405"/>
      <c r="K726" s="405"/>
      <c r="L726" s="405"/>
      <c r="M726" s="405"/>
      <c r="N726" s="405"/>
      <c r="O726" s="405"/>
      <c r="P726" s="405"/>
      <c r="Q726" s="405"/>
    </row>
    <row r="727" spans="1:17" ht="15.75" customHeight="1">
      <c r="A727" s="405"/>
      <c r="B727" s="426"/>
      <c r="C727" s="405"/>
      <c r="D727" s="405"/>
      <c r="E727" s="405"/>
      <c r="F727" s="405"/>
      <c r="G727" s="405"/>
      <c r="H727" s="405"/>
      <c r="I727" s="405"/>
      <c r="J727" s="405"/>
      <c r="K727" s="405"/>
      <c r="L727" s="405"/>
      <c r="M727" s="405"/>
      <c r="N727" s="405"/>
      <c r="O727" s="405"/>
      <c r="P727" s="405"/>
      <c r="Q727" s="405"/>
    </row>
    <row r="728" spans="1:17" ht="15.75" customHeight="1">
      <c r="A728" s="405"/>
      <c r="B728" s="426"/>
      <c r="C728" s="405"/>
      <c r="D728" s="405"/>
      <c r="E728" s="405"/>
      <c r="F728" s="405"/>
      <c r="G728" s="405"/>
      <c r="H728" s="405"/>
      <c r="I728" s="405"/>
      <c r="J728" s="405"/>
      <c r="K728" s="405"/>
      <c r="L728" s="405"/>
      <c r="M728" s="405"/>
      <c r="N728" s="405"/>
      <c r="O728" s="405"/>
      <c r="P728" s="405"/>
      <c r="Q728" s="405"/>
    </row>
    <row r="729" spans="1:17" ht="15.75" customHeight="1">
      <c r="A729" s="405"/>
      <c r="B729" s="426"/>
      <c r="C729" s="405"/>
      <c r="D729" s="405"/>
      <c r="E729" s="405"/>
      <c r="F729" s="405"/>
      <c r="G729" s="405"/>
      <c r="H729" s="405"/>
      <c r="I729" s="405"/>
      <c r="J729" s="405"/>
      <c r="K729" s="405"/>
      <c r="L729" s="405"/>
      <c r="M729" s="405"/>
      <c r="N729" s="405"/>
      <c r="O729" s="405"/>
      <c r="P729" s="405"/>
      <c r="Q729" s="405"/>
    </row>
    <row r="730" spans="1:17" ht="15.75" customHeight="1">
      <c r="A730" s="405"/>
      <c r="B730" s="426"/>
      <c r="C730" s="405"/>
      <c r="D730" s="405"/>
      <c r="E730" s="405"/>
      <c r="F730" s="405"/>
      <c r="G730" s="405"/>
      <c r="H730" s="405"/>
      <c r="I730" s="405"/>
      <c r="J730" s="405"/>
      <c r="K730" s="405"/>
      <c r="L730" s="405"/>
      <c r="M730" s="405"/>
      <c r="N730" s="405"/>
      <c r="O730" s="405"/>
      <c r="P730" s="405"/>
      <c r="Q730" s="405"/>
    </row>
    <row r="731" spans="1:17" ht="15.75" customHeight="1">
      <c r="A731" s="405"/>
      <c r="B731" s="426"/>
      <c r="C731" s="405"/>
      <c r="D731" s="405"/>
      <c r="E731" s="405"/>
      <c r="F731" s="405"/>
      <c r="G731" s="405"/>
      <c r="H731" s="405"/>
      <c r="I731" s="405"/>
      <c r="J731" s="405"/>
      <c r="K731" s="405"/>
      <c r="L731" s="405"/>
      <c r="M731" s="405"/>
      <c r="N731" s="405"/>
      <c r="O731" s="405"/>
      <c r="P731" s="405"/>
      <c r="Q731" s="405"/>
    </row>
    <row r="732" spans="1:17" ht="15.75" customHeight="1">
      <c r="A732" s="405"/>
      <c r="B732" s="426"/>
      <c r="C732" s="405"/>
      <c r="D732" s="405"/>
      <c r="E732" s="405"/>
      <c r="F732" s="405"/>
      <c r="G732" s="405"/>
      <c r="H732" s="405"/>
      <c r="I732" s="405"/>
      <c r="J732" s="405"/>
      <c r="K732" s="405"/>
      <c r="L732" s="405"/>
      <c r="M732" s="405"/>
      <c r="N732" s="405"/>
      <c r="O732" s="405"/>
      <c r="P732" s="405"/>
      <c r="Q732" s="405"/>
    </row>
    <row r="733" spans="1:17" ht="15.75" customHeight="1">
      <c r="A733" s="405"/>
      <c r="B733" s="426"/>
      <c r="C733" s="405"/>
      <c r="D733" s="405"/>
      <c r="E733" s="405"/>
      <c r="F733" s="405"/>
      <c r="G733" s="405"/>
      <c r="H733" s="405"/>
      <c r="I733" s="405"/>
      <c r="J733" s="405"/>
      <c r="K733" s="405"/>
      <c r="L733" s="405"/>
      <c r="M733" s="405"/>
      <c r="N733" s="405"/>
      <c r="O733" s="405"/>
      <c r="P733" s="405"/>
      <c r="Q733" s="405"/>
    </row>
    <row r="734" spans="1:17" ht="15.75" customHeight="1">
      <c r="A734" s="405"/>
      <c r="B734" s="426"/>
      <c r="C734" s="405"/>
      <c r="D734" s="405"/>
      <c r="E734" s="405"/>
      <c r="F734" s="405"/>
      <c r="G734" s="405"/>
      <c r="H734" s="405"/>
      <c r="I734" s="405"/>
      <c r="J734" s="405"/>
      <c r="K734" s="405"/>
      <c r="L734" s="405"/>
      <c r="M734" s="405"/>
      <c r="N734" s="405"/>
      <c r="O734" s="405"/>
      <c r="P734" s="405"/>
      <c r="Q734" s="405"/>
    </row>
    <row r="735" spans="1:17" ht="15.75" customHeight="1">
      <c r="A735" s="405"/>
      <c r="B735" s="426"/>
      <c r="C735" s="405"/>
      <c r="D735" s="405"/>
      <c r="E735" s="405"/>
      <c r="F735" s="405"/>
      <c r="G735" s="405"/>
      <c r="H735" s="405"/>
      <c r="I735" s="405"/>
      <c r="J735" s="405"/>
      <c r="K735" s="405"/>
      <c r="L735" s="405"/>
      <c r="M735" s="405"/>
      <c r="N735" s="405"/>
      <c r="O735" s="405"/>
      <c r="P735" s="405"/>
      <c r="Q735" s="405"/>
    </row>
    <row r="736" spans="1:17" ht="15.75" customHeight="1">
      <c r="A736" s="405"/>
      <c r="B736" s="426"/>
      <c r="C736" s="405"/>
      <c r="D736" s="405"/>
      <c r="E736" s="405"/>
      <c r="F736" s="405"/>
      <c r="G736" s="405"/>
      <c r="H736" s="405"/>
      <c r="I736" s="405"/>
      <c r="J736" s="405"/>
      <c r="K736" s="405"/>
      <c r="L736" s="405"/>
      <c r="M736" s="405"/>
      <c r="N736" s="405"/>
      <c r="O736" s="405"/>
      <c r="P736" s="405"/>
      <c r="Q736" s="405"/>
    </row>
    <row r="737" spans="1:17" ht="15.75" customHeight="1">
      <c r="A737" s="405"/>
      <c r="B737" s="426"/>
      <c r="C737" s="405"/>
      <c r="D737" s="405"/>
      <c r="E737" s="405"/>
      <c r="F737" s="405"/>
      <c r="G737" s="405"/>
      <c r="H737" s="405"/>
      <c r="I737" s="405"/>
      <c r="J737" s="405"/>
      <c r="K737" s="405"/>
      <c r="L737" s="405"/>
      <c r="M737" s="405"/>
      <c r="N737" s="405"/>
      <c r="O737" s="405"/>
      <c r="P737" s="405"/>
      <c r="Q737" s="405"/>
    </row>
    <row r="738" spans="1:17" ht="15.75" customHeight="1">
      <c r="A738" s="405"/>
      <c r="B738" s="426"/>
      <c r="C738" s="405"/>
      <c r="D738" s="405"/>
      <c r="E738" s="405"/>
      <c r="F738" s="405"/>
      <c r="G738" s="405"/>
      <c r="H738" s="405"/>
      <c r="I738" s="405"/>
      <c r="J738" s="405"/>
      <c r="K738" s="405"/>
      <c r="L738" s="405"/>
      <c r="M738" s="405"/>
      <c r="N738" s="405"/>
      <c r="O738" s="405"/>
      <c r="P738" s="405"/>
      <c r="Q738" s="405"/>
    </row>
    <row r="739" spans="1:17" ht="15.75" customHeight="1">
      <c r="A739" s="405"/>
      <c r="B739" s="426"/>
      <c r="C739" s="405"/>
      <c r="D739" s="405"/>
      <c r="E739" s="405"/>
      <c r="F739" s="405"/>
      <c r="G739" s="405"/>
      <c r="H739" s="405"/>
      <c r="I739" s="405"/>
      <c r="J739" s="405"/>
      <c r="K739" s="405"/>
      <c r="L739" s="405"/>
      <c r="M739" s="405"/>
      <c r="N739" s="405"/>
      <c r="O739" s="405"/>
      <c r="P739" s="405"/>
      <c r="Q739" s="405"/>
    </row>
    <row r="740" spans="1:17" ht="15.75" customHeight="1">
      <c r="A740" s="405"/>
      <c r="B740" s="426"/>
      <c r="C740" s="405"/>
      <c r="D740" s="405"/>
      <c r="E740" s="405"/>
      <c r="F740" s="405"/>
      <c r="G740" s="405"/>
      <c r="H740" s="405"/>
      <c r="I740" s="405"/>
      <c r="J740" s="405"/>
      <c r="K740" s="405"/>
      <c r="L740" s="405"/>
      <c r="M740" s="405"/>
      <c r="N740" s="405"/>
      <c r="O740" s="405"/>
      <c r="P740" s="405"/>
      <c r="Q740" s="405"/>
    </row>
    <row r="741" spans="1:17" ht="15.75" customHeight="1">
      <c r="A741" s="405"/>
      <c r="B741" s="426"/>
      <c r="C741" s="405"/>
      <c r="D741" s="405"/>
      <c r="E741" s="405"/>
      <c r="F741" s="405"/>
      <c r="G741" s="405"/>
      <c r="H741" s="405"/>
      <c r="I741" s="405"/>
      <c r="J741" s="405"/>
      <c r="K741" s="405"/>
      <c r="L741" s="405"/>
      <c r="M741" s="405"/>
      <c r="N741" s="405"/>
      <c r="O741" s="405"/>
      <c r="P741" s="405"/>
      <c r="Q741" s="405"/>
    </row>
    <row r="742" spans="1:17" ht="15.75" customHeight="1">
      <c r="A742" s="405"/>
      <c r="B742" s="426"/>
      <c r="C742" s="405"/>
      <c r="D742" s="405"/>
      <c r="E742" s="405"/>
      <c r="F742" s="405"/>
      <c r="G742" s="405"/>
      <c r="H742" s="405"/>
      <c r="I742" s="405"/>
      <c r="J742" s="405"/>
      <c r="K742" s="405"/>
      <c r="L742" s="405"/>
      <c r="M742" s="405"/>
      <c r="N742" s="405"/>
      <c r="O742" s="405"/>
      <c r="P742" s="405"/>
      <c r="Q742" s="405"/>
    </row>
    <row r="743" spans="1:17" ht="15.75" customHeight="1">
      <c r="A743" s="405"/>
      <c r="B743" s="426"/>
      <c r="C743" s="405"/>
      <c r="D743" s="405"/>
      <c r="E743" s="405"/>
      <c r="F743" s="405"/>
      <c r="G743" s="405"/>
      <c r="H743" s="405"/>
      <c r="I743" s="405"/>
      <c r="J743" s="405"/>
      <c r="K743" s="405"/>
      <c r="L743" s="405"/>
      <c r="M743" s="405"/>
      <c r="N743" s="405"/>
      <c r="O743" s="405"/>
      <c r="P743" s="405"/>
      <c r="Q743" s="405"/>
    </row>
    <row r="744" spans="1:17" ht="15.75" customHeight="1">
      <c r="A744" s="405"/>
      <c r="B744" s="426"/>
      <c r="C744" s="405"/>
      <c r="D744" s="405"/>
      <c r="E744" s="405"/>
      <c r="F744" s="405"/>
      <c r="G744" s="405"/>
      <c r="H744" s="405"/>
      <c r="I744" s="405"/>
      <c r="J744" s="405"/>
      <c r="K744" s="405"/>
      <c r="L744" s="405"/>
      <c r="M744" s="405"/>
      <c r="N744" s="405"/>
      <c r="O744" s="405"/>
      <c r="P744" s="405"/>
      <c r="Q744" s="405"/>
    </row>
    <row r="745" spans="1:17" ht="15.75" customHeight="1">
      <c r="A745" s="405"/>
      <c r="B745" s="426"/>
      <c r="C745" s="405"/>
      <c r="D745" s="405"/>
      <c r="E745" s="405"/>
      <c r="F745" s="405"/>
      <c r="G745" s="405"/>
      <c r="H745" s="405"/>
      <c r="I745" s="405"/>
      <c r="J745" s="405"/>
      <c r="K745" s="405"/>
      <c r="L745" s="405"/>
      <c r="M745" s="405"/>
      <c r="N745" s="405"/>
      <c r="O745" s="405"/>
      <c r="P745" s="405"/>
      <c r="Q745" s="405"/>
    </row>
    <row r="746" spans="1:17" ht="15.75" customHeight="1">
      <c r="A746" s="405"/>
      <c r="B746" s="426"/>
      <c r="C746" s="405"/>
      <c r="D746" s="405"/>
      <c r="E746" s="405"/>
      <c r="F746" s="405"/>
      <c r="G746" s="405"/>
      <c r="H746" s="405"/>
      <c r="I746" s="405"/>
      <c r="J746" s="405"/>
      <c r="K746" s="405"/>
      <c r="L746" s="405"/>
      <c r="M746" s="405"/>
      <c r="N746" s="405"/>
      <c r="O746" s="405"/>
      <c r="P746" s="405"/>
      <c r="Q746" s="405"/>
    </row>
    <row r="747" spans="1:17" ht="15.75" customHeight="1">
      <c r="A747" s="405"/>
      <c r="B747" s="426"/>
      <c r="C747" s="405"/>
      <c r="D747" s="405"/>
      <c r="E747" s="405"/>
      <c r="F747" s="405"/>
      <c r="G747" s="405"/>
      <c r="H747" s="405"/>
      <c r="I747" s="405"/>
      <c r="J747" s="405"/>
      <c r="K747" s="405"/>
      <c r="L747" s="405"/>
      <c r="M747" s="405"/>
      <c r="N747" s="405"/>
      <c r="O747" s="405"/>
      <c r="P747" s="405"/>
      <c r="Q747" s="405"/>
    </row>
    <row r="748" spans="1:17" ht="15.75" customHeight="1">
      <c r="A748" s="405"/>
      <c r="B748" s="426"/>
      <c r="C748" s="405"/>
      <c r="D748" s="405"/>
      <c r="E748" s="405"/>
      <c r="F748" s="405"/>
      <c r="G748" s="405"/>
      <c r="H748" s="405"/>
      <c r="I748" s="405"/>
      <c r="J748" s="405"/>
      <c r="K748" s="405"/>
      <c r="L748" s="405"/>
      <c r="M748" s="405"/>
      <c r="N748" s="405"/>
      <c r="O748" s="405"/>
      <c r="P748" s="405"/>
      <c r="Q748" s="405"/>
    </row>
    <row r="749" spans="1:17" ht="15.75" customHeight="1">
      <c r="A749" s="405"/>
      <c r="B749" s="426"/>
      <c r="C749" s="405"/>
      <c r="D749" s="405"/>
      <c r="E749" s="405"/>
      <c r="F749" s="405"/>
      <c r="G749" s="405"/>
      <c r="H749" s="405"/>
      <c r="I749" s="405"/>
      <c r="J749" s="405"/>
      <c r="K749" s="405"/>
      <c r="L749" s="405"/>
      <c r="M749" s="405"/>
      <c r="N749" s="405"/>
      <c r="O749" s="405"/>
      <c r="P749" s="405"/>
      <c r="Q749" s="405"/>
    </row>
    <row r="750" spans="1:17" ht="15.75" customHeight="1">
      <c r="A750" s="405"/>
      <c r="B750" s="426"/>
      <c r="C750" s="405"/>
      <c r="D750" s="405"/>
      <c r="E750" s="405"/>
      <c r="F750" s="405"/>
      <c r="G750" s="405"/>
      <c r="H750" s="405"/>
      <c r="I750" s="405"/>
      <c r="J750" s="405"/>
      <c r="K750" s="405"/>
      <c r="L750" s="405"/>
      <c r="M750" s="405"/>
      <c r="N750" s="405"/>
      <c r="O750" s="405"/>
      <c r="P750" s="405"/>
      <c r="Q750" s="405"/>
    </row>
    <row r="751" spans="1:17" ht="15.75" customHeight="1">
      <c r="A751" s="405"/>
      <c r="B751" s="426"/>
      <c r="C751" s="405"/>
      <c r="D751" s="405"/>
      <c r="E751" s="405"/>
      <c r="F751" s="405"/>
      <c r="G751" s="405"/>
      <c r="H751" s="405"/>
      <c r="I751" s="405"/>
      <c r="J751" s="405"/>
      <c r="K751" s="405"/>
      <c r="L751" s="405"/>
      <c r="M751" s="405"/>
      <c r="N751" s="405"/>
      <c r="O751" s="405"/>
      <c r="P751" s="405"/>
      <c r="Q751" s="405"/>
    </row>
    <row r="752" spans="1:17" ht="15.75" customHeight="1">
      <c r="A752" s="405"/>
      <c r="B752" s="426"/>
      <c r="C752" s="405"/>
      <c r="D752" s="405"/>
      <c r="E752" s="405"/>
      <c r="F752" s="405"/>
      <c r="G752" s="405"/>
      <c r="H752" s="405"/>
      <c r="I752" s="405"/>
      <c r="J752" s="405"/>
      <c r="K752" s="405"/>
      <c r="L752" s="405"/>
      <c r="M752" s="405"/>
      <c r="N752" s="405"/>
      <c r="O752" s="405"/>
      <c r="P752" s="405"/>
      <c r="Q752" s="405"/>
    </row>
    <row r="753" spans="1:17" ht="15.75" customHeight="1">
      <c r="A753" s="405"/>
      <c r="B753" s="426"/>
      <c r="C753" s="405"/>
      <c r="D753" s="405"/>
      <c r="E753" s="405"/>
      <c r="F753" s="405"/>
      <c r="G753" s="405"/>
      <c r="H753" s="405"/>
      <c r="I753" s="405"/>
      <c r="J753" s="405"/>
      <c r="K753" s="405"/>
      <c r="L753" s="405"/>
      <c r="M753" s="405"/>
      <c r="N753" s="405"/>
      <c r="O753" s="405"/>
      <c r="P753" s="405"/>
      <c r="Q753" s="405"/>
    </row>
    <row r="754" spans="1:17" ht="15.75" customHeight="1">
      <c r="A754" s="405"/>
      <c r="B754" s="426"/>
      <c r="C754" s="405"/>
      <c r="D754" s="405"/>
      <c r="E754" s="405"/>
      <c r="F754" s="405"/>
      <c r="G754" s="405"/>
      <c r="H754" s="405"/>
      <c r="I754" s="405"/>
      <c r="J754" s="405"/>
      <c r="K754" s="405"/>
      <c r="L754" s="405"/>
      <c r="M754" s="405"/>
      <c r="N754" s="405"/>
      <c r="O754" s="405"/>
      <c r="P754" s="405"/>
      <c r="Q754" s="405"/>
    </row>
    <row r="755" spans="1:17" ht="15.75" customHeight="1">
      <c r="A755" s="405"/>
      <c r="B755" s="426"/>
      <c r="C755" s="405"/>
      <c r="D755" s="405"/>
      <c r="E755" s="405"/>
      <c r="F755" s="405"/>
      <c r="G755" s="405"/>
      <c r="H755" s="405"/>
      <c r="I755" s="405"/>
      <c r="J755" s="405"/>
      <c r="K755" s="405"/>
      <c r="L755" s="405"/>
      <c r="M755" s="405"/>
      <c r="N755" s="405"/>
      <c r="O755" s="405"/>
      <c r="P755" s="405"/>
      <c r="Q755" s="405"/>
    </row>
    <row r="756" spans="1:17" ht="15.75" customHeight="1">
      <c r="A756" s="405"/>
      <c r="B756" s="426"/>
      <c r="C756" s="405"/>
      <c r="D756" s="405"/>
      <c r="E756" s="405"/>
      <c r="F756" s="405"/>
      <c r="G756" s="405"/>
      <c r="H756" s="405"/>
      <c r="I756" s="405"/>
      <c r="J756" s="405"/>
      <c r="K756" s="405"/>
      <c r="L756" s="405"/>
      <c r="M756" s="405"/>
      <c r="N756" s="405"/>
      <c r="O756" s="405"/>
      <c r="P756" s="405"/>
      <c r="Q756" s="405"/>
    </row>
    <row r="757" spans="1:17" ht="15.75" customHeight="1">
      <c r="A757" s="405"/>
      <c r="B757" s="426"/>
      <c r="C757" s="405"/>
      <c r="D757" s="405"/>
      <c r="E757" s="405"/>
      <c r="F757" s="405"/>
      <c r="G757" s="405"/>
      <c r="H757" s="405"/>
      <c r="I757" s="405"/>
      <c r="J757" s="405"/>
      <c r="K757" s="405"/>
      <c r="L757" s="405"/>
      <c r="M757" s="405"/>
      <c r="N757" s="405"/>
      <c r="O757" s="405"/>
      <c r="P757" s="405"/>
      <c r="Q757" s="405"/>
    </row>
    <row r="758" spans="1:17" ht="15.75" customHeight="1">
      <c r="A758" s="405"/>
      <c r="B758" s="426"/>
      <c r="C758" s="405"/>
      <c r="D758" s="405"/>
      <c r="E758" s="405"/>
      <c r="F758" s="405"/>
      <c r="G758" s="405"/>
      <c r="H758" s="405"/>
      <c r="I758" s="405"/>
      <c r="J758" s="405"/>
      <c r="K758" s="405"/>
      <c r="L758" s="405"/>
      <c r="M758" s="405"/>
      <c r="N758" s="405"/>
      <c r="O758" s="405"/>
      <c r="P758" s="405"/>
      <c r="Q758" s="405"/>
    </row>
    <row r="759" spans="1:17" ht="15.75" customHeight="1">
      <c r="A759" s="405"/>
      <c r="B759" s="426"/>
      <c r="C759" s="405"/>
      <c r="D759" s="405"/>
      <c r="E759" s="405"/>
      <c r="F759" s="405"/>
      <c r="G759" s="405"/>
      <c r="H759" s="405"/>
      <c r="I759" s="405"/>
      <c r="J759" s="405"/>
      <c r="K759" s="405"/>
      <c r="L759" s="405"/>
      <c r="M759" s="405"/>
      <c r="N759" s="405"/>
      <c r="O759" s="405"/>
      <c r="P759" s="405"/>
      <c r="Q759" s="405"/>
    </row>
    <row r="760" spans="1:17" ht="15.75" customHeight="1">
      <c r="A760" s="405"/>
      <c r="B760" s="426"/>
      <c r="C760" s="405"/>
      <c r="D760" s="405"/>
      <c r="E760" s="405"/>
      <c r="F760" s="405"/>
      <c r="G760" s="405"/>
      <c r="H760" s="405"/>
      <c r="I760" s="405"/>
      <c r="J760" s="405"/>
      <c r="K760" s="405"/>
      <c r="L760" s="405"/>
      <c r="M760" s="405"/>
      <c r="N760" s="405"/>
      <c r="O760" s="405"/>
      <c r="P760" s="405"/>
      <c r="Q760" s="405"/>
    </row>
    <row r="761" spans="1:17" ht="15.75" customHeight="1">
      <c r="A761" s="405"/>
      <c r="B761" s="426"/>
      <c r="C761" s="405"/>
      <c r="D761" s="405"/>
      <c r="E761" s="405"/>
      <c r="F761" s="405"/>
      <c r="G761" s="405"/>
      <c r="H761" s="405"/>
      <c r="I761" s="405"/>
      <c r="J761" s="405"/>
      <c r="K761" s="405"/>
      <c r="L761" s="405"/>
      <c r="M761" s="405"/>
      <c r="N761" s="405"/>
      <c r="O761" s="405"/>
      <c r="P761" s="405"/>
      <c r="Q761" s="405"/>
    </row>
    <row r="762" spans="1:17" ht="15.75" customHeight="1">
      <c r="A762" s="405"/>
      <c r="B762" s="426"/>
      <c r="C762" s="405"/>
      <c r="D762" s="405"/>
      <c r="E762" s="405"/>
      <c r="F762" s="405"/>
      <c r="G762" s="405"/>
      <c r="H762" s="405"/>
      <c r="I762" s="405"/>
      <c r="J762" s="405"/>
      <c r="K762" s="405"/>
      <c r="L762" s="405"/>
      <c r="M762" s="405"/>
      <c r="N762" s="405"/>
      <c r="O762" s="405"/>
      <c r="P762" s="405"/>
      <c r="Q762" s="405"/>
    </row>
    <row r="763" spans="1:17" ht="15.75" customHeight="1">
      <c r="A763" s="405"/>
      <c r="B763" s="426"/>
      <c r="C763" s="405"/>
      <c r="D763" s="405"/>
      <c r="E763" s="405"/>
      <c r="F763" s="405"/>
      <c r="G763" s="405"/>
      <c r="H763" s="405"/>
      <c r="I763" s="405"/>
      <c r="J763" s="405"/>
      <c r="K763" s="405"/>
      <c r="L763" s="405"/>
      <c r="M763" s="405"/>
      <c r="N763" s="405"/>
      <c r="O763" s="405"/>
      <c r="P763" s="405"/>
      <c r="Q763" s="405"/>
    </row>
    <row r="764" spans="1:17" ht="15.75" customHeight="1">
      <c r="A764" s="405"/>
      <c r="B764" s="426"/>
      <c r="C764" s="405"/>
      <c r="D764" s="405"/>
      <c r="E764" s="405"/>
      <c r="F764" s="405"/>
      <c r="G764" s="405"/>
      <c r="H764" s="405"/>
      <c r="I764" s="405"/>
      <c r="J764" s="405"/>
      <c r="K764" s="405"/>
      <c r="L764" s="405"/>
      <c r="M764" s="405"/>
      <c r="N764" s="405"/>
      <c r="O764" s="405"/>
      <c r="P764" s="405"/>
      <c r="Q764" s="405"/>
    </row>
    <row r="765" spans="1:17" ht="15.75" customHeight="1">
      <c r="A765" s="405"/>
      <c r="B765" s="426"/>
      <c r="C765" s="405"/>
      <c r="D765" s="405"/>
      <c r="E765" s="405"/>
      <c r="F765" s="405"/>
      <c r="G765" s="405"/>
      <c r="H765" s="405"/>
      <c r="I765" s="405"/>
      <c r="J765" s="405"/>
      <c r="K765" s="405"/>
      <c r="L765" s="405"/>
      <c r="M765" s="405"/>
      <c r="N765" s="405"/>
      <c r="O765" s="405"/>
      <c r="P765" s="405"/>
      <c r="Q765" s="405"/>
    </row>
    <row r="766" spans="1:17" ht="15.75" customHeight="1">
      <c r="A766" s="405"/>
      <c r="B766" s="426"/>
      <c r="C766" s="405"/>
      <c r="D766" s="405"/>
      <c r="E766" s="405"/>
      <c r="F766" s="405"/>
      <c r="G766" s="405"/>
      <c r="H766" s="405"/>
      <c r="I766" s="405"/>
      <c r="J766" s="405"/>
      <c r="K766" s="405"/>
      <c r="L766" s="405"/>
      <c r="M766" s="405"/>
      <c r="N766" s="405"/>
      <c r="O766" s="405"/>
      <c r="P766" s="405"/>
      <c r="Q766" s="405"/>
    </row>
    <row r="767" spans="1:17" ht="15.75" customHeight="1">
      <c r="A767" s="405"/>
      <c r="B767" s="426"/>
      <c r="C767" s="405"/>
      <c r="D767" s="405"/>
      <c r="E767" s="405"/>
      <c r="F767" s="405"/>
      <c r="G767" s="405"/>
      <c r="H767" s="405"/>
      <c r="I767" s="405"/>
      <c r="J767" s="405"/>
      <c r="K767" s="405"/>
      <c r="L767" s="405"/>
      <c r="M767" s="405"/>
      <c r="N767" s="405"/>
      <c r="O767" s="405"/>
      <c r="P767" s="405"/>
      <c r="Q767" s="405"/>
    </row>
    <row r="768" spans="1:17" ht="15.75" customHeight="1">
      <c r="A768" s="405"/>
      <c r="B768" s="426"/>
      <c r="C768" s="405"/>
      <c r="D768" s="405"/>
      <c r="E768" s="405"/>
      <c r="F768" s="405"/>
      <c r="G768" s="405"/>
      <c r="H768" s="405"/>
      <c r="I768" s="405"/>
      <c r="J768" s="405"/>
      <c r="K768" s="405"/>
      <c r="L768" s="405"/>
      <c r="M768" s="405"/>
      <c r="N768" s="405"/>
      <c r="O768" s="405"/>
      <c r="P768" s="405"/>
      <c r="Q768" s="405"/>
    </row>
    <row r="769" spans="1:17" ht="15.75" customHeight="1">
      <c r="A769" s="405"/>
      <c r="B769" s="426"/>
      <c r="C769" s="405"/>
      <c r="D769" s="405"/>
      <c r="E769" s="405"/>
      <c r="F769" s="405"/>
      <c r="G769" s="405"/>
      <c r="H769" s="405"/>
      <c r="I769" s="405"/>
      <c r="J769" s="405"/>
      <c r="K769" s="405"/>
      <c r="L769" s="405"/>
      <c r="M769" s="405"/>
      <c r="N769" s="405"/>
      <c r="O769" s="405"/>
      <c r="P769" s="405"/>
      <c r="Q769" s="405"/>
    </row>
    <row r="770" spans="1:17" ht="15.75" customHeight="1">
      <c r="A770" s="405"/>
      <c r="B770" s="426"/>
      <c r="C770" s="405"/>
      <c r="D770" s="405"/>
      <c r="E770" s="405"/>
      <c r="F770" s="405"/>
      <c r="G770" s="405"/>
      <c r="H770" s="405"/>
      <c r="I770" s="405"/>
      <c r="J770" s="405"/>
      <c r="K770" s="405"/>
      <c r="L770" s="405"/>
      <c r="M770" s="405"/>
      <c r="N770" s="405"/>
      <c r="O770" s="405"/>
      <c r="P770" s="405"/>
      <c r="Q770" s="405"/>
    </row>
    <row r="771" spans="1:17" ht="15.75" customHeight="1">
      <c r="A771" s="405"/>
      <c r="B771" s="426"/>
      <c r="C771" s="405"/>
      <c r="D771" s="405"/>
      <c r="E771" s="405"/>
      <c r="F771" s="405"/>
      <c r="G771" s="405"/>
      <c r="H771" s="405"/>
      <c r="I771" s="405"/>
      <c r="J771" s="405"/>
      <c r="K771" s="405"/>
      <c r="L771" s="405"/>
      <c r="M771" s="405"/>
      <c r="N771" s="405"/>
      <c r="O771" s="405"/>
      <c r="P771" s="405"/>
      <c r="Q771" s="405"/>
    </row>
    <row r="772" spans="1:17" ht="15.75" customHeight="1">
      <c r="A772" s="405"/>
      <c r="B772" s="426"/>
      <c r="C772" s="405"/>
      <c r="D772" s="405"/>
      <c r="E772" s="405"/>
      <c r="F772" s="405"/>
      <c r="G772" s="405"/>
      <c r="H772" s="405"/>
      <c r="I772" s="405"/>
      <c r="J772" s="405"/>
      <c r="K772" s="405"/>
      <c r="L772" s="405"/>
      <c r="M772" s="405"/>
      <c r="N772" s="405"/>
      <c r="O772" s="405"/>
      <c r="P772" s="405"/>
      <c r="Q772" s="405"/>
    </row>
    <row r="773" spans="1:17" ht="15.75" customHeight="1">
      <c r="A773" s="405"/>
      <c r="B773" s="426"/>
      <c r="C773" s="405"/>
      <c r="D773" s="405"/>
      <c r="E773" s="405"/>
      <c r="F773" s="405"/>
      <c r="G773" s="405"/>
      <c r="H773" s="405"/>
      <c r="I773" s="405"/>
      <c r="J773" s="405"/>
      <c r="K773" s="405"/>
      <c r="L773" s="405"/>
      <c r="M773" s="405"/>
      <c r="N773" s="405"/>
      <c r="O773" s="405"/>
      <c r="P773" s="405"/>
      <c r="Q773" s="405"/>
    </row>
    <row r="774" spans="1:17" ht="15.75" customHeight="1">
      <c r="A774" s="405"/>
      <c r="B774" s="426"/>
      <c r="C774" s="405"/>
      <c r="D774" s="405"/>
      <c r="E774" s="405"/>
      <c r="F774" s="405"/>
      <c r="G774" s="405"/>
      <c r="H774" s="405"/>
      <c r="I774" s="405"/>
      <c r="J774" s="405"/>
      <c r="K774" s="405"/>
      <c r="L774" s="405"/>
      <c r="M774" s="405"/>
      <c r="N774" s="405"/>
      <c r="O774" s="405"/>
      <c r="P774" s="405"/>
      <c r="Q774" s="405"/>
    </row>
    <row r="775" spans="1:17" ht="15.75" customHeight="1">
      <c r="A775" s="405"/>
      <c r="B775" s="426"/>
      <c r="C775" s="405"/>
      <c r="D775" s="405"/>
      <c r="E775" s="405"/>
      <c r="F775" s="405"/>
      <c r="G775" s="405"/>
      <c r="H775" s="405"/>
      <c r="I775" s="405"/>
      <c r="J775" s="405"/>
      <c r="K775" s="405"/>
      <c r="L775" s="405"/>
      <c r="M775" s="405"/>
      <c r="N775" s="405"/>
      <c r="O775" s="405"/>
      <c r="P775" s="405"/>
      <c r="Q775" s="405"/>
    </row>
    <row r="776" spans="1:17" ht="15.75" customHeight="1">
      <c r="A776" s="405"/>
      <c r="B776" s="426"/>
      <c r="C776" s="405"/>
      <c r="D776" s="405"/>
      <c r="E776" s="405"/>
      <c r="F776" s="405"/>
      <c r="G776" s="405"/>
      <c r="H776" s="405"/>
      <c r="I776" s="405"/>
      <c r="J776" s="405"/>
      <c r="K776" s="405"/>
      <c r="L776" s="405"/>
      <c r="M776" s="405"/>
      <c r="N776" s="405"/>
      <c r="O776" s="405"/>
      <c r="P776" s="405"/>
      <c r="Q776" s="405"/>
    </row>
    <row r="777" spans="1:17" ht="15.75" customHeight="1">
      <c r="A777" s="405"/>
      <c r="B777" s="426"/>
      <c r="C777" s="405"/>
      <c r="D777" s="405"/>
      <c r="E777" s="405"/>
      <c r="F777" s="405"/>
      <c r="G777" s="405"/>
      <c r="H777" s="405"/>
      <c r="I777" s="405"/>
      <c r="J777" s="405"/>
      <c r="K777" s="405"/>
      <c r="L777" s="405"/>
      <c r="M777" s="405"/>
      <c r="N777" s="405"/>
      <c r="O777" s="405"/>
      <c r="P777" s="405"/>
      <c r="Q777" s="405"/>
    </row>
    <row r="778" spans="1:17" ht="15.75" customHeight="1">
      <c r="A778" s="405"/>
      <c r="B778" s="426"/>
      <c r="C778" s="405"/>
      <c r="D778" s="405"/>
      <c r="E778" s="405"/>
      <c r="F778" s="405"/>
      <c r="G778" s="405"/>
      <c r="H778" s="405"/>
      <c r="I778" s="405"/>
      <c r="J778" s="405"/>
      <c r="K778" s="405"/>
      <c r="L778" s="405"/>
      <c r="M778" s="405"/>
      <c r="N778" s="405"/>
      <c r="O778" s="405"/>
      <c r="P778" s="405"/>
      <c r="Q778" s="405"/>
    </row>
    <row r="779" spans="1:17" ht="15.75" customHeight="1">
      <c r="A779" s="405"/>
      <c r="B779" s="426"/>
      <c r="C779" s="405"/>
      <c r="D779" s="405"/>
      <c r="E779" s="405"/>
      <c r="F779" s="405"/>
      <c r="G779" s="405"/>
      <c r="H779" s="405"/>
      <c r="I779" s="405"/>
      <c r="J779" s="405"/>
      <c r="K779" s="405"/>
      <c r="L779" s="405"/>
      <c r="M779" s="405"/>
      <c r="N779" s="405"/>
      <c r="O779" s="405"/>
      <c r="P779" s="405"/>
      <c r="Q779" s="405"/>
    </row>
    <row r="780" spans="1:17" ht="15.75" customHeight="1">
      <c r="A780" s="405"/>
      <c r="B780" s="426"/>
      <c r="C780" s="405"/>
      <c r="D780" s="405"/>
      <c r="E780" s="405"/>
      <c r="F780" s="405"/>
      <c r="G780" s="405"/>
      <c r="H780" s="405"/>
      <c r="I780" s="405"/>
      <c r="J780" s="405"/>
      <c r="K780" s="405"/>
      <c r="L780" s="405"/>
      <c r="M780" s="405"/>
      <c r="N780" s="405"/>
      <c r="O780" s="405"/>
      <c r="P780" s="405"/>
      <c r="Q780" s="405"/>
    </row>
    <row r="781" spans="1:17" ht="15.75" customHeight="1">
      <c r="A781" s="405"/>
      <c r="B781" s="426"/>
      <c r="C781" s="405"/>
      <c r="D781" s="405"/>
      <c r="E781" s="405"/>
      <c r="F781" s="405"/>
      <c r="G781" s="405"/>
      <c r="H781" s="405"/>
      <c r="I781" s="405"/>
      <c r="J781" s="405"/>
      <c r="K781" s="405"/>
      <c r="L781" s="405"/>
      <c r="M781" s="405"/>
      <c r="N781" s="405"/>
      <c r="O781" s="405"/>
      <c r="P781" s="405"/>
      <c r="Q781" s="405"/>
    </row>
    <row r="782" spans="1:17" ht="15.75" customHeight="1">
      <c r="A782" s="405"/>
      <c r="B782" s="426"/>
      <c r="C782" s="405"/>
      <c r="D782" s="405"/>
      <c r="E782" s="405"/>
      <c r="F782" s="405"/>
      <c r="G782" s="405"/>
      <c r="H782" s="405"/>
      <c r="I782" s="405"/>
      <c r="J782" s="405"/>
      <c r="K782" s="405"/>
      <c r="L782" s="405"/>
      <c r="M782" s="405"/>
      <c r="N782" s="405"/>
      <c r="O782" s="405"/>
      <c r="P782" s="405"/>
      <c r="Q782" s="405"/>
    </row>
    <row r="783" spans="1:17" ht="15.75" customHeight="1">
      <c r="A783" s="405"/>
      <c r="B783" s="426"/>
      <c r="C783" s="405"/>
      <c r="D783" s="405"/>
      <c r="E783" s="405"/>
      <c r="F783" s="405"/>
      <c r="G783" s="405"/>
      <c r="H783" s="405"/>
      <c r="I783" s="405"/>
      <c r="J783" s="405"/>
      <c r="K783" s="405"/>
      <c r="L783" s="405"/>
      <c r="M783" s="405"/>
      <c r="N783" s="405"/>
      <c r="O783" s="405"/>
      <c r="P783" s="405"/>
      <c r="Q783" s="405"/>
    </row>
    <row r="784" spans="1:17" ht="15.75" customHeight="1">
      <c r="A784" s="405"/>
      <c r="B784" s="426"/>
      <c r="C784" s="405"/>
      <c r="D784" s="405"/>
      <c r="E784" s="405"/>
      <c r="F784" s="405"/>
      <c r="G784" s="405"/>
      <c r="H784" s="405"/>
      <c r="I784" s="405"/>
      <c r="J784" s="405"/>
      <c r="K784" s="405"/>
      <c r="L784" s="405"/>
      <c r="M784" s="405"/>
      <c r="N784" s="405"/>
      <c r="O784" s="405"/>
      <c r="P784" s="405"/>
      <c r="Q784" s="405"/>
    </row>
    <row r="785" spans="1:17" ht="15.75" customHeight="1">
      <c r="A785" s="405"/>
      <c r="B785" s="426"/>
      <c r="C785" s="405"/>
      <c r="D785" s="405"/>
      <c r="E785" s="405"/>
      <c r="F785" s="405"/>
      <c r="G785" s="405"/>
      <c r="H785" s="405"/>
      <c r="I785" s="405"/>
      <c r="J785" s="405"/>
      <c r="K785" s="405"/>
      <c r="L785" s="405"/>
      <c r="M785" s="405"/>
      <c r="N785" s="405"/>
      <c r="O785" s="405"/>
      <c r="P785" s="405"/>
      <c r="Q785" s="405"/>
    </row>
    <row r="786" spans="1:17" ht="15.75" customHeight="1">
      <c r="A786" s="405"/>
      <c r="B786" s="426"/>
      <c r="C786" s="405"/>
      <c r="D786" s="405"/>
      <c r="E786" s="405"/>
      <c r="F786" s="405"/>
      <c r="G786" s="405"/>
      <c r="H786" s="405"/>
      <c r="I786" s="405"/>
      <c r="J786" s="405"/>
      <c r="K786" s="405"/>
      <c r="L786" s="405"/>
      <c r="M786" s="405"/>
      <c r="N786" s="405"/>
      <c r="O786" s="405"/>
      <c r="P786" s="405"/>
      <c r="Q786" s="405"/>
    </row>
    <row r="787" spans="1:17" ht="15.75" customHeight="1">
      <c r="A787" s="405"/>
      <c r="B787" s="426"/>
      <c r="C787" s="405"/>
      <c r="D787" s="405"/>
      <c r="E787" s="405"/>
      <c r="F787" s="405"/>
      <c r="G787" s="405"/>
      <c r="H787" s="405"/>
      <c r="I787" s="405"/>
      <c r="J787" s="405"/>
      <c r="K787" s="405"/>
      <c r="L787" s="405"/>
      <c r="M787" s="405"/>
      <c r="N787" s="405"/>
      <c r="O787" s="405"/>
      <c r="P787" s="405"/>
      <c r="Q787" s="405"/>
    </row>
    <row r="788" spans="1:17" ht="15.75" customHeight="1">
      <c r="A788" s="405"/>
      <c r="B788" s="426"/>
      <c r="C788" s="405"/>
      <c r="D788" s="405"/>
      <c r="E788" s="405"/>
      <c r="F788" s="405"/>
      <c r="G788" s="405"/>
      <c r="H788" s="405"/>
      <c r="I788" s="405"/>
      <c r="J788" s="405"/>
      <c r="K788" s="405"/>
      <c r="L788" s="405"/>
      <c r="M788" s="405"/>
      <c r="N788" s="405"/>
      <c r="O788" s="405"/>
      <c r="P788" s="405"/>
      <c r="Q788" s="405"/>
    </row>
    <row r="789" spans="1:17" ht="15.75" customHeight="1">
      <c r="A789" s="405"/>
      <c r="B789" s="426"/>
      <c r="C789" s="405"/>
      <c r="D789" s="405"/>
      <c r="E789" s="405"/>
      <c r="F789" s="405"/>
      <c r="G789" s="405"/>
      <c r="H789" s="405"/>
      <c r="I789" s="405"/>
      <c r="J789" s="405"/>
      <c r="K789" s="405"/>
      <c r="L789" s="405"/>
      <c r="M789" s="405"/>
      <c r="N789" s="405"/>
      <c r="O789" s="405"/>
      <c r="P789" s="405"/>
      <c r="Q789" s="405"/>
    </row>
    <row r="790" spans="1:17" ht="15.75" customHeight="1">
      <c r="A790" s="405"/>
      <c r="B790" s="426"/>
      <c r="C790" s="405"/>
      <c r="D790" s="405"/>
      <c r="E790" s="405"/>
      <c r="F790" s="405"/>
      <c r="G790" s="405"/>
      <c r="H790" s="405"/>
      <c r="I790" s="405"/>
      <c r="J790" s="405"/>
      <c r="K790" s="405"/>
      <c r="L790" s="405"/>
      <c r="M790" s="405"/>
      <c r="N790" s="405"/>
      <c r="O790" s="405"/>
      <c r="P790" s="405"/>
      <c r="Q790" s="405"/>
    </row>
    <row r="791" spans="1:17" ht="15.75" customHeight="1">
      <c r="A791" s="405"/>
      <c r="B791" s="426"/>
      <c r="C791" s="405"/>
      <c r="D791" s="405"/>
      <c r="E791" s="405"/>
      <c r="F791" s="405"/>
      <c r="G791" s="405"/>
      <c r="H791" s="405"/>
      <c r="I791" s="405"/>
      <c r="J791" s="405"/>
      <c r="K791" s="405"/>
      <c r="L791" s="405"/>
      <c r="M791" s="405"/>
      <c r="N791" s="405"/>
      <c r="O791" s="405"/>
      <c r="P791" s="405"/>
      <c r="Q791" s="405"/>
    </row>
    <row r="792" spans="1:17" ht="15.75" customHeight="1">
      <c r="A792" s="405"/>
      <c r="B792" s="426"/>
      <c r="C792" s="405"/>
      <c r="D792" s="405"/>
      <c r="E792" s="405"/>
      <c r="F792" s="405"/>
      <c r="G792" s="405"/>
      <c r="H792" s="405"/>
      <c r="I792" s="405"/>
      <c r="J792" s="405"/>
      <c r="K792" s="405"/>
      <c r="L792" s="405"/>
      <c r="M792" s="405"/>
      <c r="N792" s="405"/>
      <c r="O792" s="405"/>
      <c r="P792" s="405"/>
      <c r="Q792" s="405"/>
    </row>
    <row r="793" spans="1:17" ht="15.75" customHeight="1">
      <c r="A793" s="405"/>
      <c r="B793" s="426"/>
      <c r="C793" s="405"/>
      <c r="D793" s="405"/>
      <c r="E793" s="405"/>
      <c r="F793" s="405"/>
      <c r="G793" s="405"/>
      <c r="H793" s="405"/>
      <c r="I793" s="405"/>
      <c r="J793" s="405"/>
      <c r="K793" s="405"/>
      <c r="L793" s="405"/>
      <c r="M793" s="405"/>
      <c r="N793" s="405"/>
      <c r="O793" s="405"/>
      <c r="P793" s="405"/>
      <c r="Q793" s="405"/>
    </row>
    <row r="794" spans="1:17" ht="15.75" customHeight="1">
      <c r="A794" s="405"/>
      <c r="B794" s="426"/>
      <c r="C794" s="405"/>
      <c r="D794" s="405"/>
      <c r="E794" s="405"/>
      <c r="F794" s="405"/>
      <c r="G794" s="405"/>
      <c r="H794" s="405"/>
      <c r="I794" s="405"/>
      <c r="J794" s="405"/>
      <c r="K794" s="405"/>
      <c r="L794" s="405"/>
      <c r="M794" s="405"/>
      <c r="N794" s="405"/>
      <c r="O794" s="405"/>
      <c r="P794" s="405"/>
      <c r="Q794" s="405"/>
    </row>
    <row r="795" spans="1:17" ht="15.75" customHeight="1">
      <c r="A795" s="405"/>
      <c r="B795" s="426"/>
      <c r="C795" s="405"/>
      <c r="D795" s="405"/>
      <c r="E795" s="405"/>
      <c r="F795" s="405"/>
      <c r="G795" s="405"/>
      <c r="H795" s="405"/>
      <c r="I795" s="405"/>
      <c r="J795" s="405"/>
      <c r="K795" s="405"/>
      <c r="L795" s="405"/>
      <c r="M795" s="405"/>
      <c r="N795" s="405"/>
      <c r="O795" s="405"/>
      <c r="P795" s="405"/>
      <c r="Q795" s="405"/>
    </row>
    <row r="796" spans="1:17" ht="15.75" customHeight="1">
      <c r="A796" s="405"/>
      <c r="B796" s="426"/>
      <c r="C796" s="405"/>
      <c r="D796" s="405"/>
      <c r="E796" s="405"/>
      <c r="F796" s="405"/>
      <c r="G796" s="405"/>
      <c r="H796" s="405"/>
      <c r="I796" s="405"/>
      <c r="J796" s="405"/>
      <c r="K796" s="405"/>
      <c r="L796" s="405"/>
      <c r="M796" s="405"/>
      <c r="N796" s="405"/>
      <c r="O796" s="405"/>
      <c r="P796" s="405"/>
      <c r="Q796" s="405"/>
    </row>
    <row r="797" spans="1:17" ht="15.75" customHeight="1">
      <c r="A797" s="405"/>
      <c r="B797" s="426"/>
      <c r="C797" s="405"/>
      <c r="D797" s="405"/>
      <c r="E797" s="405"/>
      <c r="F797" s="405"/>
      <c r="G797" s="405"/>
      <c r="H797" s="405"/>
      <c r="I797" s="405"/>
      <c r="J797" s="405"/>
      <c r="K797" s="405"/>
      <c r="L797" s="405"/>
      <c r="M797" s="405"/>
      <c r="N797" s="405"/>
      <c r="O797" s="405"/>
      <c r="P797" s="405"/>
      <c r="Q797" s="405"/>
    </row>
    <row r="798" spans="1:17" ht="15.75" customHeight="1">
      <c r="A798" s="405"/>
      <c r="B798" s="426"/>
      <c r="C798" s="405"/>
      <c r="D798" s="405"/>
      <c r="E798" s="405"/>
      <c r="F798" s="405"/>
      <c r="G798" s="405"/>
      <c r="H798" s="405"/>
      <c r="I798" s="405"/>
      <c r="J798" s="405"/>
      <c r="K798" s="405"/>
      <c r="L798" s="405"/>
      <c r="M798" s="405"/>
      <c r="N798" s="405"/>
      <c r="O798" s="405"/>
      <c r="P798" s="405"/>
      <c r="Q798" s="405"/>
    </row>
    <row r="799" spans="1:17" ht="15.75" customHeight="1">
      <c r="A799" s="405"/>
      <c r="B799" s="426"/>
      <c r="C799" s="405"/>
      <c r="D799" s="405"/>
      <c r="E799" s="405"/>
      <c r="F799" s="405"/>
      <c r="G799" s="405"/>
      <c r="H799" s="405"/>
      <c r="I799" s="405"/>
      <c r="J799" s="405"/>
      <c r="K799" s="405"/>
      <c r="L799" s="405"/>
      <c r="M799" s="405"/>
      <c r="N799" s="405"/>
      <c r="O799" s="405"/>
      <c r="P799" s="405"/>
      <c r="Q799" s="405"/>
    </row>
    <row r="800" spans="1:17" ht="15.75" customHeight="1">
      <c r="A800" s="405"/>
      <c r="B800" s="426"/>
      <c r="C800" s="405"/>
      <c r="D800" s="405"/>
      <c r="E800" s="405"/>
      <c r="F800" s="405"/>
      <c r="G800" s="405"/>
      <c r="H800" s="405"/>
      <c r="I800" s="405"/>
      <c r="J800" s="405"/>
      <c r="K800" s="405"/>
      <c r="L800" s="405"/>
      <c r="M800" s="405"/>
      <c r="N800" s="405"/>
      <c r="O800" s="405"/>
      <c r="P800" s="405"/>
      <c r="Q800" s="405"/>
    </row>
    <row r="801" spans="1:17" ht="15.75" customHeight="1">
      <c r="A801" s="405"/>
      <c r="B801" s="426"/>
      <c r="C801" s="405"/>
      <c r="D801" s="405"/>
      <c r="E801" s="405"/>
      <c r="F801" s="405"/>
      <c r="G801" s="405"/>
      <c r="H801" s="405"/>
      <c r="I801" s="405"/>
      <c r="J801" s="405"/>
      <c r="K801" s="405"/>
      <c r="L801" s="405"/>
      <c r="M801" s="405"/>
      <c r="N801" s="405"/>
      <c r="O801" s="405"/>
      <c r="P801" s="405"/>
      <c r="Q801" s="405"/>
    </row>
    <row r="802" spans="1:17" ht="15.75" customHeight="1">
      <c r="A802" s="405"/>
      <c r="B802" s="426"/>
      <c r="C802" s="405"/>
      <c r="D802" s="405"/>
      <c r="E802" s="405"/>
      <c r="F802" s="405"/>
      <c r="G802" s="405"/>
      <c r="H802" s="405"/>
      <c r="I802" s="405"/>
      <c r="J802" s="405"/>
      <c r="K802" s="405"/>
      <c r="L802" s="405"/>
      <c r="M802" s="405"/>
      <c r="N802" s="405"/>
      <c r="O802" s="405"/>
      <c r="P802" s="405"/>
      <c r="Q802" s="405"/>
    </row>
    <row r="803" spans="1:17" ht="15.75" customHeight="1">
      <c r="A803" s="405"/>
      <c r="B803" s="426"/>
      <c r="C803" s="405"/>
      <c r="D803" s="405"/>
      <c r="E803" s="405"/>
      <c r="F803" s="405"/>
      <c r="G803" s="405"/>
      <c r="H803" s="405"/>
      <c r="I803" s="405"/>
      <c r="J803" s="405"/>
      <c r="K803" s="405"/>
      <c r="L803" s="405"/>
      <c r="M803" s="405"/>
      <c r="N803" s="405"/>
      <c r="O803" s="405"/>
      <c r="P803" s="405"/>
      <c r="Q803" s="405"/>
    </row>
    <row r="804" spans="1:17" ht="15.75" customHeight="1">
      <c r="A804" s="405"/>
      <c r="B804" s="426"/>
      <c r="C804" s="405"/>
      <c r="D804" s="405"/>
      <c r="E804" s="405"/>
      <c r="F804" s="405"/>
      <c r="G804" s="405"/>
      <c r="H804" s="405"/>
      <c r="I804" s="405"/>
      <c r="J804" s="405"/>
      <c r="K804" s="405"/>
      <c r="L804" s="405"/>
      <c r="M804" s="405"/>
      <c r="N804" s="405"/>
      <c r="O804" s="405"/>
      <c r="P804" s="405"/>
      <c r="Q804" s="405"/>
    </row>
    <row r="805" spans="1:17" ht="15.75" customHeight="1">
      <c r="A805" s="405"/>
      <c r="B805" s="426"/>
      <c r="C805" s="405"/>
      <c r="D805" s="405"/>
      <c r="E805" s="405"/>
      <c r="F805" s="405"/>
      <c r="G805" s="405"/>
      <c r="H805" s="405"/>
      <c r="I805" s="405"/>
      <c r="J805" s="405"/>
      <c r="K805" s="405"/>
      <c r="L805" s="405"/>
      <c r="M805" s="405"/>
      <c r="N805" s="405"/>
      <c r="O805" s="405"/>
      <c r="P805" s="405"/>
      <c r="Q805" s="405"/>
    </row>
    <row r="806" spans="1:17" ht="15.75" customHeight="1">
      <c r="A806" s="405"/>
      <c r="B806" s="426"/>
      <c r="C806" s="405"/>
      <c r="D806" s="405"/>
      <c r="E806" s="405"/>
      <c r="F806" s="405"/>
      <c r="G806" s="405"/>
      <c r="H806" s="405"/>
      <c r="I806" s="405"/>
      <c r="J806" s="405"/>
      <c r="K806" s="405"/>
      <c r="L806" s="405"/>
      <c r="M806" s="405"/>
      <c r="N806" s="405"/>
      <c r="O806" s="405"/>
      <c r="P806" s="405"/>
      <c r="Q806" s="405"/>
    </row>
    <row r="807" spans="1:17" ht="15.75" customHeight="1">
      <c r="A807" s="405"/>
      <c r="B807" s="426"/>
      <c r="C807" s="405"/>
      <c r="D807" s="405"/>
      <c r="E807" s="405"/>
      <c r="F807" s="405"/>
      <c r="G807" s="405"/>
      <c r="H807" s="405"/>
      <c r="I807" s="405"/>
      <c r="J807" s="405"/>
      <c r="K807" s="405"/>
      <c r="L807" s="405"/>
      <c r="M807" s="405"/>
      <c r="N807" s="405"/>
      <c r="O807" s="405"/>
      <c r="P807" s="405"/>
      <c r="Q807" s="405"/>
    </row>
    <row r="808" spans="1:17" ht="15.75" customHeight="1">
      <c r="A808" s="405"/>
      <c r="B808" s="426"/>
      <c r="C808" s="405"/>
      <c r="D808" s="405"/>
      <c r="E808" s="405"/>
      <c r="F808" s="405"/>
      <c r="G808" s="405"/>
      <c r="H808" s="405"/>
      <c r="I808" s="405"/>
      <c r="J808" s="405"/>
      <c r="K808" s="405"/>
      <c r="L808" s="405"/>
      <c r="M808" s="405"/>
      <c r="N808" s="405"/>
      <c r="O808" s="405"/>
      <c r="P808" s="405"/>
      <c r="Q808" s="405"/>
    </row>
    <row r="809" spans="1:17" ht="15.75" customHeight="1">
      <c r="A809" s="405"/>
      <c r="B809" s="426"/>
      <c r="C809" s="405"/>
      <c r="D809" s="405"/>
      <c r="E809" s="405"/>
      <c r="F809" s="405"/>
      <c r="G809" s="405"/>
      <c r="H809" s="405"/>
      <c r="I809" s="405"/>
      <c r="J809" s="405"/>
      <c r="K809" s="405"/>
      <c r="L809" s="405"/>
      <c r="M809" s="405"/>
      <c r="N809" s="405"/>
      <c r="O809" s="405"/>
      <c r="P809" s="405"/>
      <c r="Q809" s="405"/>
    </row>
    <row r="810" spans="1:17" ht="15.75" customHeight="1">
      <c r="A810" s="405"/>
      <c r="B810" s="426"/>
      <c r="C810" s="405"/>
      <c r="D810" s="405"/>
      <c r="E810" s="405"/>
      <c r="F810" s="405"/>
      <c r="G810" s="405"/>
      <c r="H810" s="405"/>
      <c r="I810" s="405"/>
      <c r="J810" s="405"/>
      <c r="K810" s="405"/>
      <c r="L810" s="405"/>
      <c r="M810" s="405"/>
      <c r="N810" s="405"/>
      <c r="O810" s="405"/>
      <c r="P810" s="405"/>
      <c r="Q810" s="405"/>
    </row>
    <row r="811" spans="1:17" ht="15.75" customHeight="1">
      <c r="A811" s="405"/>
      <c r="B811" s="426"/>
      <c r="C811" s="405"/>
      <c r="D811" s="405"/>
      <c r="E811" s="405"/>
      <c r="F811" s="405"/>
      <c r="G811" s="405"/>
      <c r="H811" s="405"/>
      <c r="I811" s="405"/>
      <c r="J811" s="405"/>
      <c r="K811" s="405"/>
      <c r="L811" s="405"/>
      <c r="M811" s="405"/>
      <c r="N811" s="405"/>
      <c r="O811" s="405"/>
      <c r="P811" s="405"/>
      <c r="Q811" s="405"/>
    </row>
    <row r="812" spans="1:17" ht="15.75" customHeight="1">
      <c r="A812" s="405"/>
      <c r="B812" s="426"/>
      <c r="C812" s="405"/>
      <c r="D812" s="405"/>
      <c r="E812" s="405"/>
      <c r="F812" s="405"/>
      <c r="G812" s="405"/>
      <c r="H812" s="405"/>
      <c r="I812" s="405"/>
      <c r="J812" s="405"/>
      <c r="K812" s="405"/>
      <c r="L812" s="405"/>
      <c r="M812" s="405"/>
      <c r="N812" s="405"/>
      <c r="O812" s="405"/>
      <c r="P812" s="405"/>
      <c r="Q812" s="405"/>
    </row>
    <row r="813" spans="1:17" ht="15.75" customHeight="1">
      <c r="A813" s="405"/>
      <c r="B813" s="426"/>
      <c r="C813" s="405"/>
      <c r="D813" s="405"/>
      <c r="E813" s="405"/>
      <c r="F813" s="405"/>
      <c r="G813" s="405"/>
      <c r="H813" s="405"/>
      <c r="I813" s="405"/>
      <c r="J813" s="405"/>
      <c r="K813" s="405"/>
      <c r="L813" s="405"/>
      <c r="M813" s="405"/>
      <c r="N813" s="405"/>
      <c r="O813" s="405"/>
      <c r="P813" s="405"/>
      <c r="Q813" s="405"/>
    </row>
    <row r="814" spans="1:17" ht="15.75" customHeight="1">
      <c r="A814" s="405"/>
      <c r="B814" s="426"/>
      <c r="C814" s="405"/>
      <c r="D814" s="405"/>
      <c r="E814" s="405"/>
      <c r="F814" s="405"/>
      <c r="G814" s="405"/>
      <c r="H814" s="405"/>
      <c r="I814" s="405"/>
      <c r="J814" s="405"/>
      <c r="K814" s="405"/>
      <c r="L814" s="405"/>
      <c r="M814" s="405"/>
      <c r="N814" s="405"/>
      <c r="O814" s="405"/>
      <c r="P814" s="405"/>
      <c r="Q814" s="405"/>
    </row>
    <row r="815" spans="1:17" ht="15.75" customHeight="1">
      <c r="A815" s="405"/>
      <c r="B815" s="426"/>
      <c r="C815" s="405"/>
      <c r="D815" s="405"/>
      <c r="E815" s="405"/>
      <c r="F815" s="405"/>
      <c r="G815" s="405"/>
      <c r="H815" s="405"/>
      <c r="I815" s="405"/>
      <c r="J815" s="405"/>
      <c r="K815" s="405"/>
      <c r="L815" s="405"/>
      <c r="M815" s="405"/>
      <c r="N815" s="405"/>
      <c r="O815" s="405"/>
      <c r="P815" s="405"/>
      <c r="Q815" s="405"/>
    </row>
    <row r="816" spans="1:17" ht="15.75" customHeight="1">
      <c r="A816" s="405"/>
      <c r="B816" s="426"/>
      <c r="C816" s="405"/>
      <c r="D816" s="405"/>
      <c r="E816" s="405"/>
      <c r="F816" s="405"/>
      <c r="G816" s="405"/>
      <c r="H816" s="405"/>
      <c r="I816" s="405"/>
      <c r="J816" s="405"/>
      <c r="K816" s="405"/>
      <c r="L816" s="405"/>
      <c r="M816" s="405"/>
      <c r="N816" s="405"/>
      <c r="O816" s="405"/>
      <c r="P816" s="405"/>
      <c r="Q816" s="405"/>
    </row>
    <row r="817" spans="1:17" ht="15.75" customHeight="1">
      <c r="A817" s="405"/>
      <c r="B817" s="426"/>
      <c r="C817" s="405"/>
      <c r="D817" s="405"/>
      <c r="E817" s="405"/>
      <c r="F817" s="405"/>
      <c r="G817" s="405"/>
      <c r="H817" s="405"/>
      <c r="I817" s="405"/>
      <c r="J817" s="405"/>
      <c r="K817" s="405"/>
      <c r="L817" s="405"/>
      <c r="M817" s="405"/>
      <c r="N817" s="405"/>
      <c r="O817" s="405"/>
      <c r="P817" s="405"/>
      <c r="Q817" s="405"/>
    </row>
    <row r="818" spans="1:17" ht="15.75" customHeight="1">
      <c r="A818" s="405"/>
      <c r="B818" s="426"/>
      <c r="C818" s="405"/>
      <c r="D818" s="405"/>
      <c r="E818" s="405"/>
      <c r="F818" s="405"/>
      <c r="G818" s="405"/>
      <c r="H818" s="405"/>
      <c r="I818" s="405"/>
      <c r="J818" s="405"/>
      <c r="K818" s="405"/>
      <c r="L818" s="405"/>
      <c r="M818" s="405"/>
      <c r="N818" s="405"/>
      <c r="O818" s="405"/>
      <c r="P818" s="405"/>
      <c r="Q818" s="405"/>
    </row>
    <row r="819" spans="1:17" ht="15.75" customHeight="1">
      <c r="A819" s="405"/>
      <c r="B819" s="426"/>
      <c r="C819" s="405"/>
      <c r="D819" s="405"/>
      <c r="E819" s="405"/>
      <c r="F819" s="405"/>
      <c r="G819" s="405"/>
      <c r="H819" s="405"/>
      <c r="I819" s="405"/>
      <c r="J819" s="405"/>
      <c r="K819" s="405"/>
      <c r="L819" s="405"/>
      <c r="M819" s="405"/>
      <c r="N819" s="405"/>
      <c r="O819" s="405"/>
      <c r="P819" s="405"/>
      <c r="Q819" s="405"/>
    </row>
    <row r="820" spans="1:17" ht="15.75" customHeight="1">
      <c r="A820" s="405"/>
      <c r="B820" s="426"/>
      <c r="C820" s="405"/>
      <c r="D820" s="405"/>
      <c r="E820" s="405"/>
      <c r="F820" s="405"/>
      <c r="G820" s="405"/>
      <c r="H820" s="405"/>
      <c r="I820" s="405"/>
      <c r="J820" s="405"/>
      <c r="K820" s="405"/>
      <c r="L820" s="405"/>
      <c r="M820" s="405"/>
      <c r="N820" s="405"/>
      <c r="O820" s="405"/>
      <c r="P820" s="405"/>
      <c r="Q820" s="405"/>
    </row>
    <row r="821" spans="1:17" ht="15.75" customHeight="1">
      <c r="A821" s="405"/>
      <c r="B821" s="426"/>
      <c r="C821" s="405"/>
      <c r="D821" s="405"/>
      <c r="E821" s="405"/>
      <c r="F821" s="405"/>
      <c r="G821" s="405"/>
      <c r="H821" s="405"/>
      <c r="I821" s="405"/>
      <c r="J821" s="405"/>
      <c r="K821" s="405"/>
      <c r="L821" s="405"/>
      <c r="M821" s="405"/>
      <c r="N821" s="405"/>
      <c r="O821" s="405"/>
      <c r="P821" s="405"/>
      <c r="Q821" s="405"/>
    </row>
    <row r="822" spans="1:17" ht="15.75" customHeight="1">
      <c r="A822" s="405"/>
      <c r="B822" s="426"/>
      <c r="C822" s="405"/>
      <c r="D822" s="405"/>
      <c r="E822" s="405"/>
      <c r="F822" s="405"/>
      <c r="G822" s="405"/>
      <c r="H822" s="405"/>
      <c r="I822" s="405"/>
      <c r="J822" s="405"/>
      <c r="K822" s="405"/>
      <c r="L822" s="405"/>
      <c r="M822" s="405"/>
      <c r="N822" s="405"/>
      <c r="O822" s="405"/>
      <c r="P822" s="405"/>
      <c r="Q822" s="405"/>
    </row>
    <row r="823" spans="1:17" ht="15.75" customHeight="1">
      <c r="A823" s="405"/>
      <c r="B823" s="426"/>
      <c r="C823" s="405"/>
      <c r="D823" s="405"/>
      <c r="E823" s="405"/>
      <c r="F823" s="405"/>
      <c r="G823" s="405"/>
      <c r="H823" s="405"/>
      <c r="I823" s="405"/>
      <c r="J823" s="405"/>
      <c r="K823" s="405"/>
      <c r="L823" s="405"/>
      <c r="M823" s="405"/>
      <c r="N823" s="405"/>
      <c r="O823" s="405"/>
      <c r="P823" s="405"/>
      <c r="Q823" s="405"/>
    </row>
    <row r="824" spans="1:17" ht="15.75" customHeight="1">
      <c r="A824" s="405"/>
      <c r="B824" s="426"/>
      <c r="C824" s="405"/>
      <c r="D824" s="405"/>
      <c r="E824" s="405"/>
      <c r="F824" s="405"/>
      <c r="G824" s="405"/>
      <c r="H824" s="405"/>
      <c r="I824" s="405"/>
      <c r="J824" s="405"/>
      <c r="K824" s="405"/>
      <c r="L824" s="405"/>
      <c r="M824" s="405"/>
      <c r="N824" s="405"/>
      <c r="O824" s="405"/>
      <c r="P824" s="405"/>
      <c r="Q824" s="405"/>
    </row>
    <row r="825" spans="1:17" ht="15.75" customHeight="1">
      <c r="A825" s="405"/>
      <c r="B825" s="426"/>
      <c r="C825" s="405"/>
      <c r="D825" s="405"/>
      <c r="E825" s="405"/>
      <c r="F825" s="405"/>
      <c r="G825" s="405"/>
      <c r="H825" s="405"/>
      <c r="I825" s="405"/>
      <c r="J825" s="405"/>
      <c r="K825" s="405"/>
      <c r="L825" s="405"/>
      <c r="M825" s="405"/>
      <c r="N825" s="405"/>
      <c r="O825" s="405"/>
      <c r="P825" s="405"/>
      <c r="Q825" s="405"/>
    </row>
    <row r="826" spans="1:17" ht="15.75" customHeight="1">
      <c r="A826" s="405"/>
      <c r="B826" s="426"/>
      <c r="C826" s="405"/>
      <c r="D826" s="405"/>
      <c r="E826" s="405"/>
      <c r="F826" s="405"/>
      <c r="G826" s="405"/>
      <c r="H826" s="405"/>
      <c r="I826" s="405"/>
      <c r="J826" s="405"/>
      <c r="K826" s="405"/>
      <c r="L826" s="405"/>
      <c r="M826" s="405"/>
      <c r="N826" s="405"/>
      <c r="O826" s="405"/>
      <c r="P826" s="405"/>
      <c r="Q826" s="405"/>
    </row>
    <row r="827" spans="1:17" ht="15.75" customHeight="1">
      <c r="A827" s="405"/>
      <c r="B827" s="426"/>
      <c r="C827" s="405"/>
      <c r="D827" s="405"/>
      <c r="E827" s="405"/>
      <c r="F827" s="405"/>
      <c r="G827" s="405"/>
      <c r="H827" s="405"/>
      <c r="I827" s="405"/>
      <c r="J827" s="405"/>
      <c r="K827" s="405"/>
      <c r="L827" s="405"/>
      <c r="M827" s="405"/>
      <c r="N827" s="405"/>
      <c r="O827" s="405"/>
      <c r="P827" s="405"/>
      <c r="Q827" s="405"/>
    </row>
    <row r="828" spans="1:17" ht="15.75" customHeight="1">
      <c r="A828" s="405"/>
      <c r="B828" s="426"/>
      <c r="C828" s="405"/>
      <c r="D828" s="405"/>
      <c r="E828" s="405"/>
      <c r="F828" s="405"/>
      <c r="G828" s="405"/>
      <c r="H828" s="405"/>
      <c r="I828" s="405"/>
      <c r="J828" s="405"/>
      <c r="K828" s="405"/>
      <c r="L828" s="405"/>
      <c r="M828" s="405"/>
      <c r="N828" s="405"/>
      <c r="O828" s="405"/>
      <c r="P828" s="405"/>
      <c r="Q828" s="405"/>
    </row>
    <row r="829" spans="1:17" ht="15.75" customHeight="1">
      <c r="A829" s="405"/>
      <c r="B829" s="426"/>
      <c r="C829" s="405"/>
      <c r="D829" s="405"/>
      <c r="E829" s="405"/>
      <c r="F829" s="405"/>
      <c r="G829" s="405"/>
      <c r="H829" s="405"/>
      <c r="I829" s="405"/>
      <c r="J829" s="405"/>
      <c r="K829" s="405"/>
      <c r="L829" s="405"/>
      <c r="M829" s="405"/>
      <c r="N829" s="405"/>
      <c r="O829" s="405"/>
      <c r="P829" s="405"/>
      <c r="Q829" s="405"/>
    </row>
    <row r="830" spans="1:17" ht="15.75" customHeight="1">
      <c r="A830" s="405"/>
      <c r="B830" s="426"/>
      <c r="C830" s="405"/>
      <c r="D830" s="405"/>
      <c r="E830" s="405"/>
      <c r="F830" s="405"/>
      <c r="G830" s="405"/>
      <c r="H830" s="405"/>
      <c r="I830" s="405"/>
      <c r="J830" s="405"/>
      <c r="K830" s="405"/>
      <c r="L830" s="405"/>
      <c r="M830" s="405"/>
      <c r="N830" s="405"/>
      <c r="O830" s="405"/>
      <c r="P830" s="405"/>
      <c r="Q830" s="405"/>
    </row>
    <row r="831" spans="1:17" ht="15.75" customHeight="1">
      <c r="A831" s="405"/>
      <c r="B831" s="426"/>
      <c r="C831" s="405"/>
      <c r="D831" s="405"/>
      <c r="E831" s="405"/>
      <c r="F831" s="405"/>
      <c r="G831" s="405"/>
      <c r="H831" s="405"/>
      <c r="I831" s="405"/>
      <c r="J831" s="405"/>
      <c r="K831" s="405"/>
      <c r="L831" s="405"/>
      <c r="M831" s="405"/>
      <c r="N831" s="405"/>
      <c r="O831" s="405"/>
      <c r="P831" s="405"/>
      <c r="Q831" s="405"/>
    </row>
    <row r="832" spans="1:17" ht="15.75" customHeight="1">
      <c r="A832" s="405"/>
      <c r="B832" s="426"/>
      <c r="C832" s="405"/>
      <c r="D832" s="405"/>
      <c r="E832" s="405"/>
      <c r="F832" s="405"/>
      <c r="G832" s="405"/>
      <c r="H832" s="405"/>
      <c r="I832" s="405"/>
      <c r="J832" s="405"/>
      <c r="K832" s="405"/>
      <c r="L832" s="405"/>
      <c r="M832" s="405"/>
      <c r="N832" s="405"/>
      <c r="O832" s="405"/>
      <c r="P832" s="405"/>
      <c r="Q832" s="405"/>
    </row>
    <row r="833" spans="1:17" ht="15.75" customHeight="1">
      <c r="A833" s="405"/>
      <c r="B833" s="426"/>
      <c r="C833" s="405"/>
      <c r="D833" s="405"/>
      <c r="E833" s="405"/>
      <c r="F833" s="405"/>
      <c r="G833" s="405"/>
      <c r="H833" s="405"/>
      <c r="I833" s="405"/>
      <c r="J833" s="405"/>
      <c r="K833" s="405"/>
      <c r="L833" s="405"/>
      <c r="M833" s="405"/>
      <c r="N833" s="405"/>
      <c r="O833" s="405"/>
      <c r="P833" s="405"/>
      <c r="Q833" s="405"/>
    </row>
    <row r="834" spans="1:17" ht="15.75" customHeight="1">
      <c r="A834" s="405"/>
      <c r="B834" s="426"/>
      <c r="C834" s="405"/>
      <c r="D834" s="405"/>
      <c r="E834" s="405"/>
      <c r="F834" s="405"/>
      <c r="G834" s="405"/>
      <c r="H834" s="405"/>
      <c r="I834" s="405"/>
      <c r="J834" s="405"/>
      <c r="K834" s="405"/>
      <c r="L834" s="405"/>
      <c r="M834" s="405"/>
      <c r="N834" s="405"/>
      <c r="O834" s="405"/>
      <c r="P834" s="405"/>
      <c r="Q834" s="405"/>
    </row>
    <row r="835" spans="1:17" ht="15.75" customHeight="1">
      <c r="A835" s="405"/>
      <c r="B835" s="426"/>
      <c r="C835" s="405"/>
      <c r="D835" s="405"/>
      <c r="E835" s="405"/>
      <c r="F835" s="405"/>
      <c r="G835" s="405"/>
      <c r="H835" s="405"/>
      <c r="I835" s="405"/>
      <c r="J835" s="405"/>
      <c r="K835" s="405"/>
      <c r="L835" s="405"/>
      <c r="M835" s="405"/>
      <c r="N835" s="405"/>
      <c r="O835" s="405"/>
      <c r="P835" s="405"/>
      <c r="Q835" s="405"/>
    </row>
    <row r="836" spans="1:17" ht="15.75" customHeight="1">
      <c r="A836" s="405"/>
      <c r="B836" s="426"/>
      <c r="C836" s="405"/>
      <c r="D836" s="405"/>
      <c r="E836" s="405"/>
      <c r="F836" s="405"/>
      <c r="G836" s="405"/>
      <c r="H836" s="405"/>
      <c r="I836" s="405"/>
      <c r="J836" s="405"/>
      <c r="K836" s="405"/>
      <c r="L836" s="405"/>
      <c r="M836" s="405"/>
      <c r="N836" s="405"/>
      <c r="O836" s="405"/>
      <c r="P836" s="405"/>
      <c r="Q836" s="405"/>
    </row>
    <row r="837" spans="1:17" ht="15.75" customHeight="1">
      <c r="A837" s="405"/>
      <c r="B837" s="426"/>
      <c r="C837" s="405"/>
      <c r="D837" s="405"/>
      <c r="E837" s="405"/>
      <c r="F837" s="405"/>
      <c r="G837" s="405"/>
      <c r="H837" s="405"/>
      <c r="I837" s="405"/>
      <c r="J837" s="405"/>
      <c r="K837" s="405"/>
      <c r="L837" s="405"/>
      <c r="M837" s="405"/>
      <c r="N837" s="405"/>
      <c r="O837" s="405"/>
      <c r="P837" s="405"/>
      <c r="Q837" s="405"/>
    </row>
    <row r="838" spans="1:17" ht="15.75" customHeight="1">
      <c r="A838" s="405"/>
      <c r="B838" s="426"/>
      <c r="C838" s="405"/>
      <c r="D838" s="405"/>
      <c r="E838" s="405"/>
      <c r="F838" s="405"/>
      <c r="G838" s="405"/>
      <c r="H838" s="405"/>
      <c r="I838" s="405"/>
      <c r="J838" s="405"/>
      <c r="K838" s="405"/>
      <c r="L838" s="405"/>
      <c r="M838" s="405"/>
      <c r="N838" s="405"/>
      <c r="O838" s="405"/>
      <c r="P838" s="405"/>
      <c r="Q838" s="405"/>
    </row>
    <row r="839" spans="1:17" ht="15.75" customHeight="1">
      <c r="A839" s="405"/>
      <c r="B839" s="426"/>
      <c r="C839" s="405"/>
      <c r="D839" s="405"/>
      <c r="E839" s="405"/>
      <c r="F839" s="405"/>
      <c r="G839" s="405"/>
      <c r="H839" s="405"/>
      <c r="I839" s="405"/>
      <c r="J839" s="405"/>
      <c r="K839" s="405"/>
      <c r="L839" s="405"/>
      <c r="M839" s="405"/>
      <c r="N839" s="405"/>
      <c r="O839" s="405"/>
      <c r="P839" s="405"/>
      <c r="Q839" s="405"/>
    </row>
    <row r="840" spans="1:17" ht="15.75" customHeight="1">
      <c r="A840" s="405"/>
      <c r="B840" s="426"/>
      <c r="C840" s="405"/>
      <c r="D840" s="405"/>
      <c r="E840" s="405"/>
      <c r="F840" s="405"/>
      <c r="G840" s="405"/>
      <c r="H840" s="405"/>
      <c r="I840" s="405"/>
      <c r="J840" s="405"/>
      <c r="K840" s="405"/>
      <c r="L840" s="405"/>
      <c r="M840" s="405"/>
      <c r="N840" s="405"/>
      <c r="O840" s="405"/>
      <c r="P840" s="405"/>
      <c r="Q840" s="405"/>
    </row>
    <row r="841" spans="1:17" ht="15.75" customHeight="1">
      <c r="A841" s="405"/>
      <c r="B841" s="426"/>
      <c r="C841" s="405"/>
      <c r="D841" s="405"/>
      <c r="E841" s="405"/>
      <c r="F841" s="405"/>
      <c r="G841" s="405"/>
      <c r="H841" s="405"/>
      <c r="I841" s="405"/>
      <c r="J841" s="405"/>
      <c r="K841" s="405"/>
      <c r="L841" s="405"/>
      <c r="M841" s="405"/>
      <c r="N841" s="405"/>
      <c r="O841" s="405"/>
      <c r="P841" s="405"/>
      <c r="Q841" s="405"/>
    </row>
    <row r="842" spans="1:17" ht="15.75" customHeight="1">
      <c r="A842" s="405"/>
      <c r="B842" s="426"/>
      <c r="C842" s="405"/>
      <c r="D842" s="405"/>
      <c r="E842" s="405"/>
      <c r="F842" s="405"/>
      <c r="G842" s="405"/>
      <c r="H842" s="405"/>
      <c r="I842" s="405"/>
      <c r="J842" s="405"/>
      <c r="K842" s="405"/>
      <c r="L842" s="405"/>
      <c r="M842" s="405"/>
      <c r="N842" s="405"/>
      <c r="O842" s="405"/>
      <c r="P842" s="405"/>
      <c r="Q842" s="405"/>
    </row>
    <row r="843" spans="1:17" ht="15.75" customHeight="1">
      <c r="A843" s="405"/>
      <c r="B843" s="426"/>
      <c r="C843" s="405"/>
      <c r="D843" s="405"/>
      <c r="E843" s="405"/>
      <c r="F843" s="405"/>
      <c r="G843" s="405"/>
      <c r="H843" s="405"/>
      <c r="I843" s="405"/>
      <c r="J843" s="405"/>
      <c r="K843" s="405"/>
      <c r="L843" s="405"/>
      <c r="M843" s="405"/>
      <c r="N843" s="405"/>
      <c r="O843" s="405"/>
      <c r="P843" s="405"/>
      <c r="Q843" s="405"/>
    </row>
    <row r="844" spans="1:17" ht="15.75" customHeight="1">
      <c r="A844" s="405"/>
      <c r="B844" s="426"/>
      <c r="C844" s="405"/>
      <c r="D844" s="405"/>
      <c r="E844" s="405"/>
      <c r="F844" s="405"/>
      <c r="G844" s="405"/>
      <c r="H844" s="405"/>
      <c r="I844" s="405"/>
      <c r="J844" s="405"/>
      <c r="K844" s="405"/>
      <c r="L844" s="405"/>
      <c r="M844" s="405"/>
      <c r="N844" s="405"/>
      <c r="O844" s="405"/>
      <c r="P844" s="405"/>
      <c r="Q844" s="405"/>
    </row>
    <row r="845" spans="1:17" ht="15.75" customHeight="1">
      <c r="A845" s="405"/>
      <c r="B845" s="426"/>
      <c r="C845" s="405"/>
      <c r="D845" s="405"/>
      <c r="E845" s="405"/>
      <c r="F845" s="405"/>
      <c r="G845" s="405"/>
      <c r="H845" s="405"/>
      <c r="I845" s="405"/>
      <c r="J845" s="405"/>
      <c r="K845" s="405"/>
      <c r="L845" s="405"/>
      <c r="M845" s="405"/>
      <c r="N845" s="405"/>
      <c r="O845" s="405"/>
      <c r="P845" s="405"/>
      <c r="Q845" s="405"/>
    </row>
    <row r="846" spans="1:17" ht="15.75" customHeight="1">
      <c r="A846" s="405"/>
      <c r="B846" s="426"/>
      <c r="C846" s="405"/>
      <c r="D846" s="405"/>
      <c r="E846" s="405"/>
      <c r="F846" s="405"/>
      <c r="G846" s="405"/>
      <c r="H846" s="405"/>
      <c r="I846" s="405"/>
      <c r="J846" s="405"/>
      <c r="K846" s="405"/>
      <c r="L846" s="405"/>
      <c r="M846" s="405"/>
      <c r="N846" s="405"/>
      <c r="O846" s="405"/>
      <c r="P846" s="405"/>
      <c r="Q846" s="405"/>
    </row>
    <row r="847" spans="1:17" ht="15.75" customHeight="1">
      <c r="A847" s="405"/>
      <c r="B847" s="426"/>
      <c r="C847" s="405"/>
      <c r="D847" s="405"/>
      <c r="E847" s="405"/>
      <c r="F847" s="405"/>
      <c r="G847" s="405"/>
      <c r="H847" s="405"/>
      <c r="I847" s="405"/>
      <c r="J847" s="405"/>
      <c r="K847" s="405"/>
      <c r="L847" s="405"/>
      <c r="M847" s="405"/>
      <c r="N847" s="405"/>
      <c r="O847" s="405"/>
      <c r="P847" s="405"/>
      <c r="Q847" s="405"/>
    </row>
    <row r="848" spans="1:17" ht="15.75" customHeight="1">
      <c r="A848" s="405"/>
      <c r="B848" s="426"/>
      <c r="C848" s="405"/>
      <c r="D848" s="405"/>
      <c r="E848" s="405"/>
      <c r="F848" s="405"/>
      <c r="G848" s="405"/>
      <c r="H848" s="405"/>
      <c r="I848" s="405"/>
      <c r="J848" s="405"/>
      <c r="K848" s="405"/>
      <c r="L848" s="405"/>
      <c r="M848" s="405"/>
      <c r="N848" s="405"/>
      <c r="O848" s="405"/>
      <c r="P848" s="405"/>
      <c r="Q848" s="405"/>
    </row>
    <row r="849" spans="1:17" ht="15.75" customHeight="1">
      <c r="A849" s="405"/>
      <c r="B849" s="426"/>
      <c r="C849" s="405"/>
      <c r="D849" s="405"/>
      <c r="E849" s="405"/>
      <c r="F849" s="405"/>
      <c r="G849" s="405"/>
      <c r="H849" s="405"/>
      <c r="I849" s="405"/>
      <c r="J849" s="405"/>
      <c r="K849" s="405"/>
      <c r="L849" s="405"/>
      <c r="M849" s="405"/>
      <c r="N849" s="405"/>
      <c r="O849" s="405"/>
      <c r="P849" s="405"/>
      <c r="Q849" s="405"/>
    </row>
    <row r="850" spans="1:17" ht="15.75" customHeight="1">
      <c r="A850" s="405"/>
      <c r="B850" s="426"/>
      <c r="C850" s="405"/>
      <c r="D850" s="405"/>
      <c r="E850" s="405"/>
      <c r="F850" s="405"/>
      <c r="G850" s="405"/>
      <c r="H850" s="405"/>
      <c r="I850" s="405"/>
      <c r="J850" s="405"/>
      <c r="K850" s="405"/>
      <c r="L850" s="405"/>
      <c r="M850" s="405"/>
      <c r="N850" s="405"/>
      <c r="O850" s="405"/>
      <c r="P850" s="405"/>
      <c r="Q850" s="405"/>
    </row>
    <row r="851" spans="1:17" ht="15.75" customHeight="1">
      <c r="A851" s="405"/>
      <c r="B851" s="426"/>
      <c r="C851" s="405"/>
      <c r="D851" s="405"/>
      <c r="E851" s="405"/>
      <c r="F851" s="405"/>
      <c r="G851" s="405"/>
      <c r="H851" s="405"/>
      <c r="I851" s="405"/>
      <c r="J851" s="405"/>
      <c r="K851" s="405"/>
      <c r="L851" s="405"/>
      <c r="M851" s="405"/>
      <c r="N851" s="405"/>
      <c r="O851" s="405"/>
      <c r="P851" s="405"/>
      <c r="Q851" s="405"/>
    </row>
    <row r="852" spans="1:17" ht="15.75" customHeight="1">
      <c r="A852" s="405"/>
      <c r="B852" s="426"/>
      <c r="C852" s="405"/>
      <c r="D852" s="405"/>
      <c r="E852" s="405"/>
      <c r="F852" s="405"/>
      <c r="G852" s="405"/>
      <c r="H852" s="405"/>
      <c r="I852" s="405"/>
      <c r="J852" s="405"/>
      <c r="K852" s="405"/>
      <c r="L852" s="405"/>
      <c r="M852" s="405"/>
      <c r="N852" s="405"/>
      <c r="O852" s="405"/>
      <c r="P852" s="405"/>
      <c r="Q852" s="405"/>
    </row>
    <row r="853" spans="1:17" ht="15.75" customHeight="1">
      <c r="A853" s="405"/>
      <c r="B853" s="426"/>
      <c r="C853" s="405"/>
      <c r="D853" s="405"/>
      <c r="E853" s="405"/>
      <c r="F853" s="405"/>
      <c r="G853" s="405"/>
      <c r="H853" s="405"/>
      <c r="I853" s="405"/>
      <c r="J853" s="405"/>
      <c r="K853" s="405"/>
      <c r="L853" s="405"/>
      <c r="M853" s="405"/>
      <c r="N853" s="405"/>
      <c r="O853" s="405"/>
      <c r="P853" s="405"/>
      <c r="Q853" s="405"/>
    </row>
    <row r="854" spans="1:17" ht="15.75" customHeight="1">
      <c r="A854" s="405"/>
      <c r="B854" s="426"/>
      <c r="C854" s="405"/>
      <c r="D854" s="405"/>
      <c r="E854" s="405"/>
      <c r="F854" s="405"/>
      <c r="G854" s="405"/>
      <c r="H854" s="405"/>
      <c r="I854" s="405"/>
      <c r="J854" s="405"/>
      <c r="K854" s="405"/>
      <c r="L854" s="405"/>
      <c r="M854" s="405"/>
      <c r="N854" s="405"/>
      <c r="O854" s="405"/>
      <c r="P854" s="405"/>
      <c r="Q854" s="405"/>
    </row>
    <row r="855" spans="1:17" ht="15.75" customHeight="1">
      <c r="A855" s="405"/>
      <c r="B855" s="426"/>
      <c r="C855" s="405"/>
      <c r="D855" s="405"/>
      <c r="E855" s="405"/>
      <c r="F855" s="405"/>
      <c r="G855" s="405"/>
      <c r="H855" s="405"/>
      <c r="I855" s="405"/>
      <c r="J855" s="405"/>
      <c r="K855" s="405"/>
      <c r="L855" s="405"/>
      <c r="M855" s="405"/>
      <c r="N855" s="405"/>
      <c r="O855" s="405"/>
      <c r="P855" s="405"/>
      <c r="Q855" s="405"/>
    </row>
    <row r="856" spans="1:17" ht="15.75" customHeight="1">
      <c r="A856" s="405"/>
      <c r="B856" s="426"/>
      <c r="C856" s="405"/>
      <c r="D856" s="405"/>
      <c r="E856" s="405"/>
      <c r="F856" s="405"/>
      <c r="G856" s="405"/>
      <c r="H856" s="405"/>
      <c r="I856" s="405"/>
      <c r="J856" s="405"/>
      <c r="K856" s="405"/>
      <c r="L856" s="405"/>
      <c r="M856" s="405"/>
      <c r="N856" s="405"/>
      <c r="O856" s="405"/>
      <c r="P856" s="405"/>
      <c r="Q856" s="405"/>
    </row>
    <row r="857" spans="1:17" ht="15.75" customHeight="1">
      <c r="A857" s="405"/>
      <c r="B857" s="426"/>
      <c r="C857" s="405"/>
      <c r="D857" s="405"/>
      <c r="E857" s="405"/>
      <c r="F857" s="405"/>
      <c r="G857" s="405"/>
      <c r="H857" s="405"/>
      <c r="I857" s="405"/>
      <c r="J857" s="405"/>
      <c r="K857" s="405"/>
      <c r="L857" s="405"/>
      <c r="M857" s="405"/>
      <c r="N857" s="405"/>
      <c r="O857" s="405"/>
      <c r="P857" s="405"/>
      <c r="Q857" s="405"/>
    </row>
    <row r="858" spans="1:17" ht="15.75" customHeight="1">
      <c r="A858" s="405"/>
      <c r="B858" s="426"/>
      <c r="C858" s="405"/>
      <c r="D858" s="405"/>
      <c r="E858" s="405"/>
      <c r="F858" s="405"/>
      <c r="G858" s="405"/>
      <c r="H858" s="405"/>
      <c r="I858" s="405"/>
      <c r="J858" s="405"/>
      <c r="K858" s="405"/>
      <c r="L858" s="405"/>
      <c r="M858" s="405"/>
      <c r="N858" s="405"/>
      <c r="O858" s="405"/>
      <c r="P858" s="405"/>
      <c r="Q858" s="405"/>
    </row>
    <row r="859" spans="1:17" ht="15.75" customHeight="1">
      <c r="A859" s="405"/>
      <c r="B859" s="426"/>
      <c r="C859" s="405"/>
      <c r="D859" s="405"/>
      <c r="E859" s="405"/>
      <c r="F859" s="405"/>
      <c r="G859" s="405"/>
      <c r="H859" s="405"/>
      <c r="I859" s="405"/>
      <c r="J859" s="405"/>
      <c r="K859" s="405"/>
      <c r="L859" s="405"/>
      <c r="M859" s="405"/>
      <c r="N859" s="405"/>
      <c r="O859" s="405"/>
      <c r="P859" s="405"/>
      <c r="Q859" s="405"/>
    </row>
    <row r="860" spans="1:17" ht="15.75" customHeight="1">
      <c r="A860" s="405"/>
      <c r="B860" s="426"/>
      <c r="C860" s="405"/>
      <c r="D860" s="405"/>
      <c r="E860" s="405"/>
      <c r="F860" s="405"/>
      <c r="G860" s="405"/>
      <c r="H860" s="405"/>
      <c r="I860" s="405"/>
      <c r="J860" s="405"/>
      <c r="K860" s="405"/>
      <c r="L860" s="405"/>
      <c r="M860" s="405"/>
      <c r="N860" s="405"/>
      <c r="O860" s="405"/>
      <c r="P860" s="405"/>
      <c r="Q860" s="405"/>
    </row>
    <row r="861" spans="1:17" ht="15.75" customHeight="1">
      <c r="A861" s="405"/>
      <c r="B861" s="426"/>
      <c r="C861" s="405"/>
      <c r="D861" s="405"/>
      <c r="E861" s="405"/>
      <c r="F861" s="405"/>
      <c r="G861" s="405"/>
      <c r="H861" s="405"/>
      <c r="I861" s="405"/>
      <c r="J861" s="405"/>
      <c r="K861" s="405"/>
      <c r="L861" s="405"/>
      <c r="M861" s="405"/>
      <c r="N861" s="405"/>
      <c r="O861" s="405"/>
      <c r="P861" s="405"/>
      <c r="Q861" s="405"/>
    </row>
    <row r="862" spans="1:17" ht="15.75" customHeight="1">
      <c r="A862" s="405"/>
      <c r="B862" s="426"/>
      <c r="C862" s="405"/>
      <c r="D862" s="405"/>
      <c r="E862" s="405"/>
      <c r="F862" s="405"/>
      <c r="G862" s="405"/>
      <c r="H862" s="405"/>
      <c r="I862" s="405"/>
      <c r="J862" s="405"/>
      <c r="K862" s="405"/>
      <c r="L862" s="405"/>
      <c r="M862" s="405"/>
      <c r="N862" s="405"/>
      <c r="O862" s="405"/>
      <c r="P862" s="405"/>
      <c r="Q862" s="405"/>
    </row>
    <row r="863" spans="1:17" ht="15.75" customHeight="1">
      <c r="A863" s="405"/>
      <c r="B863" s="426"/>
      <c r="C863" s="405"/>
      <c r="D863" s="405"/>
      <c r="E863" s="405"/>
      <c r="F863" s="405"/>
      <c r="G863" s="405"/>
      <c r="H863" s="405"/>
      <c r="I863" s="405"/>
      <c r="J863" s="405"/>
      <c r="K863" s="405"/>
      <c r="L863" s="405"/>
      <c r="M863" s="405"/>
      <c r="N863" s="405"/>
      <c r="O863" s="405"/>
      <c r="P863" s="405"/>
      <c r="Q863" s="405"/>
    </row>
    <row r="864" spans="1:17" ht="15.75" customHeight="1">
      <c r="A864" s="405"/>
      <c r="B864" s="426"/>
      <c r="C864" s="405"/>
      <c r="D864" s="405"/>
      <c r="E864" s="405"/>
      <c r="F864" s="405"/>
      <c r="G864" s="405"/>
      <c r="H864" s="405"/>
      <c r="I864" s="405"/>
      <c r="J864" s="405"/>
      <c r="K864" s="405"/>
      <c r="L864" s="405"/>
      <c r="M864" s="405"/>
      <c r="N864" s="405"/>
      <c r="O864" s="405"/>
      <c r="P864" s="405"/>
      <c r="Q864" s="405"/>
    </row>
    <row r="865" spans="1:17" ht="15.75" customHeight="1">
      <c r="A865" s="405"/>
      <c r="B865" s="426"/>
      <c r="C865" s="405"/>
      <c r="D865" s="405"/>
      <c r="E865" s="405"/>
      <c r="F865" s="405"/>
      <c r="G865" s="405"/>
      <c r="H865" s="405"/>
      <c r="I865" s="405"/>
      <c r="J865" s="405"/>
      <c r="K865" s="405"/>
      <c r="L865" s="405"/>
      <c r="M865" s="405"/>
      <c r="N865" s="405"/>
      <c r="O865" s="405"/>
      <c r="P865" s="405"/>
      <c r="Q865" s="405"/>
    </row>
    <row r="866" spans="1:17" ht="15.75" customHeight="1">
      <c r="A866" s="405"/>
      <c r="B866" s="426"/>
      <c r="C866" s="405"/>
      <c r="D866" s="405"/>
      <c r="E866" s="405"/>
      <c r="F866" s="405"/>
      <c r="G866" s="405"/>
      <c r="H866" s="405"/>
      <c r="I866" s="405"/>
      <c r="J866" s="405"/>
      <c r="K866" s="405"/>
      <c r="L866" s="405"/>
      <c r="M866" s="405"/>
      <c r="N866" s="405"/>
      <c r="O866" s="405"/>
      <c r="P866" s="405"/>
      <c r="Q866" s="405"/>
    </row>
    <row r="867" spans="1:17" ht="15.75" customHeight="1">
      <c r="A867" s="405"/>
      <c r="B867" s="426"/>
      <c r="C867" s="405"/>
      <c r="D867" s="405"/>
      <c r="E867" s="405"/>
      <c r="F867" s="405"/>
      <c r="G867" s="405"/>
      <c r="H867" s="405"/>
      <c r="I867" s="405"/>
      <c r="J867" s="405"/>
      <c r="K867" s="405"/>
      <c r="L867" s="405"/>
      <c r="M867" s="405"/>
      <c r="N867" s="405"/>
      <c r="O867" s="405"/>
      <c r="P867" s="405"/>
      <c r="Q867" s="405"/>
    </row>
    <row r="868" spans="1:17" ht="15.75" customHeight="1">
      <c r="A868" s="405"/>
      <c r="B868" s="426"/>
      <c r="C868" s="405"/>
      <c r="D868" s="405"/>
      <c r="E868" s="405"/>
      <c r="F868" s="405"/>
      <c r="G868" s="405"/>
      <c r="H868" s="405"/>
      <c r="I868" s="405"/>
      <c r="J868" s="405"/>
      <c r="K868" s="405"/>
      <c r="L868" s="405"/>
      <c r="M868" s="405"/>
      <c r="N868" s="405"/>
      <c r="O868" s="405"/>
      <c r="P868" s="405"/>
      <c r="Q868" s="405"/>
    </row>
    <row r="869" spans="1:17" ht="15.75" customHeight="1">
      <c r="A869" s="405"/>
      <c r="B869" s="426"/>
      <c r="C869" s="405"/>
      <c r="D869" s="405"/>
      <c r="E869" s="405"/>
      <c r="F869" s="405"/>
      <c r="G869" s="405"/>
      <c r="H869" s="405"/>
      <c r="I869" s="405"/>
      <c r="J869" s="405"/>
      <c r="K869" s="405"/>
      <c r="L869" s="405"/>
      <c r="M869" s="405"/>
      <c r="N869" s="405"/>
      <c r="O869" s="405"/>
      <c r="P869" s="405"/>
      <c r="Q869" s="405"/>
    </row>
    <row r="870" spans="1:17" ht="15.75" customHeight="1">
      <c r="A870" s="405"/>
      <c r="B870" s="426"/>
      <c r="C870" s="405"/>
      <c r="D870" s="405"/>
      <c r="E870" s="405"/>
      <c r="F870" s="405"/>
      <c r="G870" s="405"/>
      <c r="H870" s="405"/>
      <c r="I870" s="405"/>
      <c r="J870" s="405"/>
      <c r="K870" s="405"/>
      <c r="L870" s="405"/>
      <c r="M870" s="405"/>
      <c r="N870" s="405"/>
      <c r="O870" s="405"/>
      <c r="P870" s="405"/>
      <c r="Q870" s="405"/>
    </row>
    <row r="871" spans="1:17" ht="15.75" customHeight="1">
      <c r="A871" s="405"/>
      <c r="B871" s="426"/>
      <c r="C871" s="405"/>
      <c r="D871" s="405"/>
      <c r="E871" s="405"/>
      <c r="F871" s="405"/>
      <c r="G871" s="405"/>
      <c r="H871" s="405"/>
      <c r="I871" s="405"/>
      <c r="J871" s="405"/>
      <c r="K871" s="405"/>
      <c r="L871" s="405"/>
      <c r="M871" s="405"/>
      <c r="N871" s="405"/>
      <c r="O871" s="405"/>
      <c r="P871" s="405"/>
      <c r="Q871" s="405"/>
    </row>
    <row r="872" spans="1:17" ht="15.75" customHeight="1">
      <c r="A872" s="405"/>
      <c r="B872" s="426"/>
      <c r="C872" s="405"/>
      <c r="D872" s="405"/>
      <c r="E872" s="405"/>
      <c r="F872" s="405"/>
      <c r="G872" s="405"/>
      <c r="H872" s="405"/>
      <c r="I872" s="405"/>
      <c r="J872" s="405"/>
      <c r="K872" s="405"/>
      <c r="L872" s="405"/>
      <c r="M872" s="405"/>
      <c r="N872" s="405"/>
      <c r="O872" s="405"/>
      <c r="P872" s="405"/>
      <c r="Q872" s="405"/>
    </row>
    <row r="873" spans="1:17" ht="15.75" customHeight="1">
      <c r="A873" s="405"/>
      <c r="B873" s="426"/>
      <c r="C873" s="405"/>
      <c r="D873" s="405"/>
      <c r="E873" s="405"/>
      <c r="F873" s="405"/>
      <c r="G873" s="405"/>
      <c r="H873" s="405"/>
      <c r="I873" s="405"/>
      <c r="J873" s="405"/>
      <c r="K873" s="405"/>
      <c r="L873" s="405"/>
      <c r="M873" s="405"/>
      <c r="N873" s="405"/>
      <c r="O873" s="405"/>
      <c r="P873" s="405"/>
      <c r="Q873" s="405"/>
    </row>
    <row r="874" spans="1:17" ht="15.75" customHeight="1">
      <c r="A874" s="405"/>
      <c r="B874" s="426"/>
      <c r="C874" s="405"/>
      <c r="D874" s="405"/>
      <c r="E874" s="405"/>
      <c r="F874" s="405"/>
      <c r="G874" s="405"/>
      <c r="H874" s="405"/>
      <c r="I874" s="405"/>
      <c r="J874" s="405"/>
      <c r="K874" s="405"/>
      <c r="L874" s="405"/>
      <c r="M874" s="405"/>
      <c r="N874" s="405"/>
      <c r="O874" s="405"/>
      <c r="P874" s="405"/>
      <c r="Q874" s="405"/>
    </row>
    <row r="875" spans="1:17" ht="15.75" customHeight="1">
      <c r="A875" s="405"/>
      <c r="B875" s="426"/>
      <c r="C875" s="405"/>
      <c r="D875" s="405"/>
      <c r="E875" s="405"/>
      <c r="F875" s="405"/>
      <c r="G875" s="405"/>
      <c r="H875" s="405"/>
      <c r="I875" s="405"/>
      <c r="J875" s="405"/>
      <c r="K875" s="405"/>
      <c r="L875" s="405"/>
      <c r="M875" s="405"/>
      <c r="N875" s="405"/>
      <c r="O875" s="405"/>
      <c r="P875" s="405"/>
      <c r="Q875" s="405"/>
    </row>
    <row r="876" spans="1:17" ht="15.75" customHeight="1">
      <c r="A876" s="405"/>
      <c r="B876" s="426"/>
      <c r="C876" s="405"/>
      <c r="D876" s="405"/>
      <c r="E876" s="405"/>
      <c r="F876" s="405"/>
      <c r="G876" s="405"/>
      <c r="H876" s="405"/>
      <c r="I876" s="405"/>
      <c r="J876" s="405"/>
      <c r="K876" s="405"/>
      <c r="L876" s="405"/>
      <c r="M876" s="405"/>
      <c r="N876" s="405"/>
      <c r="O876" s="405"/>
      <c r="P876" s="405"/>
      <c r="Q876" s="405"/>
    </row>
    <row r="877" spans="1:17" ht="15.75" customHeight="1">
      <c r="A877" s="405"/>
      <c r="B877" s="426"/>
      <c r="C877" s="405"/>
      <c r="D877" s="405"/>
      <c r="E877" s="405"/>
      <c r="F877" s="405"/>
      <c r="G877" s="405"/>
      <c r="H877" s="405"/>
      <c r="I877" s="405"/>
      <c r="J877" s="405"/>
      <c r="K877" s="405"/>
      <c r="L877" s="405"/>
      <c r="M877" s="405"/>
      <c r="N877" s="405"/>
      <c r="O877" s="405"/>
      <c r="P877" s="405"/>
      <c r="Q877" s="405"/>
    </row>
    <row r="878" spans="1:17" ht="15.75" customHeight="1">
      <c r="A878" s="405"/>
      <c r="B878" s="426"/>
      <c r="C878" s="405"/>
      <c r="D878" s="405"/>
      <c r="E878" s="405"/>
      <c r="F878" s="405"/>
      <c r="G878" s="405"/>
      <c r="H878" s="405"/>
      <c r="I878" s="405"/>
      <c r="J878" s="405"/>
      <c r="K878" s="405"/>
      <c r="L878" s="405"/>
      <c r="M878" s="405"/>
      <c r="N878" s="405"/>
      <c r="O878" s="405"/>
      <c r="P878" s="405"/>
      <c r="Q878" s="405"/>
    </row>
    <row r="879" spans="1:17" ht="15.75" customHeight="1">
      <c r="A879" s="405"/>
      <c r="B879" s="426"/>
      <c r="C879" s="405"/>
      <c r="D879" s="405"/>
      <c r="E879" s="405"/>
      <c r="F879" s="405"/>
      <c r="G879" s="405"/>
      <c r="H879" s="405"/>
      <c r="I879" s="405"/>
      <c r="J879" s="405"/>
      <c r="K879" s="405"/>
      <c r="L879" s="405"/>
      <c r="M879" s="405"/>
      <c r="N879" s="405"/>
      <c r="O879" s="405"/>
      <c r="P879" s="405"/>
      <c r="Q879" s="405"/>
    </row>
    <row r="880" spans="1:17" ht="15.75" customHeight="1">
      <c r="A880" s="405"/>
      <c r="B880" s="426"/>
      <c r="C880" s="405"/>
      <c r="D880" s="405"/>
      <c r="E880" s="405"/>
      <c r="F880" s="405"/>
      <c r="G880" s="405"/>
      <c r="H880" s="405"/>
      <c r="I880" s="405"/>
      <c r="J880" s="405"/>
      <c r="K880" s="405"/>
      <c r="L880" s="405"/>
      <c r="M880" s="405"/>
      <c r="N880" s="405"/>
      <c r="O880" s="405"/>
      <c r="P880" s="405"/>
      <c r="Q880" s="405"/>
    </row>
    <row r="881" spans="1:17" ht="15.75" customHeight="1">
      <c r="A881" s="405"/>
      <c r="B881" s="426"/>
      <c r="C881" s="405"/>
      <c r="D881" s="405"/>
      <c r="E881" s="405"/>
      <c r="F881" s="405"/>
      <c r="G881" s="405"/>
      <c r="H881" s="405"/>
      <c r="I881" s="405"/>
      <c r="J881" s="405"/>
      <c r="K881" s="405"/>
      <c r="L881" s="405"/>
      <c r="M881" s="405"/>
      <c r="N881" s="405"/>
      <c r="O881" s="405"/>
      <c r="P881" s="405"/>
      <c r="Q881" s="405"/>
    </row>
    <row r="882" spans="1:17" ht="15.75" customHeight="1">
      <c r="A882" s="405"/>
      <c r="B882" s="426"/>
      <c r="C882" s="405"/>
      <c r="D882" s="405"/>
      <c r="E882" s="405"/>
      <c r="F882" s="405"/>
      <c r="G882" s="405"/>
      <c r="H882" s="405"/>
      <c r="I882" s="405"/>
      <c r="J882" s="405"/>
      <c r="K882" s="405"/>
      <c r="L882" s="405"/>
      <c r="M882" s="405"/>
      <c r="N882" s="405"/>
      <c r="O882" s="405"/>
      <c r="P882" s="405"/>
      <c r="Q882" s="405"/>
    </row>
    <row r="883" spans="1:17" ht="15.75" customHeight="1">
      <c r="A883" s="405"/>
      <c r="B883" s="426"/>
      <c r="C883" s="405"/>
      <c r="D883" s="405"/>
      <c r="E883" s="405"/>
      <c r="F883" s="405"/>
      <c r="G883" s="405"/>
      <c r="H883" s="405"/>
      <c r="I883" s="405"/>
      <c r="J883" s="405"/>
      <c r="K883" s="405"/>
      <c r="L883" s="405"/>
      <c r="M883" s="405"/>
      <c r="N883" s="405"/>
      <c r="O883" s="405"/>
      <c r="P883" s="405"/>
      <c r="Q883" s="405"/>
    </row>
    <row r="884" spans="1:17" ht="15.75" customHeight="1">
      <c r="A884" s="405"/>
      <c r="B884" s="426"/>
      <c r="C884" s="405"/>
      <c r="D884" s="405"/>
      <c r="E884" s="405"/>
      <c r="F884" s="405"/>
      <c r="G884" s="405"/>
      <c r="H884" s="405"/>
      <c r="I884" s="405"/>
      <c r="J884" s="405"/>
      <c r="K884" s="405"/>
      <c r="L884" s="405"/>
      <c r="M884" s="405"/>
      <c r="N884" s="405"/>
      <c r="O884" s="405"/>
      <c r="P884" s="405"/>
      <c r="Q884" s="405"/>
    </row>
    <row r="885" spans="1:17" ht="15.75" customHeight="1">
      <c r="A885" s="405"/>
      <c r="B885" s="426"/>
      <c r="C885" s="405"/>
      <c r="D885" s="405"/>
      <c r="E885" s="405"/>
      <c r="F885" s="405"/>
      <c r="G885" s="405"/>
      <c r="H885" s="405"/>
      <c r="I885" s="405"/>
      <c r="J885" s="405"/>
      <c r="K885" s="405"/>
      <c r="L885" s="405"/>
      <c r="M885" s="405"/>
      <c r="N885" s="405"/>
      <c r="O885" s="405"/>
      <c r="P885" s="405"/>
      <c r="Q885" s="405"/>
    </row>
    <row r="886" spans="1:17" ht="15.75" customHeight="1">
      <c r="A886" s="405"/>
      <c r="B886" s="426"/>
      <c r="C886" s="405"/>
      <c r="D886" s="405"/>
      <c r="E886" s="405"/>
      <c r="F886" s="405"/>
      <c r="G886" s="405"/>
      <c r="H886" s="405"/>
      <c r="I886" s="405"/>
      <c r="J886" s="405"/>
      <c r="K886" s="405"/>
      <c r="L886" s="405"/>
      <c r="M886" s="405"/>
      <c r="N886" s="405"/>
      <c r="O886" s="405"/>
      <c r="P886" s="405"/>
      <c r="Q886" s="405"/>
    </row>
    <row r="887" spans="1:17" ht="15.75" customHeight="1">
      <c r="A887" s="405"/>
      <c r="B887" s="426"/>
      <c r="C887" s="405"/>
      <c r="D887" s="405"/>
      <c r="E887" s="405"/>
      <c r="F887" s="405"/>
      <c r="G887" s="405"/>
      <c r="H887" s="405"/>
      <c r="I887" s="405"/>
      <c r="J887" s="405"/>
      <c r="K887" s="405"/>
      <c r="L887" s="405"/>
      <c r="M887" s="405"/>
      <c r="N887" s="405"/>
      <c r="O887" s="405"/>
      <c r="P887" s="405"/>
      <c r="Q887" s="405"/>
    </row>
    <row r="888" spans="1:17" ht="15.75" customHeight="1">
      <c r="A888" s="405"/>
      <c r="B888" s="426"/>
      <c r="C888" s="405"/>
      <c r="D888" s="405"/>
      <c r="E888" s="405"/>
      <c r="F888" s="405"/>
      <c r="G888" s="405"/>
      <c r="H888" s="405"/>
      <c r="I888" s="405"/>
      <c r="J888" s="405"/>
      <c r="K888" s="405"/>
      <c r="L888" s="405"/>
      <c r="M888" s="405"/>
      <c r="N888" s="405"/>
      <c r="O888" s="405"/>
      <c r="P888" s="405"/>
      <c r="Q888" s="405"/>
    </row>
    <row r="889" spans="1:17" ht="15.75" customHeight="1">
      <c r="A889" s="405"/>
      <c r="B889" s="426"/>
      <c r="C889" s="405"/>
      <c r="D889" s="405"/>
      <c r="E889" s="405"/>
      <c r="F889" s="405"/>
      <c r="G889" s="405"/>
      <c r="H889" s="405"/>
      <c r="I889" s="405"/>
      <c r="J889" s="405"/>
      <c r="K889" s="405"/>
      <c r="L889" s="405"/>
      <c r="M889" s="405"/>
      <c r="N889" s="405"/>
      <c r="O889" s="405"/>
      <c r="P889" s="405"/>
      <c r="Q889" s="405"/>
    </row>
    <row r="890" spans="1:17" ht="15.75" customHeight="1">
      <c r="A890" s="405"/>
      <c r="B890" s="426"/>
      <c r="C890" s="405"/>
      <c r="D890" s="405"/>
      <c r="E890" s="405"/>
      <c r="F890" s="405"/>
      <c r="G890" s="405"/>
      <c r="H890" s="405"/>
      <c r="I890" s="405"/>
      <c r="J890" s="405"/>
      <c r="K890" s="405"/>
      <c r="L890" s="405"/>
      <c r="M890" s="405"/>
      <c r="N890" s="405"/>
      <c r="O890" s="405"/>
      <c r="P890" s="405"/>
      <c r="Q890" s="405"/>
    </row>
    <row r="891" spans="1:17" ht="15.75" customHeight="1">
      <c r="A891" s="405"/>
      <c r="B891" s="426"/>
      <c r="C891" s="405"/>
      <c r="D891" s="405"/>
      <c r="E891" s="405"/>
      <c r="F891" s="405"/>
      <c r="G891" s="405"/>
      <c r="H891" s="405"/>
      <c r="I891" s="405"/>
      <c r="J891" s="405"/>
      <c r="K891" s="405"/>
      <c r="L891" s="405"/>
      <c r="M891" s="405"/>
      <c r="N891" s="405"/>
      <c r="O891" s="405"/>
      <c r="P891" s="405"/>
      <c r="Q891" s="405"/>
    </row>
    <row r="892" spans="1:17" ht="15.75" customHeight="1">
      <c r="A892" s="405"/>
      <c r="B892" s="426"/>
      <c r="C892" s="405"/>
      <c r="D892" s="405"/>
      <c r="E892" s="405"/>
      <c r="F892" s="405"/>
      <c r="G892" s="405"/>
      <c r="H892" s="405"/>
      <c r="I892" s="405"/>
      <c r="J892" s="405"/>
      <c r="K892" s="405"/>
      <c r="L892" s="405"/>
      <c r="M892" s="405"/>
      <c r="N892" s="405"/>
      <c r="O892" s="405"/>
      <c r="P892" s="405"/>
      <c r="Q892" s="405"/>
    </row>
    <row r="893" spans="1:17" ht="15.75" customHeight="1">
      <c r="A893" s="405"/>
      <c r="B893" s="426"/>
      <c r="C893" s="405"/>
      <c r="D893" s="405"/>
      <c r="E893" s="405"/>
      <c r="F893" s="405"/>
      <c r="G893" s="405"/>
      <c r="H893" s="405"/>
      <c r="I893" s="405"/>
      <c r="J893" s="405"/>
      <c r="K893" s="405"/>
      <c r="L893" s="405"/>
      <c r="M893" s="405"/>
      <c r="N893" s="405"/>
      <c r="O893" s="405"/>
      <c r="P893" s="405"/>
      <c r="Q893" s="405"/>
    </row>
    <row r="894" spans="1:17" ht="15.75" customHeight="1">
      <c r="A894" s="405"/>
      <c r="B894" s="426"/>
      <c r="C894" s="405"/>
      <c r="D894" s="405"/>
      <c r="E894" s="405"/>
      <c r="F894" s="405"/>
      <c r="G894" s="405"/>
      <c r="H894" s="405"/>
      <c r="I894" s="405"/>
      <c r="J894" s="405"/>
      <c r="K894" s="405"/>
      <c r="L894" s="405"/>
      <c r="M894" s="405"/>
      <c r="N894" s="405"/>
      <c r="O894" s="405"/>
      <c r="P894" s="405"/>
      <c r="Q894" s="405"/>
    </row>
    <row r="895" spans="1:17" ht="15.75" customHeight="1">
      <c r="A895" s="405"/>
      <c r="B895" s="426"/>
      <c r="C895" s="405"/>
      <c r="D895" s="405"/>
      <c r="E895" s="405"/>
      <c r="F895" s="405"/>
      <c r="G895" s="405"/>
      <c r="H895" s="405"/>
      <c r="I895" s="405"/>
      <c r="J895" s="405"/>
      <c r="K895" s="405"/>
      <c r="L895" s="405"/>
      <c r="M895" s="405"/>
      <c r="N895" s="405"/>
      <c r="O895" s="405"/>
      <c r="P895" s="405"/>
      <c r="Q895" s="405"/>
    </row>
    <row r="896" spans="1:17" ht="15.75" customHeight="1">
      <c r="A896" s="405"/>
      <c r="B896" s="426"/>
      <c r="C896" s="405"/>
      <c r="D896" s="405"/>
      <c r="E896" s="405"/>
      <c r="F896" s="405"/>
      <c r="G896" s="405"/>
      <c r="H896" s="405"/>
      <c r="I896" s="405"/>
      <c r="J896" s="405"/>
      <c r="K896" s="405"/>
      <c r="L896" s="405"/>
      <c r="M896" s="405"/>
      <c r="N896" s="405"/>
      <c r="O896" s="405"/>
      <c r="P896" s="405"/>
      <c r="Q896" s="405"/>
    </row>
    <row r="897" spans="1:17" ht="15.75" customHeight="1">
      <c r="A897" s="405"/>
      <c r="B897" s="426"/>
      <c r="C897" s="405"/>
      <c r="D897" s="405"/>
      <c r="E897" s="405"/>
      <c r="F897" s="405"/>
      <c r="G897" s="405"/>
      <c r="H897" s="405"/>
      <c r="I897" s="405"/>
      <c r="J897" s="405"/>
      <c r="K897" s="405"/>
      <c r="L897" s="405"/>
      <c r="M897" s="405"/>
      <c r="N897" s="405"/>
      <c r="O897" s="405"/>
      <c r="P897" s="405"/>
      <c r="Q897" s="405"/>
    </row>
    <row r="898" spans="1:17" ht="15.75" customHeight="1">
      <c r="A898" s="405"/>
      <c r="B898" s="426"/>
      <c r="C898" s="405"/>
      <c r="D898" s="405"/>
      <c r="E898" s="405"/>
      <c r="F898" s="405"/>
      <c r="G898" s="405"/>
      <c r="H898" s="405"/>
      <c r="I898" s="405"/>
      <c r="J898" s="405"/>
      <c r="K898" s="405"/>
      <c r="L898" s="405"/>
      <c r="M898" s="405"/>
      <c r="N898" s="405"/>
      <c r="O898" s="405"/>
      <c r="P898" s="405"/>
      <c r="Q898" s="405"/>
    </row>
    <row r="899" spans="1:17" ht="15.75" customHeight="1">
      <c r="A899" s="405"/>
      <c r="B899" s="426"/>
      <c r="C899" s="405"/>
      <c r="D899" s="405"/>
      <c r="E899" s="405"/>
      <c r="F899" s="405"/>
      <c r="G899" s="405"/>
      <c r="H899" s="405"/>
      <c r="I899" s="405"/>
      <c r="J899" s="405"/>
      <c r="K899" s="405"/>
      <c r="L899" s="405"/>
      <c r="M899" s="405"/>
      <c r="N899" s="405"/>
      <c r="O899" s="405"/>
      <c r="P899" s="405"/>
      <c r="Q899" s="405"/>
    </row>
    <row r="900" spans="1:17" ht="15.75" customHeight="1">
      <c r="A900" s="405"/>
      <c r="B900" s="426"/>
      <c r="C900" s="405"/>
      <c r="D900" s="405"/>
      <c r="E900" s="405"/>
      <c r="F900" s="405"/>
      <c r="G900" s="405"/>
      <c r="H900" s="405"/>
      <c r="I900" s="405"/>
      <c r="J900" s="405"/>
      <c r="K900" s="405"/>
      <c r="L900" s="405"/>
      <c r="M900" s="405"/>
      <c r="N900" s="405"/>
      <c r="O900" s="405"/>
      <c r="P900" s="405"/>
      <c r="Q900" s="405"/>
    </row>
    <row r="901" spans="1:17" ht="15.75" customHeight="1">
      <c r="A901" s="405"/>
      <c r="B901" s="426"/>
      <c r="C901" s="405"/>
      <c r="D901" s="405"/>
      <c r="E901" s="405"/>
      <c r="F901" s="405"/>
      <c r="G901" s="405"/>
      <c r="H901" s="405"/>
      <c r="I901" s="405"/>
      <c r="J901" s="405"/>
      <c r="K901" s="405"/>
      <c r="L901" s="405"/>
      <c r="M901" s="405"/>
      <c r="N901" s="405"/>
      <c r="O901" s="405"/>
      <c r="P901" s="405"/>
      <c r="Q901" s="405"/>
    </row>
    <row r="902" spans="1:17" ht="15.75" customHeight="1">
      <c r="A902" s="405"/>
      <c r="B902" s="426"/>
      <c r="C902" s="405"/>
      <c r="D902" s="405"/>
      <c r="E902" s="405"/>
      <c r="F902" s="405"/>
      <c r="G902" s="405"/>
      <c r="H902" s="405"/>
      <c r="I902" s="405"/>
      <c r="J902" s="405"/>
      <c r="K902" s="405"/>
      <c r="L902" s="405"/>
      <c r="M902" s="405"/>
      <c r="N902" s="405"/>
      <c r="O902" s="405"/>
      <c r="P902" s="405"/>
      <c r="Q902" s="405"/>
    </row>
    <row r="903" spans="1:17" ht="15.75" customHeight="1">
      <c r="A903" s="405"/>
      <c r="B903" s="426"/>
      <c r="C903" s="405"/>
      <c r="D903" s="405"/>
      <c r="E903" s="405"/>
      <c r="F903" s="405"/>
      <c r="G903" s="405"/>
      <c r="H903" s="405"/>
      <c r="I903" s="405"/>
      <c r="J903" s="405"/>
      <c r="K903" s="405"/>
      <c r="L903" s="405"/>
      <c r="M903" s="405"/>
      <c r="N903" s="405"/>
      <c r="O903" s="405"/>
      <c r="P903" s="405"/>
      <c r="Q903" s="405"/>
    </row>
    <row r="904" spans="1:17" ht="15.75" customHeight="1">
      <c r="A904" s="405"/>
      <c r="B904" s="426"/>
      <c r="C904" s="405"/>
      <c r="D904" s="405"/>
      <c r="E904" s="405"/>
      <c r="F904" s="405"/>
      <c r="G904" s="405"/>
      <c r="H904" s="405"/>
      <c r="I904" s="405"/>
      <c r="J904" s="405"/>
      <c r="K904" s="405"/>
      <c r="L904" s="405"/>
      <c r="M904" s="405"/>
      <c r="N904" s="405"/>
      <c r="O904" s="405"/>
      <c r="P904" s="405"/>
      <c r="Q904" s="405"/>
    </row>
    <row r="905" spans="1:17" ht="15.75" customHeight="1">
      <c r="A905" s="405"/>
      <c r="B905" s="426"/>
      <c r="C905" s="405"/>
      <c r="D905" s="405"/>
      <c r="E905" s="405"/>
      <c r="F905" s="405"/>
      <c r="G905" s="405"/>
      <c r="H905" s="405"/>
      <c r="I905" s="405"/>
      <c r="J905" s="405"/>
      <c r="K905" s="405"/>
      <c r="L905" s="405"/>
      <c r="M905" s="405"/>
      <c r="N905" s="405"/>
      <c r="O905" s="405"/>
      <c r="P905" s="405"/>
      <c r="Q905" s="405"/>
    </row>
    <row r="906" spans="1:17" ht="15.75" customHeight="1">
      <c r="A906" s="405"/>
      <c r="B906" s="426"/>
      <c r="C906" s="405"/>
      <c r="D906" s="405"/>
      <c r="E906" s="405"/>
      <c r="F906" s="405"/>
      <c r="G906" s="405"/>
      <c r="H906" s="405"/>
      <c r="I906" s="405"/>
      <c r="J906" s="405"/>
      <c r="K906" s="405"/>
      <c r="L906" s="405"/>
      <c r="M906" s="405"/>
      <c r="N906" s="405"/>
      <c r="O906" s="405"/>
      <c r="P906" s="405"/>
      <c r="Q906" s="405"/>
    </row>
    <row r="907" spans="1:17" ht="15.75" customHeight="1">
      <c r="A907" s="405"/>
      <c r="B907" s="426"/>
      <c r="C907" s="405"/>
      <c r="D907" s="405"/>
      <c r="E907" s="405"/>
      <c r="F907" s="405"/>
      <c r="G907" s="405"/>
      <c r="H907" s="405"/>
      <c r="I907" s="405"/>
      <c r="J907" s="405"/>
      <c r="K907" s="405"/>
      <c r="L907" s="405"/>
      <c r="M907" s="405"/>
      <c r="N907" s="405"/>
      <c r="O907" s="405"/>
      <c r="P907" s="405"/>
      <c r="Q907" s="405"/>
    </row>
    <row r="908" spans="1:17" ht="15.75" customHeight="1">
      <c r="A908" s="405"/>
      <c r="B908" s="426"/>
      <c r="C908" s="405"/>
      <c r="D908" s="405"/>
      <c r="E908" s="405"/>
      <c r="F908" s="405"/>
      <c r="G908" s="405"/>
      <c r="H908" s="405"/>
      <c r="I908" s="405"/>
      <c r="J908" s="405"/>
      <c r="K908" s="405"/>
      <c r="L908" s="405"/>
      <c r="M908" s="405"/>
      <c r="N908" s="405"/>
      <c r="O908" s="405"/>
      <c r="P908" s="405"/>
      <c r="Q908" s="405"/>
    </row>
    <row r="909" spans="1:17" ht="15.75" customHeight="1">
      <c r="A909" s="405"/>
      <c r="B909" s="426"/>
      <c r="C909" s="405"/>
      <c r="D909" s="405"/>
      <c r="E909" s="405"/>
      <c r="F909" s="405"/>
      <c r="G909" s="405"/>
      <c r="H909" s="405"/>
      <c r="I909" s="405"/>
      <c r="J909" s="405"/>
      <c r="K909" s="405"/>
      <c r="L909" s="405"/>
      <c r="M909" s="405"/>
      <c r="N909" s="405"/>
      <c r="O909" s="405"/>
      <c r="P909" s="405"/>
      <c r="Q909" s="405"/>
    </row>
    <row r="910" spans="1:17" ht="15.75" customHeight="1">
      <c r="A910" s="405"/>
      <c r="B910" s="426"/>
      <c r="C910" s="405"/>
      <c r="D910" s="405"/>
      <c r="E910" s="405"/>
      <c r="F910" s="405"/>
      <c r="G910" s="405"/>
      <c r="H910" s="405"/>
      <c r="I910" s="405"/>
      <c r="J910" s="405"/>
      <c r="K910" s="405"/>
      <c r="L910" s="405"/>
      <c r="M910" s="405"/>
      <c r="N910" s="405"/>
      <c r="O910" s="405"/>
      <c r="P910" s="405"/>
      <c r="Q910" s="405"/>
    </row>
    <row r="911" spans="1:17" ht="15.75" customHeight="1">
      <c r="A911" s="405"/>
      <c r="B911" s="426"/>
      <c r="C911" s="405"/>
      <c r="D911" s="405"/>
      <c r="E911" s="405"/>
      <c r="F911" s="405"/>
      <c r="G911" s="405"/>
      <c r="H911" s="405"/>
      <c r="I911" s="405"/>
      <c r="J911" s="405"/>
      <c r="K911" s="405"/>
      <c r="L911" s="405"/>
      <c r="M911" s="405"/>
      <c r="N911" s="405"/>
      <c r="O911" s="405"/>
      <c r="P911" s="405"/>
      <c r="Q911" s="405"/>
    </row>
    <row r="912" spans="1:17" ht="15.75" customHeight="1">
      <c r="A912" s="405"/>
      <c r="B912" s="426"/>
      <c r="C912" s="405"/>
      <c r="D912" s="405"/>
      <c r="E912" s="405"/>
      <c r="F912" s="405"/>
      <c r="G912" s="405"/>
      <c r="H912" s="405"/>
      <c r="I912" s="405"/>
      <c r="J912" s="405"/>
      <c r="K912" s="405"/>
      <c r="L912" s="405"/>
      <c r="M912" s="405"/>
      <c r="N912" s="405"/>
      <c r="O912" s="405"/>
      <c r="P912" s="405"/>
      <c r="Q912" s="405"/>
    </row>
    <row r="913" spans="1:17" ht="15.75" customHeight="1">
      <c r="A913" s="405"/>
      <c r="B913" s="426"/>
      <c r="C913" s="405"/>
      <c r="D913" s="405"/>
      <c r="E913" s="405"/>
      <c r="F913" s="405"/>
      <c r="G913" s="405"/>
      <c r="H913" s="405"/>
      <c r="I913" s="405"/>
      <c r="J913" s="405"/>
      <c r="K913" s="405"/>
      <c r="L913" s="405"/>
      <c r="M913" s="405"/>
      <c r="N913" s="405"/>
      <c r="O913" s="405"/>
      <c r="P913" s="405"/>
      <c r="Q913" s="405"/>
    </row>
    <row r="914" spans="1:17" ht="15.75" customHeight="1">
      <c r="A914" s="405"/>
      <c r="B914" s="426"/>
      <c r="C914" s="405"/>
      <c r="D914" s="405"/>
      <c r="E914" s="405"/>
      <c r="F914" s="405"/>
      <c r="G914" s="405"/>
      <c r="H914" s="405"/>
      <c r="I914" s="405"/>
      <c r="J914" s="405"/>
      <c r="K914" s="405"/>
      <c r="L914" s="405"/>
      <c r="M914" s="405"/>
      <c r="N914" s="405"/>
      <c r="O914" s="405"/>
      <c r="P914" s="405"/>
      <c r="Q914" s="405"/>
    </row>
    <row r="915" spans="1:17" ht="15.75" customHeight="1">
      <c r="A915" s="405"/>
      <c r="B915" s="426"/>
      <c r="C915" s="405"/>
      <c r="D915" s="405"/>
      <c r="E915" s="405"/>
      <c r="F915" s="405"/>
      <c r="G915" s="405"/>
      <c r="H915" s="405"/>
      <c r="I915" s="405"/>
      <c r="J915" s="405"/>
      <c r="K915" s="405"/>
      <c r="L915" s="405"/>
      <c r="M915" s="405"/>
      <c r="N915" s="405"/>
      <c r="O915" s="405"/>
      <c r="P915" s="405"/>
      <c r="Q915" s="405"/>
    </row>
    <row r="916" spans="1:17" ht="15.75" customHeight="1">
      <c r="A916" s="405"/>
      <c r="B916" s="426"/>
      <c r="C916" s="405"/>
      <c r="D916" s="405"/>
      <c r="E916" s="405"/>
      <c r="F916" s="405"/>
      <c r="G916" s="405"/>
      <c r="H916" s="405"/>
      <c r="I916" s="405"/>
      <c r="J916" s="405"/>
      <c r="K916" s="405"/>
      <c r="L916" s="405"/>
      <c r="M916" s="405"/>
      <c r="N916" s="405"/>
      <c r="O916" s="405"/>
      <c r="P916" s="405"/>
      <c r="Q916" s="405"/>
    </row>
    <row r="917" spans="1:17" ht="15.75" customHeight="1">
      <c r="A917" s="405"/>
      <c r="B917" s="426"/>
      <c r="C917" s="405"/>
      <c r="D917" s="405"/>
      <c r="E917" s="405"/>
      <c r="F917" s="405"/>
      <c r="G917" s="405"/>
      <c r="H917" s="405"/>
      <c r="I917" s="405"/>
      <c r="J917" s="405"/>
      <c r="K917" s="405"/>
      <c r="L917" s="405"/>
      <c r="M917" s="405"/>
      <c r="N917" s="405"/>
      <c r="O917" s="405"/>
      <c r="P917" s="405"/>
      <c r="Q917" s="405"/>
    </row>
    <row r="918" spans="1:17" ht="15.75" customHeight="1">
      <c r="A918" s="405"/>
      <c r="B918" s="426"/>
      <c r="C918" s="405"/>
      <c r="D918" s="405"/>
      <c r="E918" s="405"/>
      <c r="F918" s="405"/>
      <c r="G918" s="405"/>
      <c r="H918" s="405"/>
      <c r="I918" s="405"/>
      <c r="J918" s="405"/>
      <c r="K918" s="405"/>
      <c r="L918" s="405"/>
      <c r="M918" s="405"/>
      <c r="N918" s="405"/>
      <c r="O918" s="405"/>
      <c r="P918" s="405"/>
      <c r="Q918" s="405"/>
    </row>
    <row r="919" spans="1:17" ht="15.75" customHeight="1">
      <c r="A919" s="405"/>
      <c r="B919" s="426"/>
      <c r="C919" s="405"/>
      <c r="D919" s="405"/>
      <c r="E919" s="405"/>
      <c r="F919" s="405"/>
      <c r="G919" s="405"/>
      <c r="H919" s="405"/>
      <c r="I919" s="405"/>
      <c r="J919" s="405"/>
      <c r="K919" s="405"/>
      <c r="L919" s="405"/>
      <c r="M919" s="405"/>
      <c r="N919" s="405"/>
      <c r="O919" s="405"/>
      <c r="P919" s="405"/>
      <c r="Q919" s="405"/>
    </row>
    <row r="920" spans="1:17" ht="15.75" customHeight="1">
      <c r="A920" s="405"/>
      <c r="B920" s="426"/>
      <c r="C920" s="405"/>
      <c r="D920" s="405"/>
      <c r="E920" s="405"/>
      <c r="F920" s="405"/>
      <c r="G920" s="405"/>
      <c r="H920" s="405"/>
      <c r="I920" s="405"/>
      <c r="J920" s="405"/>
      <c r="K920" s="405"/>
      <c r="L920" s="405"/>
      <c r="M920" s="405"/>
      <c r="N920" s="405"/>
      <c r="O920" s="405"/>
      <c r="P920" s="405"/>
      <c r="Q920" s="405"/>
    </row>
    <row r="921" spans="1:17" ht="15.75" customHeight="1">
      <c r="A921" s="405"/>
      <c r="B921" s="426"/>
      <c r="C921" s="405"/>
      <c r="D921" s="405"/>
      <c r="E921" s="405"/>
      <c r="F921" s="405"/>
      <c r="G921" s="405"/>
      <c r="H921" s="405"/>
      <c r="I921" s="405"/>
      <c r="J921" s="405"/>
      <c r="K921" s="405"/>
      <c r="L921" s="405"/>
      <c r="M921" s="405"/>
      <c r="N921" s="405"/>
      <c r="O921" s="405"/>
      <c r="P921" s="405"/>
      <c r="Q921" s="405"/>
    </row>
    <row r="922" spans="1:17" ht="15.75" customHeight="1">
      <c r="A922" s="405"/>
      <c r="B922" s="426"/>
      <c r="C922" s="405"/>
      <c r="D922" s="405"/>
      <c r="E922" s="405"/>
      <c r="F922" s="405"/>
      <c r="G922" s="405"/>
      <c r="H922" s="405"/>
      <c r="I922" s="405"/>
      <c r="J922" s="405"/>
      <c r="K922" s="405"/>
      <c r="L922" s="405"/>
      <c r="M922" s="405"/>
      <c r="N922" s="405"/>
      <c r="O922" s="405"/>
      <c r="P922" s="405"/>
      <c r="Q922" s="405"/>
    </row>
    <row r="923" spans="1:17" ht="15.75" customHeight="1">
      <c r="A923" s="405"/>
      <c r="B923" s="426"/>
      <c r="C923" s="405"/>
      <c r="D923" s="405"/>
      <c r="E923" s="405"/>
      <c r="F923" s="405"/>
      <c r="G923" s="405"/>
      <c r="H923" s="405"/>
      <c r="I923" s="405"/>
      <c r="J923" s="405"/>
      <c r="K923" s="405"/>
      <c r="L923" s="405"/>
      <c r="M923" s="405"/>
      <c r="N923" s="405"/>
      <c r="O923" s="405"/>
      <c r="P923" s="405"/>
      <c r="Q923" s="405"/>
    </row>
    <row r="924" spans="1:17" ht="15.75" customHeight="1">
      <c r="A924" s="405"/>
      <c r="B924" s="426"/>
      <c r="C924" s="405"/>
      <c r="D924" s="405"/>
      <c r="E924" s="405"/>
      <c r="F924" s="405"/>
      <c r="G924" s="405"/>
      <c r="H924" s="405"/>
      <c r="I924" s="405"/>
      <c r="J924" s="405"/>
      <c r="K924" s="405"/>
      <c r="L924" s="405"/>
      <c r="M924" s="405"/>
      <c r="N924" s="405"/>
      <c r="O924" s="405"/>
      <c r="P924" s="405"/>
      <c r="Q924" s="405"/>
    </row>
    <row r="925" spans="1:17" ht="15.75" customHeight="1">
      <c r="A925" s="405"/>
      <c r="B925" s="426"/>
      <c r="C925" s="405"/>
      <c r="D925" s="405"/>
      <c r="E925" s="405"/>
      <c r="F925" s="405"/>
      <c r="G925" s="405"/>
      <c r="H925" s="405"/>
      <c r="I925" s="405"/>
      <c r="J925" s="405"/>
      <c r="K925" s="405"/>
      <c r="L925" s="405"/>
      <c r="M925" s="405"/>
      <c r="N925" s="405"/>
      <c r="O925" s="405"/>
      <c r="P925" s="405"/>
      <c r="Q925" s="405"/>
    </row>
    <row r="926" spans="1:17" ht="15.75" customHeight="1">
      <c r="A926" s="405"/>
      <c r="B926" s="426"/>
      <c r="C926" s="405"/>
      <c r="D926" s="405"/>
      <c r="E926" s="405"/>
      <c r="F926" s="405"/>
      <c r="G926" s="405"/>
      <c r="H926" s="405"/>
      <c r="I926" s="405"/>
      <c r="J926" s="405"/>
      <c r="K926" s="405"/>
      <c r="L926" s="405"/>
      <c r="M926" s="405"/>
      <c r="N926" s="405"/>
      <c r="O926" s="405"/>
      <c r="P926" s="405"/>
      <c r="Q926" s="405"/>
    </row>
    <row r="927" spans="1:17" ht="15.75" customHeight="1">
      <c r="A927" s="405"/>
      <c r="B927" s="426"/>
      <c r="C927" s="405"/>
      <c r="D927" s="405"/>
      <c r="E927" s="405"/>
      <c r="F927" s="405"/>
      <c r="G927" s="405"/>
      <c r="H927" s="405"/>
      <c r="I927" s="405"/>
      <c r="J927" s="405"/>
      <c r="K927" s="405"/>
      <c r="L927" s="405"/>
      <c r="M927" s="405"/>
      <c r="N927" s="405"/>
      <c r="O927" s="405"/>
      <c r="P927" s="405"/>
      <c r="Q927" s="405"/>
    </row>
    <row r="928" spans="1:17" ht="15.75" customHeight="1">
      <c r="A928" s="405"/>
      <c r="B928" s="426"/>
      <c r="C928" s="405"/>
      <c r="D928" s="405"/>
      <c r="E928" s="405"/>
      <c r="F928" s="405"/>
      <c r="G928" s="405"/>
      <c r="H928" s="405"/>
      <c r="I928" s="405"/>
      <c r="J928" s="405"/>
      <c r="K928" s="405"/>
      <c r="L928" s="405"/>
      <c r="M928" s="405"/>
      <c r="N928" s="405"/>
      <c r="O928" s="405"/>
      <c r="P928" s="405"/>
      <c r="Q928" s="405"/>
    </row>
    <row r="929" spans="1:17" ht="15.75" customHeight="1">
      <c r="A929" s="405"/>
      <c r="B929" s="426"/>
      <c r="C929" s="405"/>
      <c r="D929" s="405"/>
      <c r="E929" s="405"/>
      <c r="F929" s="405"/>
      <c r="G929" s="405"/>
      <c r="H929" s="405"/>
      <c r="I929" s="405"/>
      <c r="J929" s="405"/>
      <c r="K929" s="405"/>
      <c r="L929" s="405"/>
      <c r="M929" s="405"/>
      <c r="N929" s="405"/>
      <c r="O929" s="405"/>
      <c r="P929" s="405"/>
      <c r="Q929" s="405"/>
    </row>
    <row r="930" spans="1:17" ht="15.75" customHeight="1">
      <c r="A930" s="405"/>
      <c r="B930" s="426"/>
      <c r="C930" s="405"/>
      <c r="D930" s="405"/>
      <c r="E930" s="405"/>
      <c r="F930" s="405"/>
      <c r="G930" s="405"/>
      <c r="H930" s="405"/>
      <c r="I930" s="405"/>
      <c r="J930" s="405"/>
      <c r="K930" s="405"/>
      <c r="L930" s="405"/>
      <c r="M930" s="405"/>
      <c r="N930" s="405"/>
      <c r="O930" s="405"/>
      <c r="P930" s="405"/>
      <c r="Q930" s="405"/>
    </row>
    <row r="931" spans="1:17" ht="15.75" customHeight="1">
      <c r="A931" s="405"/>
      <c r="B931" s="426"/>
      <c r="C931" s="405"/>
      <c r="D931" s="405"/>
      <c r="E931" s="405"/>
      <c r="F931" s="405"/>
      <c r="G931" s="405"/>
      <c r="H931" s="405"/>
      <c r="I931" s="405"/>
      <c r="J931" s="405"/>
      <c r="K931" s="405"/>
      <c r="L931" s="405"/>
      <c r="M931" s="405"/>
      <c r="N931" s="405"/>
      <c r="O931" s="405"/>
      <c r="P931" s="405"/>
      <c r="Q931" s="405"/>
    </row>
    <row r="932" spans="1:17" ht="15.75" customHeight="1">
      <c r="A932" s="405"/>
      <c r="B932" s="426"/>
      <c r="C932" s="405"/>
      <c r="D932" s="405"/>
      <c r="E932" s="405"/>
      <c r="F932" s="405"/>
      <c r="G932" s="405"/>
      <c r="H932" s="405"/>
      <c r="I932" s="405"/>
      <c r="J932" s="405"/>
      <c r="K932" s="405"/>
      <c r="L932" s="405"/>
      <c r="M932" s="405"/>
      <c r="N932" s="405"/>
      <c r="O932" s="405"/>
      <c r="P932" s="405"/>
      <c r="Q932" s="405"/>
    </row>
    <row r="933" spans="1:17" ht="15.75" customHeight="1">
      <c r="A933" s="405"/>
      <c r="B933" s="426"/>
      <c r="C933" s="405"/>
      <c r="D933" s="405"/>
      <c r="E933" s="405"/>
      <c r="F933" s="405"/>
      <c r="G933" s="405"/>
      <c r="H933" s="405"/>
      <c r="I933" s="405"/>
      <c r="J933" s="405"/>
      <c r="K933" s="405"/>
      <c r="L933" s="405"/>
      <c r="M933" s="405"/>
      <c r="N933" s="405"/>
      <c r="O933" s="405"/>
      <c r="P933" s="405"/>
      <c r="Q933" s="405"/>
    </row>
    <row r="934" spans="1:17" ht="15.75" customHeight="1">
      <c r="A934" s="405"/>
      <c r="B934" s="426"/>
      <c r="C934" s="405"/>
      <c r="D934" s="405"/>
      <c r="E934" s="405"/>
      <c r="F934" s="405"/>
      <c r="G934" s="405"/>
      <c r="H934" s="405"/>
      <c r="I934" s="405"/>
      <c r="J934" s="405"/>
      <c r="K934" s="405"/>
      <c r="L934" s="405"/>
      <c r="M934" s="405"/>
      <c r="N934" s="405"/>
      <c r="O934" s="405"/>
      <c r="P934" s="405"/>
      <c r="Q934" s="405"/>
    </row>
    <row r="935" spans="1:17" ht="15.75" customHeight="1">
      <c r="A935" s="405"/>
      <c r="B935" s="426"/>
      <c r="C935" s="405"/>
      <c r="D935" s="405"/>
      <c r="E935" s="405"/>
      <c r="F935" s="405"/>
      <c r="G935" s="405"/>
      <c r="H935" s="405"/>
      <c r="I935" s="405"/>
      <c r="J935" s="405"/>
      <c r="K935" s="405"/>
      <c r="L935" s="405"/>
      <c r="M935" s="405"/>
      <c r="N935" s="405"/>
      <c r="O935" s="405"/>
      <c r="P935" s="405"/>
      <c r="Q935" s="405"/>
    </row>
    <row r="936" spans="1:17" ht="15.75" customHeight="1">
      <c r="A936" s="405"/>
      <c r="B936" s="426"/>
      <c r="C936" s="405"/>
      <c r="D936" s="405"/>
      <c r="E936" s="405"/>
      <c r="F936" s="405"/>
      <c r="G936" s="405"/>
      <c r="H936" s="405"/>
      <c r="I936" s="405"/>
      <c r="J936" s="405"/>
      <c r="K936" s="405"/>
      <c r="L936" s="405"/>
      <c r="M936" s="405"/>
      <c r="N936" s="405"/>
      <c r="O936" s="405"/>
      <c r="P936" s="405"/>
      <c r="Q936" s="405"/>
    </row>
    <row r="937" spans="1:17" ht="15.75" customHeight="1">
      <c r="A937" s="405"/>
      <c r="B937" s="426"/>
      <c r="C937" s="405"/>
      <c r="D937" s="405"/>
      <c r="E937" s="405"/>
      <c r="F937" s="405"/>
      <c r="G937" s="405"/>
      <c r="H937" s="405"/>
      <c r="I937" s="405"/>
      <c r="J937" s="405"/>
      <c r="K937" s="405"/>
      <c r="L937" s="405"/>
      <c r="M937" s="405"/>
      <c r="N937" s="405"/>
      <c r="O937" s="405"/>
      <c r="P937" s="405"/>
      <c r="Q937" s="405"/>
    </row>
    <row r="938" spans="1:17" ht="15.75" customHeight="1">
      <c r="A938" s="405"/>
      <c r="B938" s="426"/>
      <c r="C938" s="405"/>
      <c r="D938" s="405"/>
      <c r="E938" s="405"/>
      <c r="F938" s="405"/>
      <c r="G938" s="405"/>
      <c r="H938" s="405"/>
      <c r="I938" s="405"/>
      <c r="J938" s="405"/>
      <c r="K938" s="405"/>
      <c r="L938" s="405"/>
      <c r="M938" s="405"/>
      <c r="N938" s="405"/>
      <c r="O938" s="405"/>
      <c r="P938" s="405"/>
      <c r="Q938" s="405"/>
    </row>
    <row r="939" spans="1:17" ht="15.75" customHeight="1">
      <c r="A939" s="405"/>
      <c r="B939" s="426"/>
      <c r="C939" s="405"/>
      <c r="D939" s="405"/>
      <c r="E939" s="405"/>
      <c r="F939" s="405"/>
      <c r="G939" s="405"/>
      <c r="H939" s="405"/>
      <c r="I939" s="405"/>
      <c r="J939" s="405"/>
      <c r="K939" s="405"/>
      <c r="L939" s="405"/>
      <c r="M939" s="405"/>
      <c r="N939" s="405"/>
      <c r="O939" s="405"/>
      <c r="P939" s="405"/>
      <c r="Q939" s="405"/>
    </row>
    <row r="940" spans="1:17" ht="15.75" customHeight="1">
      <c r="A940" s="405"/>
      <c r="B940" s="426"/>
      <c r="C940" s="405"/>
      <c r="D940" s="405"/>
      <c r="E940" s="405"/>
      <c r="F940" s="405"/>
      <c r="G940" s="405"/>
      <c r="H940" s="405"/>
      <c r="I940" s="405"/>
      <c r="J940" s="405"/>
      <c r="K940" s="405"/>
      <c r="L940" s="405"/>
      <c r="M940" s="405"/>
      <c r="N940" s="405"/>
      <c r="O940" s="405"/>
      <c r="P940" s="405"/>
      <c r="Q940" s="405"/>
    </row>
    <row r="941" spans="1:17" ht="15.75" customHeight="1">
      <c r="A941" s="405"/>
      <c r="B941" s="426"/>
      <c r="C941" s="405"/>
      <c r="D941" s="405"/>
      <c r="E941" s="405"/>
      <c r="F941" s="405"/>
      <c r="G941" s="405"/>
      <c r="H941" s="405"/>
      <c r="I941" s="405"/>
      <c r="J941" s="405"/>
      <c r="K941" s="405"/>
      <c r="L941" s="405"/>
      <c r="M941" s="405"/>
      <c r="N941" s="405"/>
      <c r="O941" s="405"/>
      <c r="P941" s="405"/>
      <c r="Q941" s="405"/>
    </row>
    <row r="942" spans="1:17" ht="15.75" customHeight="1">
      <c r="A942" s="405"/>
      <c r="B942" s="426"/>
      <c r="C942" s="405"/>
      <c r="D942" s="405"/>
      <c r="E942" s="405"/>
      <c r="F942" s="405"/>
      <c r="G942" s="405"/>
      <c r="H942" s="405"/>
      <c r="I942" s="405"/>
      <c r="J942" s="405"/>
      <c r="K942" s="405"/>
      <c r="L942" s="405"/>
      <c r="M942" s="405"/>
      <c r="N942" s="405"/>
      <c r="O942" s="405"/>
      <c r="P942" s="405"/>
      <c r="Q942" s="405"/>
    </row>
    <row r="943" spans="1:17" ht="15.75" customHeight="1">
      <c r="A943" s="405"/>
      <c r="B943" s="426"/>
      <c r="C943" s="405"/>
      <c r="D943" s="405"/>
      <c r="E943" s="405"/>
      <c r="F943" s="405"/>
      <c r="G943" s="405"/>
      <c r="H943" s="405"/>
      <c r="I943" s="405"/>
      <c r="J943" s="405"/>
      <c r="K943" s="405"/>
      <c r="L943" s="405"/>
      <c r="M943" s="405"/>
      <c r="N943" s="405"/>
      <c r="O943" s="405"/>
      <c r="P943" s="405"/>
      <c r="Q943" s="405"/>
    </row>
    <row r="944" spans="1:17" ht="15.75" customHeight="1">
      <c r="A944" s="405"/>
      <c r="B944" s="426"/>
      <c r="C944" s="405"/>
      <c r="D944" s="405"/>
      <c r="E944" s="405"/>
      <c r="F944" s="405"/>
      <c r="G944" s="405"/>
      <c r="H944" s="405"/>
      <c r="I944" s="405"/>
      <c r="J944" s="405"/>
      <c r="K944" s="405"/>
      <c r="L944" s="405"/>
      <c r="M944" s="405"/>
      <c r="N944" s="405"/>
      <c r="O944" s="405"/>
      <c r="P944" s="405"/>
      <c r="Q944" s="405"/>
    </row>
    <row r="945" spans="1:17" ht="15.75" customHeight="1">
      <c r="A945" s="405"/>
      <c r="B945" s="426"/>
      <c r="C945" s="405"/>
      <c r="D945" s="405"/>
      <c r="E945" s="405"/>
      <c r="F945" s="405"/>
      <c r="G945" s="405"/>
      <c r="H945" s="405"/>
      <c r="I945" s="405"/>
      <c r="J945" s="405"/>
      <c r="K945" s="405"/>
      <c r="L945" s="405"/>
      <c r="M945" s="405"/>
      <c r="N945" s="405"/>
      <c r="O945" s="405"/>
      <c r="P945" s="405"/>
      <c r="Q945" s="405"/>
    </row>
    <row r="946" spans="1:17" ht="15.75" customHeight="1">
      <c r="A946" s="405"/>
      <c r="B946" s="426"/>
      <c r="C946" s="405"/>
      <c r="D946" s="405"/>
      <c r="E946" s="405"/>
      <c r="F946" s="405"/>
      <c r="G946" s="405"/>
      <c r="H946" s="405"/>
      <c r="I946" s="405"/>
      <c r="J946" s="405"/>
      <c r="K946" s="405"/>
      <c r="L946" s="405"/>
      <c r="M946" s="405"/>
      <c r="N946" s="405"/>
      <c r="O946" s="405"/>
      <c r="P946" s="405"/>
      <c r="Q946" s="405"/>
    </row>
    <row r="947" spans="1:17" ht="15.75" customHeight="1">
      <c r="A947" s="405"/>
      <c r="B947" s="426"/>
      <c r="C947" s="405"/>
      <c r="D947" s="405"/>
      <c r="E947" s="405"/>
      <c r="F947" s="405"/>
      <c r="G947" s="405"/>
      <c r="H947" s="405"/>
      <c r="I947" s="405"/>
      <c r="J947" s="405"/>
      <c r="K947" s="405"/>
      <c r="L947" s="405"/>
      <c r="M947" s="405"/>
      <c r="N947" s="405"/>
      <c r="O947" s="405"/>
      <c r="P947" s="405"/>
      <c r="Q947" s="405"/>
    </row>
    <row r="948" spans="1:17" ht="15.75" customHeight="1">
      <c r="A948" s="405"/>
      <c r="B948" s="426"/>
      <c r="C948" s="405"/>
      <c r="D948" s="405"/>
      <c r="E948" s="405"/>
      <c r="F948" s="405"/>
      <c r="G948" s="405"/>
      <c r="H948" s="405"/>
      <c r="I948" s="405"/>
      <c r="J948" s="405"/>
      <c r="K948" s="405"/>
      <c r="L948" s="405"/>
      <c r="M948" s="405"/>
      <c r="N948" s="405"/>
      <c r="O948" s="405"/>
      <c r="P948" s="405"/>
      <c r="Q948" s="405"/>
    </row>
    <row r="949" spans="1:17" ht="15.75" customHeight="1">
      <c r="A949" s="405"/>
      <c r="B949" s="426"/>
      <c r="C949" s="405"/>
      <c r="D949" s="405"/>
      <c r="E949" s="405"/>
      <c r="F949" s="405"/>
      <c r="G949" s="405"/>
      <c r="H949" s="405"/>
      <c r="I949" s="405"/>
      <c r="J949" s="405"/>
      <c r="K949" s="405"/>
      <c r="L949" s="405"/>
      <c r="M949" s="405"/>
      <c r="N949" s="405"/>
      <c r="O949" s="405"/>
      <c r="P949" s="405"/>
      <c r="Q949" s="405"/>
    </row>
    <row r="950" spans="1:17" ht="15.75" customHeight="1">
      <c r="A950" s="405"/>
      <c r="B950" s="426"/>
      <c r="C950" s="405"/>
      <c r="D950" s="405"/>
      <c r="E950" s="405"/>
      <c r="F950" s="405"/>
      <c r="G950" s="405"/>
      <c r="H950" s="405"/>
      <c r="I950" s="405"/>
      <c r="J950" s="405"/>
      <c r="K950" s="405"/>
      <c r="L950" s="405"/>
      <c r="M950" s="405"/>
      <c r="N950" s="405"/>
      <c r="O950" s="405"/>
      <c r="P950" s="405"/>
      <c r="Q950" s="405"/>
    </row>
    <row r="951" spans="1:17" ht="15.75" customHeight="1">
      <c r="A951" s="405"/>
      <c r="B951" s="426"/>
      <c r="C951" s="405"/>
      <c r="D951" s="405"/>
      <c r="E951" s="405"/>
      <c r="F951" s="405"/>
      <c r="G951" s="405"/>
      <c r="H951" s="405"/>
      <c r="I951" s="405"/>
      <c r="J951" s="405"/>
      <c r="K951" s="405"/>
      <c r="L951" s="405"/>
      <c r="M951" s="405"/>
      <c r="N951" s="405"/>
      <c r="O951" s="405"/>
      <c r="P951" s="405"/>
      <c r="Q951" s="405"/>
    </row>
    <row r="952" spans="1:17" ht="15.75" customHeight="1">
      <c r="A952" s="405"/>
      <c r="B952" s="426"/>
      <c r="C952" s="405"/>
      <c r="D952" s="405"/>
      <c r="E952" s="405"/>
      <c r="F952" s="405"/>
      <c r="G952" s="405"/>
      <c r="H952" s="405"/>
      <c r="I952" s="405"/>
      <c r="J952" s="405"/>
      <c r="K952" s="405"/>
      <c r="L952" s="405"/>
      <c r="M952" s="405"/>
      <c r="N952" s="405"/>
      <c r="O952" s="405"/>
      <c r="P952" s="405"/>
      <c r="Q952" s="405"/>
    </row>
    <row r="953" spans="1:17" ht="15.75" customHeight="1">
      <c r="A953" s="405"/>
      <c r="B953" s="426"/>
      <c r="C953" s="405"/>
      <c r="D953" s="405"/>
      <c r="E953" s="405"/>
      <c r="F953" s="405"/>
      <c r="G953" s="405"/>
      <c r="H953" s="405"/>
      <c r="I953" s="405"/>
      <c r="J953" s="405"/>
      <c r="K953" s="405"/>
      <c r="L953" s="405"/>
      <c r="M953" s="405"/>
      <c r="N953" s="405"/>
      <c r="O953" s="405"/>
      <c r="P953" s="405"/>
      <c r="Q953" s="405"/>
    </row>
    <row r="954" spans="1:17" ht="15.75" customHeight="1">
      <c r="A954" s="405"/>
      <c r="B954" s="426"/>
      <c r="C954" s="405"/>
      <c r="D954" s="405"/>
      <c r="E954" s="405"/>
      <c r="F954" s="405"/>
      <c r="G954" s="405"/>
      <c r="H954" s="405"/>
      <c r="I954" s="405"/>
      <c r="J954" s="405"/>
      <c r="K954" s="405"/>
      <c r="L954" s="405"/>
      <c r="M954" s="405"/>
      <c r="N954" s="405"/>
      <c r="O954" s="405"/>
      <c r="P954" s="405"/>
      <c r="Q954" s="405"/>
    </row>
    <row r="955" spans="1:17" ht="15.75" customHeight="1">
      <c r="A955" s="405"/>
      <c r="B955" s="426"/>
      <c r="C955" s="405"/>
      <c r="D955" s="405"/>
      <c r="E955" s="405"/>
      <c r="F955" s="405"/>
      <c r="G955" s="405"/>
      <c r="H955" s="405"/>
      <c r="I955" s="405"/>
      <c r="J955" s="405"/>
      <c r="K955" s="405"/>
      <c r="L955" s="405"/>
      <c r="M955" s="405"/>
      <c r="N955" s="405"/>
      <c r="O955" s="405"/>
      <c r="P955" s="405"/>
      <c r="Q955" s="405"/>
    </row>
    <row r="956" spans="1:17" ht="15.75" customHeight="1">
      <c r="A956" s="405"/>
      <c r="B956" s="426"/>
      <c r="C956" s="405"/>
      <c r="D956" s="405"/>
      <c r="E956" s="405"/>
      <c r="F956" s="405"/>
      <c r="G956" s="405"/>
      <c r="H956" s="405"/>
      <c r="I956" s="405"/>
      <c r="J956" s="405"/>
      <c r="K956" s="405"/>
      <c r="L956" s="405"/>
      <c r="M956" s="405"/>
      <c r="N956" s="405"/>
      <c r="O956" s="405"/>
      <c r="P956" s="405"/>
      <c r="Q956" s="405"/>
    </row>
    <row r="957" spans="1:17" ht="15.75" customHeight="1">
      <c r="A957" s="405"/>
      <c r="B957" s="426"/>
      <c r="C957" s="405"/>
      <c r="D957" s="405"/>
      <c r="E957" s="405"/>
      <c r="F957" s="405"/>
      <c r="G957" s="405"/>
      <c r="H957" s="405"/>
      <c r="I957" s="405"/>
      <c r="J957" s="405"/>
      <c r="K957" s="405"/>
      <c r="L957" s="405"/>
      <c r="M957" s="405"/>
      <c r="N957" s="405"/>
      <c r="O957" s="405"/>
      <c r="P957" s="405"/>
      <c r="Q957" s="405"/>
    </row>
    <row r="958" spans="1:17" ht="15.75" customHeight="1">
      <c r="A958" s="405"/>
      <c r="B958" s="426"/>
      <c r="C958" s="405"/>
      <c r="D958" s="405"/>
      <c r="E958" s="405"/>
      <c r="F958" s="405"/>
      <c r="G958" s="405"/>
      <c r="H958" s="405"/>
      <c r="I958" s="405"/>
      <c r="J958" s="405"/>
      <c r="K958" s="405"/>
      <c r="L958" s="405"/>
      <c r="M958" s="405"/>
      <c r="N958" s="405"/>
      <c r="O958" s="405"/>
      <c r="P958" s="405"/>
      <c r="Q958" s="405"/>
    </row>
    <row r="959" spans="1:17" ht="15.75" customHeight="1">
      <c r="A959" s="405"/>
      <c r="B959" s="426"/>
      <c r="C959" s="405"/>
      <c r="D959" s="405"/>
      <c r="E959" s="405"/>
      <c r="F959" s="405"/>
      <c r="G959" s="405"/>
      <c r="H959" s="405"/>
      <c r="I959" s="405"/>
      <c r="J959" s="405"/>
      <c r="K959" s="405"/>
      <c r="L959" s="405"/>
      <c r="M959" s="405"/>
      <c r="N959" s="405"/>
      <c r="O959" s="405"/>
      <c r="P959" s="405"/>
      <c r="Q959" s="405"/>
    </row>
    <row r="960" spans="1:17" ht="15.75" customHeight="1">
      <c r="A960" s="405"/>
      <c r="B960" s="426"/>
      <c r="C960" s="405"/>
      <c r="D960" s="405"/>
      <c r="E960" s="405"/>
      <c r="F960" s="405"/>
      <c r="G960" s="405"/>
      <c r="H960" s="405"/>
      <c r="I960" s="405"/>
      <c r="J960" s="405"/>
      <c r="K960" s="405"/>
      <c r="L960" s="405"/>
      <c r="M960" s="405"/>
      <c r="N960" s="405"/>
      <c r="O960" s="405"/>
      <c r="P960" s="405"/>
      <c r="Q960" s="405"/>
    </row>
    <row r="961" spans="1:17" ht="15.75" customHeight="1">
      <c r="A961" s="405"/>
      <c r="B961" s="426"/>
      <c r="C961" s="405"/>
      <c r="D961" s="405"/>
      <c r="E961" s="405"/>
      <c r="F961" s="405"/>
      <c r="G961" s="405"/>
      <c r="H961" s="405"/>
      <c r="I961" s="405"/>
      <c r="J961" s="405"/>
      <c r="K961" s="405"/>
      <c r="L961" s="405"/>
      <c r="M961" s="405"/>
      <c r="N961" s="405"/>
      <c r="O961" s="405"/>
      <c r="P961" s="405"/>
      <c r="Q961" s="405"/>
    </row>
    <row r="962" spans="1:17" ht="15.75" customHeight="1">
      <c r="A962" s="405"/>
      <c r="B962" s="426"/>
      <c r="C962" s="405"/>
      <c r="D962" s="405"/>
      <c r="E962" s="405"/>
      <c r="F962" s="405"/>
      <c r="G962" s="405"/>
      <c r="H962" s="405"/>
      <c r="I962" s="405"/>
      <c r="J962" s="405"/>
      <c r="K962" s="405"/>
      <c r="L962" s="405"/>
      <c r="M962" s="405"/>
      <c r="N962" s="405"/>
      <c r="O962" s="405"/>
      <c r="P962" s="405"/>
      <c r="Q962" s="405"/>
    </row>
    <row r="963" spans="1:17" ht="15.75" customHeight="1">
      <c r="A963" s="405"/>
      <c r="B963" s="426"/>
      <c r="C963" s="405"/>
      <c r="D963" s="405"/>
      <c r="E963" s="405"/>
      <c r="F963" s="405"/>
      <c r="G963" s="405"/>
      <c r="H963" s="405"/>
      <c r="I963" s="405"/>
      <c r="J963" s="405"/>
      <c r="K963" s="405"/>
      <c r="L963" s="405"/>
      <c r="M963" s="405"/>
      <c r="N963" s="405"/>
      <c r="O963" s="405"/>
      <c r="P963" s="405"/>
      <c r="Q963" s="405"/>
    </row>
    <row r="964" spans="1:17" ht="15.75" customHeight="1">
      <c r="A964" s="405"/>
      <c r="B964" s="426"/>
      <c r="C964" s="405"/>
      <c r="D964" s="405"/>
      <c r="E964" s="405"/>
      <c r="F964" s="405"/>
      <c r="G964" s="405"/>
      <c r="H964" s="405"/>
      <c r="I964" s="405"/>
      <c r="J964" s="405"/>
      <c r="K964" s="405"/>
      <c r="L964" s="405"/>
      <c r="M964" s="405"/>
      <c r="N964" s="405"/>
      <c r="O964" s="405"/>
      <c r="P964" s="405"/>
      <c r="Q964" s="405"/>
    </row>
    <row r="965" spans="1:17" ht="15.75" customHeight="1">
      <c r="A965" s="405"/>
      <c r="B965" s="426"/>
      <c r="C965" s="405"/>
      <c r="D965" s="405"/>
      <c r="E965" s="405"/>
      <c r="F965" s="405"/>
      <c r="G965" s="405"/>
      <c r="H965" s="405"/>
      <c r="I965" s="405"/>
      <c r="J965" s="405"/>
      <c r="K965" s="405"/>
      <c r="L965" s="405"/>
      <c r="M965" s="405"/>
      <c r="N965" s="405"/>
      <c r="O965" s="405"/>
      <c r="P965" s="405"/>
      <c r="Q965" s="405"/>
    </row>
    <row r="966" spans="1:17" ht="15.75" customHeight="1">
      <c r="A966" s="405"/>
      <c r="B966" s="426"/>
      <c r="C966" s="405"/>
      <c r="D966" s="405"/>
      <c r="E966" s="405"/>
      <c r="F966" s="405"/>
      <c r="G966" s="405"/>
      <c r="H966" s="405"/>
      <c r="I966" s="405"/>
      <c r="J966" s="405"/>
      <c r="K966" s="405"/>
      <c r="L966" s="405"/>
      <c r="M966" s="405"/>
      <c r="N966" s="405"/>
      <c r="O966" s="405"/>
      <c r="P966" s="405"/>
      <c r="Q966" s="405"/>
    </row>
    <row r="967" spans="1:17" ht="15.75" customHeight="1">
      <c r="A967" s="405"/>
      <c r="B967" s="426"/>
      <c r="C967" s="405"/>
      <c r="D967" s="405"/>
      <c r="E967" s="405"/>
      <c r="F967" s="405"/>
      <c r="G967" s="405"/>
      <c r="H967" s="405"/>
      <c r="I967" s="405"/>
      <c r="J967" s="405"/>
      <c r="K967" s="405"/>
      <c r="L967" s="405"/>
      <c r="M967" s="405"/>
      <c r="N967" s="405"/>
      <c r="O967" s="405"/>
      <c r="P967" s="405"/>
      <c r="Q967" s="405"/>
    </row>
    <row r="968" spans="1:17" ht="15.75" customHeight="1">
      <c r="A968" s="405"/>
      <c r="B968" s="426"/>
      <c r="C968" s="405"/>
      <c r="D968" s="405"/>
      <c r="E968" s="405"/>
      <c r="F968" s="405"/>
      <c r="G968" s="405"/>
      <c r="H968" s="405"/>
      <c r="I968" s="405"/>
      <c r="J968" s="405"/>
      <c r="K968" s="405"/>
      <c r="L968" s="405"/>
      <c r="M968" s="405"/>
      <c r="N968" s="405"/>
      <c r="O968" s="405"/>
      <c r="P968" s="405"/>
      <c r="Q968" s="405"/>
    </row>
    <row r="969" spans="1:17" ht="15.75" customHeight="1">
      <c r="A969" s="405"/>
      <c r="B969" s="426"/>
      <c r="C969" s="405"/>
      <c r="D969" s="405"/>
      <c r="E969" s="405"/>
      <c r="F969" s="405"/>
      <c r="G969" s="405"/>
      <c r="H969" s="405"/>
      <c r="I969" s="405"/>
      <c r="J969" s="405"/>
      <c r="K969" s="405"/>
      <c r="L969" s="405"/>
      <c r="M969" s="405"/>
      <c r="N969" s="405"/>
      <c r="O969" s="405"/>
      <c r="P969" s="405"/>
      <c r="Q969" s="405"/>
    </row>
    <row r="970" spans="1:17" ht="15.75" customHeight="1">
      <c r="A970" s="405"/>
      <c r="B970" s="426"/>
      <c r="C970" s="405"/>
      <c r="D970" s="405"/>
      <c r="E970" s="405"/>
      <c r="F970" s="405"/>
      <c r="G970" s="405"/>
      <c r="H970" s="405"/>
      <c r="I970" s="405"/>
      <c r="J970" s="405"/>
      <c r="K970" s="405"/>
      <c r="L970" s="405"/>
      <c r="M970" s="405"/>
      <c r="N970" s="405"/>
      <c r="O970" s="405"/>
      <c r="P970" s="405"/>
      <c r="Q970" s="405"/>
    </row>
    <row r="971" spans="1:17" ht="15.75" customHeight="1">
      <c r="A971" s="405"/>
      <c r="B971" s="426"/>
      <c r="C971" s="405"/>
      <c r="D971" s="405"/>
      <c r="E971" s="405"/>
      <c r="F971" s="405"/>
      <c r="G971" s="405"/>
      <c r="H971" s="405"/>
      <c r="I971" s="405"/>
      <c r="J971" s="405"/>
      <c r="K971" s="405"/>
      <c r="L971" s="405"/>
      <c r="M971" s="405"/>
      <c r="N971" s="405"/>
      <c r="O971" s="405"/>
      <c r="P971" s="405"/>
      <c r="Q971" s="405"/>
    </row>
    <row r="972" spans="1:17" ht="15.75" customHeight="1">
      <c r="A972" s="405"/>
      <c r="B972" s="426"/>
      <c r="C972" s="405"/>
      <c r="D972" s="405"/>
      <c r="E972" s="405"/>
      <c r="F972" s="405"/>
      <c r="G972" s="405"/>
      <c r="H972" s="405"/>
      <c r="I972" s="405"/>
      <c r="J972" s="405"/>
      <c r="K972" s="405"/>
      <c r="L972" s="405"/>
      <c r="M972" s="405"/>
      <c r="N972" s="405"/>
      <c r="O972" s="405"/>
      <c r="P972" s="405"/>
      <c r="Q972" s="405"/>
    </row>
    <row r="973" spans="1:17" ht="15.75" customHeight="1">
      <c r="A973" s="405"/>
      <c r="B973" s="426"/>
      <c r="C973" s="405"/>
      <c r="D973" s="405"/>
      <c r="E973" s="405"/>
      <c r="F973" s="405"/>
      <c r="G973" s="405"/>
      <c r="H973" s="405"/>
      <c r="I973" s="405"/>
      <c r="J973" s="405"/>
      <c r="K973" s="405"/>
      <c r="L973" s="405"/>
      <c r="M973" s="405"/>
      <c r="N973" s="405"/>
      <c r="O973" s="405"/>
      <c r="P973" s="405"/>
      <c r="Q973" s="405"/>
    </row>
    <row r="974" spans="1:17" ht="15.75" customHeight="1">
      <c r="A974" s="405"/>
      <c r="B974" s="426"/>
      <c r="C974" s="405"/>
      <c r="D974" s="405"/>
      <c r="E974" s="405"/>
      <c r="F974" s="405"/>
      <c r="G974" s="405"/>
      <c r="H974" s="405"/>
      <c r="I974" s="405"/>
      <c r="J974" s="405"/>
      <c r="K974" s="405"/>
      <c r="L974" s="405"/>
      <c r="M974" s="405"/>
      <c r="N974" s="405"/>
      <c r="O974" s="405"/>
      <c r="P974" s="405"/>
      <c r="Q974" s="405"/>
    </row>
    <row r="975" spans="1:17" ht="15.75" customHeight="1">
      <c r="A975" s="405"/>
      <c r="B975" s="426"/>
      <c r="C975" s="405"/>
      <c r="D975" s="405"/>
      <c r="E975" s="405"/>
      <c r="F975" s="405"/>
      <c r="G975" s="405"/>
      <c r="H975" s="405"/>
      <c r="I975" s="405"/>
      <c r="J975" s="405"/>
      <c r="K975" s="405"/>
      <c r="L975" s="405"/>
      <c r="M975" s="405"/>
      <c r="N975" s="405"/>
      <c r="O975" s="405"/>
      <c r="P975" s="405"/>
      <c r="Q975" s="405"/>
    </row>
    <row r="976" spans="1:17" ht="15.75" customHeight="1">
      <c r="A976" s="405"/>
      <c r="B976" s="426"/>
      <c r="C976" s="405"/>
      <c r="D976" s="405"/>
      <c r="E976" s="405"/>
      <c r="F976" s="405"/>
      <c r="G976" s="405"/>
      <c r="H976" s="405"/>
      <c r="I976" s="405"/>
      <c r="J976" s="405"/>
      <c r="K976" s="405"/>
      <c r="L976" s="405"/>
      <c r="M976" s="405"/>
      <c r="N976" s="405"/>
      <c r="O976" s="405"/>
      <c r="P976" s="405"/>
      <c r="Q976" s="405"/>
    </row>
    <row r="977" spans="1:17" ht="15.75" customHeight="1">
      <c r="A977" s="405"/>
      <c r="B977" s="426"/>
      <c r="C977" s="405"/>
      <c r="D977" s="405"/>
      <c r="E977" s="405"/>
      <c r="F977" s="405"/>
      <c r="G977" s="405"/>
      <c r="H977" s="405"/>
      <c r="I977" s="405"/>
      <c r="J977" s="405"/>
      <c r="K977" s="405"/>
      <c r="L977" s="405"/>
      <c r="M977" s="405"/>
      <c r="N977" s="405"/>
      <c r="O977" s="405"/>
      <c r="P977" s="405"/>
      <c r="Q977" s="405"/>
    </row>
    <row r="978" spans="1:17" ht="15.75" customHeight="1">
      <c r="A978" s="405"/>
      <c r="B978" s="426"/>
      <c r="C978" s="405"/>
      <c r="D978" s="405"/>
      <c r="E978" s="405"/>
      <c r="F978" s="405"/>
      <c r="G978" s="405"/>
      <c r="H978" s="405"/>
      <c r="I978" s="405"/>
      <c r="J978" s="405"/>
      <c r="K978" s="405"/>
      <c r="L978" s="405"/>
      <c r="M978" s="405"/>
      <c r="N978" s="405"/>
      <c r="O978" s="405"/>
      <c r="P978" s="405"/>
      <c r="Q978" s="405"/>
    </row>
    <row r="979" spans="1:17" ht="15.75" customHeight="1">
      <c r="A979" s="405"/>
      <c r="B979" s="426"/>
      <c r="C979" s="405"/>
      <c r="D979" s="405"/>
      <c r="E979" s="405"/>
      <c r="F979" s="405"/>
      <c r="G979" s="405"/>
      <c r="H979" s="405"/>
      <c r="I979" s="405"/>
      <c r="J979" s="405"/>
      <c r="K979" s="405"/>
      <c r="L979" s="405"/>
      <c r="M979" s="405"/>
      <c r="N979" s="405"/>
      <c r="O979" s="405"/>
      <c r="P979" s="405"/>
      <c r="Q979" s="405"/>
    </row>
    <row r="980" spans="1:17" ht="15.75" customHeight="1">
      <c r="A980" s="405"/>
      <c r="B980" s="426"/>
      <c r="C980" s="405"/>
      <c r="D980" s="405"/>
      <c r="E980" s="405"/>
      <c r="F980" s="405"/>
      <c r="G980" s="405"/>
      <c r="H980" s="405"/>
      <c r="I980" s="405"/>
      <c r="J980" s="405"/>
      <c r="K980" s="405"/>
      <c r="L980" s="405"/>
      <c r="M980" s="405"/>
      <c r="N980" s="405"/>
      <c r="O980" s="405"/>
      <c r="P980" s="405"/>
      <c r="Q980" s="405"/>
    </row>
    <row r="981" spans="1:17" ht="15.75" customHeight="1">
      <c r="A981" s="405"/>
      <c r="B981" s="426"/>
      <c r="C981" s="405"/>
      <c r="D981" s="405"/>
      <c r="E981" s="405"/>
      <c r="F981" s="405"/>
      <c r="G981" s="405"/>
      <c r="H981" s="405"/>
      <c r="I981" s="405"/>
      <c r="J981" s="405"/>
      <c r="K981" s="405"/>
      <c r="L981" s="405"/>
      <c r="M981" s="405"/>
      <c r="N981" s="405"/>
      <c r="O981" s="405"/>
      <c r="P981" s="405"/>
      <c r="Q981" s="405"/>
    </row>
    <row r="982" spans="1:17" ht="15.75" customHeight="1">
      <c r="A982" s="405"/>
      <c r="B982" s="426"/>
      <c r="C982" s="405"/>
      <c r="D982" s="405"/>
      <c r="E982" s="405"/>
      <c r="F982" s="405"/>
      <c r="G982" s="405"/>
      <c r="H982" s="405"/>
      <c r="I982" s="405"/>
      <c r="J982" s="405"/>
      <c r="K982" s="405"/>
      <c r="L982" s="405"/>
      <c r="M982" s="405"/>
      <c r="N982" s="405"/>
      <c r="O982" s="405"/>
      <c r="P982" s="405"/>
      <c r="Q982" s="405"/>
    </row>
    <row r="983" spans="1:17" ht="15.75" customHeight="1">
      <c r="A983" s="405"/>
      <c r="B983" s="426"/>
      <c r="C983" s="405"/>
      <c r="D983" s="405"/>
      <c r="E983" s="405"/>
      <c r="F983" s="405"/>
      <c r="G983" s="405"/>
      <c r="H983" s="405"/>
      <c r="I983" s="405"/>
      <c r="J983" s="405"/>
      <c r="K983" s="405"/>
      <c r="L983" s="405"/>
      <c r="M983" s="405"/>
      <c r="N983" s="405"/>
      <c r="O983" s="405"/>
      <c r="P983" s="405"/>
      <c r="Q983" s="405"/>
    </row>
    <row r="984" spans="1:17" ht="15.75" customHeight="1">
      <c r="A984" s="405"/>
      <c r="B984" s="426"/>
      <c r="C984" s="405"/>
      <c r="D984" s="405"/>
      <c r="E984" s="405"/>
      <c r="F984" s="405"/>
      <c r="G984" s="405"/>
      <c r="H984" s="405"/>
      <c r="I984" s="405"/>
      <c r="J984" s="405"/>
      <c r="K984" s="405"/>
      <c r="L984" s="405"/>
      <c r="M984" s="405"/>
      <c r="N984" s="405"/>
      <c r="O984" s="405"/>
      <c r="P984" s="405"/>
      <c r="Q984" s="405"/>
    </row>
    <row r="985" spans="1:17" ht="15.75" customHeight="1">
      <c r="A985" s="405"/>
      <c r="B985" s="426"/>
      <c r="C985" s="405"/>
      <c r="D985" s="405"/>
      <c r="E985" s="405"/>
      <c r="F985" s="405"/>
      <c r="G985" s="405"/>
      <c r="H985" s="405"/>
      <c r="I985" s="405"/>
      <c r="J985" s="405"/>
      <c r="K985" s="405"/>
      <c r="L985" s="405"/>
      <c r="M985" s="405"/>
      <c r="N985" s="405"/>
      <c r="O985" s="405"/>
      <c r="P985" s="405"/>
      <c r="Q985" s="405"/>
    </row>
    <row r="986" spans="1:17" ht="15.75" customHeight="1">
      <c r="A986" s="405"/>
      <c r="B986" s="426"/>
      <c r="C986" s="405"/>
      <c r="D986" s="405"/>
      <c r="E986" s="405"/>
      <c r="F986" s="405"/>
      <c r="G986" s="405"/>
      <c r="H986" s="405"/>
      <c r="I986" s="405"/>
      <c r="J986" s="405"/>
      <c r="K986" s="405"/>
      <c r="L986" s="405"/>
      <c r="M986" s="405"/>
      <c r="N986" s="405"/>
      <c r="O986" s="405"/>
      <c r="P986" s="405"/>
      <c r="Q986" s="405"/>
    </row>
    <row r="987" spans="1:17" ht="15.75" customHeight="1">
      <c r="A987" s="405"/>
      <c r="B987" s="426"/>
      <c r="C987" s="405"/>
      <c r="D987" s="405"/>
      <c r="E987" s="405"/>
      <c r="F987" s="405"/>
      <c r="G987" s="405"/>
      <c r="H987" s="405"/>
      <c r="I987" s="405"/>
      <c r="J987" s="405"/>
      <c r="K987" s="405"/>
      <c r="L987" s="405"/>
      <c r="M987" s="405"/>
      <c r="N987" s="405"/>
      <c r="O987" s="405"/>
      <c r="P987" s="405"/>
      <c r="Q987" s="405"/>
    </row>
    <row r="988" spans="1:17" ht="15.75" customHeight="1">
      <c r="A988" s="405"/>
      <c r="B988" s="426"/>
      <c r="C988" s="405"/>
      <c r="D988" s="405"/>
      <c r="E988" s="405"/>
      <c r="F988" s="405"/>
      <c r="G988" s="405"/>
      <c r="H988" s="405"/>
      <c r="I988" s="405"/>
      <c r="J988" s="405"/>
      <c r="K988" s="405"/>
      <c r="L988" s="405"/>
      <c r="M988" s="405"/>
      <c r="N988" s="405"/>
      <c r="O988" s="405"/>
      <c r="P988" s="405"/>
      <c r="Q988" s="405"/>
    </row>
    <row r="989" spans="1:17" ht="15.75" customHeight="1">
      <c r="A989" s="405"/>
      <c r="B989" s="426"/>
      <c r="C989" s="405"/>
      <c r="D989" s="405"/>
      <c r="E989" s="405"/>
      <c r="F989" s="405"/>
      <c r="G989" s="405"/>
      <c r="H989" s="405"/>
      <c r="I989" s="405"/>
      <c r="J989" s="405"/>
      <c r="K989" s="405"/>
      <c r="L989" s="405"/>
      <c r="M989" s="405"/>
      <c r="N989" s="405"/>
      <c r="O989" s="405"/>
      <c r="P989" s="405"/>
      <c r="Q989" s="405"/>
    </row>
    <row r="990" spans="1:17" ht="15.75" customHeight="1">
      <c r="A990" s="405"/>
      <c r="B990" s="426"/>
      <c r="C990" s="405"/>
      <c r="D990" s="405"/>
      <c r="E990" s="405"/>
      <c r="F990" s="405"/>
      <c r="G990" s="405"/>
      <c r="H990" s="405"/>
      <c r="I990" s="405"/>
      <c r="J990" s="405"/>
      <c r="K990" s="405"/>
      <c r="L990" s="405"/>
      <c r="M990" s="405"/>
      <c r="N990" s="405"/>
      <c r="O990" s="405"/>
      <c r="P990" s="405"/>
      <c r="Q990" s="405"/>
    </row>
    <row r="991" spans="1:17" ht="15.75" customHeight="1">
      <c r="A991" s="405"/>
      <c r="B991" s="426"/>
      <c r="C991" s="405"/>
      <c r="D991" s="405"/>
      <c r="E991" s="405"/>
      <c r="F991" s="405"/>
      <c r="G991" s="405"/>
      <c r="H991" s="405"/>
      <c r="I991" s="405"/>
      <c r="J991" s="405"/>
      <c r="K991" s="405"/>
      <c r="L991" s="405"/>
      <c r="M991" s="405"/>
      <c r="N991" s="405"/>
      <c r="O991" s="405"/>
      <c r="P991" s="405"/>
      <c r="Q991" s="405"/>
    </row>
    <row r="992" spans="1:17" ht="15.75" customHeight="1">
      <c r="A992" s="405"/>
      <c r="B992" s="426"/>
      <c r="C992" s="405"/>
      <c r="D992" s="405"/>
      <c r="E992" s="405"/>
      <c r="F992" s="405"/>
      <c r="G992" s="405"/>
      <c r="H992" s="405"/>
      <c r="I992" s="405"/>
      <c r="J992" s="405"/>
      <c r="K992" s="405"/>
      <c r="L992" s="405"/>
      <c r="M992" s="405"/>
      <c r="N992" s="405"/>
      <c r="O992" s="405"/>
      <c r="P992" s="405"/>
      <c r="Q992" s="405"/>
    </row>
    <row r="993" spans="1:17" ht="15.75" customHeight="1">
      <c r="A993" s="405"/>
      <c r="B993" s="426"/>
      <c r="C993" s="405"/>
      <c r="D993" s="405"/>
      <c r="E993" s="405"/>
      <c r="F993" s="405"/>
      <c r="G993" s="405"/>
      <c r="H993" s="405"/>
      <c r="I993" s="405"/>
      <c r="J993" s="405"/>
      <c r="K993" s="405"/>
      <c r="L993" s="405"/>
      <c r="M993" s="405"/>
      <c r="N993" s="405"/>
      <c r="O993" s="405"/>
      <c r="P993" s="405"/>
      <c r="Q993" s="405"/>
    </row>
    <row r="994" spans="1:17" ht="15.75" customHeight="1">
      <c r="A994" s="405"/>
      <c r="B994" s="426"/>
      <c r="C994" s="405"/>
      <c r="D994" s="405"/>
      <c r="E994" s="405"/>
      <c r="F994" s="405"/>
      <c r="G994" s="405"/>
      <c r="H994" s="405"/>
      <c r="I994" s="405"/>
      <c r="J994" s="405"/>
      <c r="K994" s="405"/>
      <c r="L994" s="405"/>
      <c r="M994" s="405"/>
      <c r="N994" s="405"/>
      <c r="O994" s="405"/>
      <c r="P994" s="405"/>
      <c r="Q994" s="405"/>
    </row>
    <row r="995" spans="1:17" ht="15.75" customHeight="1">
      <c r="A995" s="405"/>
      <c r="B995" s="426"/>
      <c r="C995" s="405"/>
      <c r="D995" s="405"/>
      <c r="E995" s="405"/>
      <c r="F995" s="405"/>
      <c r="G995" s="405"/>
      <c r="H995" s="405"/>
      <c r="I995" s="405"/>
      <c r="J995" s="405"/>
      <c r="K995" s="405"/>
      <c r="L995" s="405"/>
      <c r="M995" s="405"/>
      <c r="N995" s="405"/>
      <c r="O995" s="405"/>
      <c r="P995" s="405"/>
      <c r="Q995" s="405"/>
    </row>
    <row r="996" spans="1:17" ht="15.75" customHeight="1">
      <c r="A996" s="405"/>
      <c r="B996" s="426"/>
      <c r="C996" s="405"/>
      <c r="D996" s="405"/>
      <c r="E996" s="405"/>
      <c r="F996" s="405"/>
      <c r="G996" s="405"/>
      <c r="H996" s="405"/>
      <c r="I996" s="405"/>
      <c r="J996" s="405"/>
      <c r="K996" s="405"/>
      <c r="L996" s="405"/>
      <c r="M996" s="405"/>
      <c r="N996" s="405"/>
      <c r="O996" s="405"/>
      <c r="P996" s="405"/>
      <c r="Q996" s="405"/>
    </row>
    <row r="997" spans="1:17" ht="15.75" customHeight="1">
      <c r="A997" s="405"/>
      <c r="B997" s="426"/>
      <c r="C997" s="405"/>
      <c r="D997" s="405"/>
      <c r="E997" s="405"/>
      <c r="F997" s="405"/>
      <c r="G997" s="405"/>
      <c r="H997" s="405"/>
      <c r="I997" s="405"/>
      <c r="J997" s="405"/>
      <c r="K997" s="405"/>
      <c r="L997" s="405"/>
      <c r="M997" s="405"/>
      <c r="N997" s="405"/>
      <c r="O997" s="405"/>
      <c r="P997" s="405"/>
      <c r="Q997" s="405"/>
    </row>
    <row r="998" spans="1:17" ht="15.75" customHeight="1">
      <c r="A998" s="405"/>
      <c r="B998" s="426"/>
      <c r="C998" s="405"/>
      <c r="D998" s="405"/>
      <c r="E998" s="405"/>
      <c r="F998" s="405"/>
      <c r="G998" s="405"/>
      <c r="H998" s="405"/>
      <c r="I998" s="405"/>
      <c r="J998" s="405"/>
      <c r="K998" s="405"/>
      <c r="L998" s="405"/>
      <c r="M998" s="405"/>
      <c r="N998" s="405"/>
      <c r="O998" s="405"/>
      <c r="P998" s="405"/>
      <c r="Q998" s="405"/>
    </row>
    <row r="999" spans="1:17" ht="15.75" customHeight="1">
      <c r="A999" s="405"/>
      <c r="B999" s="426"/>
      <c r="C999" s="405"/>
      <c r="D999" s="405"/>
      <c r="E999" s="405"/>
      <c r="F999" s="405"/>
      <c r="G999" s="405"/>
      <c r="H999" s="405"/>
      <c r="I999" s="405"/>
      <c r="J999" s="405"/>
      <c r="K999" s="405"/>
      <c r="L999" s="405"/>
      <c r="M999" s="405"/>
      <c r="N999" s="405"/>
      <c r="O999" s="405"/>
      <c r="P999" s="405"/>
      <c r="Q999" s="405"/>
    </row>
    <row r="1000" spans="1:17" ht="15.75" customHeight="1">
      <c r="A1000" s="405"/>
      <c r="B1000" s="426"/>
      <c r="C1000" s="405"/>
      <c r="D1000" s="405"/>
      <c r="E1000" s="405"/>
      <c r="F1000" s="405"/>
      <c r="G1000" s="405"/>
      <c r="H1000" s="405"/>
      <c r="I1000" s="405"/>
      <c r="J1000" s="405"/>
      <c r="K1000" s="405"/>
      <c r="L1000" s="405"/>
      <c r="M1000" s="405"/>
      <c r="N1000" s="405"/>
      <c r="O1000" s="405"/>
      <c r="P1000" s="405"/>
      <c r="Q1000" s="405"/>
    </row>
    <row r="1001" spans="1:17" ht="15.75" customHeight="1">
      <c r="A1001" s="405"/>
      <c r="B1001" s="426"/>
      <c r="C1001" s="405"/>
      <c r="D1001" s="405"/>
      <c r="E1001" s="405"/>
      <c r="F1001" s="405"/>
      <c r="G1001" s="405"/>
      <c r="H1001" s="405"/>
      <c r="I1001" s="405"/>
      <c r="J1001" s="405"/>
      <c r="K1001" s="405"/>
      <c r="L1001" s="405"/>
      <c r="M1001" s="405"/>
      <c r="N1001" s="405"/>
      <c r="O1001" s="405"/>
      <c r="P1001" s="405"/>
      <c r="Q1001" s="405"/>
    </row>
    <row r="1002" spans="1:17" ht="15.75" customHeight="1">
      <c r="A1002" s="405"/>
      <c r="B1002" s="426"/>
      <c r="C1002" s="405"/>
      <c r="D1002" s="405"/>
      <c r="E1002" s="405"/>
      <c r="F1002" s="405"/>
      <c r="G1002" s="405"/>
      <c r="H1002" s="405"/>
      <c r="I1002" s="405"/>
      <c r="J1002" s="405"/>
      <c r="K1002" s="405"/>
      <c r="L1002" s="405"/>
      <c r="M1002" s="405"/>
      <c r="N1002" s="405"/>
      <c r="O1002" s="405"/>
      <c r="P1002" s="405"/>
      <c r="Q1002" s="405"/>
    </row>
    <row r="1003" spans="1:17" ht="15.75" customHeight="1">
      <c r="A1003" s="405"/>
      <c r="B1003" s="426"/>
      <c r="C1003" s="405"/>
      <c r="D1003" s="405"/>
      <c r="E1003" s="405"/>
      <c r="F1003" s="405"/>
      <c r="G1003" s="405"/>
      <c r="H1003" s="405"/>
      <c r="I1003" s="405"/>
      <c r="J1003" s="405"/>
      <c r="K1003" s="405"/>
      <c r="L1003" s="405"/>
      <c r="M1003" s="405"/>
      <c r="N1003" s="405"/>
      <c r="O1003" s="405"/>
      <c r="P1003" s="405"/>
      <c r="Q1003" s="405"/>
    </row>
    <row r="1004" spans="1:17" ht="15.75" customHeight="1">
      <c r="A1004" s="405"/>
      <c r="B1004" s="426"/>
      <c r="C1004" s="405"/>
      <c r="D1004" s="405"/>
      <c r="E1004" s="405"/>
      <c r="F1004" s="405"/>
      <c r="G1004" s="405"/>
      <c r="H1004" s="405"/>
      <c r="I1004" s="405"/>
      <c r="J1004" s="405"/>
      <c r="K1004" s="405"/>
      <c r="L1004" s="405"/>
      <c r="M1004" s="405"/>
      <c r="N1004" s="405"/>
      <c r="O1004" s="405"/>
      <c r="P1004" s="405"/>
      <c r="Q1004" s="405"/>
    </row>
    <row r="1005" spans="1:17" ht="15.75" customHeight="1">
      <c r="A1005" s="405"/>
      <c r="B1005" s="426"/>
      <c r="C1005" s="405"/>
      <c r="D1005" s="405"/>
      <c r="E1005" s="405"/>
      <c r="F1005" s="405"/>
      <c r="G1005" s="405"/>
      <c r="H1005" s="405"/>
      <c r="I1005" s="405"/>
      <c r="J1005" s="405"/>
      <c r="K1005" s="405"/>
      <c r="L1005" s="405"/>
      <c r="M1005" s="405"/>
      <c r="N1005" s="405"/>
      <c r="O1005" s="405"/>
      <c r="P1005" s="405"/>
      <c r="Q1005" s="405"/>
    </row>
    <row r="1006" spans="1:17" ht="15.75" customHeight="1">
      <c r="A1006" s="405"/>
      <c r="B1006" s="426"/>
      <c r="C1006" s="405"/>
      <c r="D1006" s="405"/>
      <c r="E1006" s="405"/>
      <c r="F1006" s="405"/>
      <c r="G1006" s="405"/>
      <c r="H1006" s="405"/>
      <c r="I1006" s="405"/>
      <c r="J1006" s="405"/>
      <c r="K1006" s="405"/>
      <c r="L1006" s="405"/>
      <c r="M1006" s="405"/>
      <c r="N1006" s="405"/>
      <c r="O1006" s="405"/>
      <c r="P1006" s="405"/>
      <c r="Q1006" s="405"/>
    </row>
    <row r="1007" spans="1:17" ht="15.75" customHeight="1">
      <c r="A1007" s="405"/>
      <c r="B1007" s="426"/>
      <c r="C1007" s="405"/>
      <c r="D1007" s="405"/>
      <c r="E1007" s="405"/>
      <c r="F1007" s="405"/>
      <c r="G1007" s="405"/>
      <c r="H1007" s="405"/>
      <c r="I1007" s="405"/>
      <c r="J1007" s="405"/>
      <c r="K1007" s="405"/>
      <c r="L1007" s="405"/>
      <c r="M1007" s="405"/>
      <c r="N1007" s="405"/>
      <c r="O1007" s="405"/>
      <c r="P1007" s="405"/>
      <c r="Q1007" s="405"/>
    </row>
    <row r="1008" spans="1:17" ht="15.75" customHeight="1">
      <c r="A1008" s="405"/>
      <c r="B1008" s="426"/>
      <c r="C1008" s="405"/>
      <c r="D1008" s="405"/>
      <c r="E1008" s="405"/>
      <c r="F1008" s="405"/>
      <c r="G1008" s="405"/>
      <c r="H1008" s="405"/>
      <c r="I1008" s="405"/>
      <c r="J1008" s="405"/>
      <c r="K1008" s="405"/>
      <c r="L1008" s="405"/>
      <c r="M1008" s="405"/>
      <c r="N1008" s="405"/>
      <c r="O1008" s="405"/>
      <c r="P1008" s="405"/>
      <c r="Q1008" s="405"/>
    </row>
    <row r="1009" spans="1:17" ht="15.75" customHeight="1">
      <c r="A1009" s="405"/>
      <c r="B1009" s="426"/>
      <c r="C1009" s="405"/>
      <c r="D1009" s="405"/>
      <c r="E1009" s="405"/>
      <c r="F1009" s="405"/>
      <c r="G1009" s="405"/>
      <c r="H1009" s="405"/>
      <c r="I1009" s="405"/>
      <c r="J1009" s="405"/>
      <c r="K1009" s="405"/>
      <c r="L1009" s="405"/>
      <c r="M1009" s="405"/>
      <c r="N1009" s="405"/>
      <c r="O1009" s="405"/>
      <c r="P1009" s="405"/>
      <c r="Q1009" s="405"/>
    </row>
    <row r="1010" spans="1:17" ht="15.75" customHeight="1">
      <c r="A1010" s="405"/>
      <c r="B1010" s="426"/>
      <c r="C1010" s="405"/>
      <c r="D1010" s="405"/>
      <c r="E1010" s="405"/>
      <c r="F1010" s="405"/>
      <c r="G1010" s="405"/>
      <c r="H1010" s="405"/>
      <c r="I1010" s="405"/>
      <c r="J1010" s="405"/>
      <c r="K1010" s="405"/>
      <c r="L1010" s="405"/>
      <c r="M1010" s="405"/>
      <c r="N1010" s="405"/>
      <c r="O1010" s="405"/>
      <c r="P1010" s="405"/>
      <c r="Q1010" s="405"/>
    </row>
    <row r="1011" spans="1:17" ht="15.75" customHeight="1">
      <c r="A1011" s="405"/>
      <c r="B1011" s="426"/>
      <c r="C1011" s="405"/>
      <c r="D1011" s="405"/>
      <c r="E1011" s="405"/>
      <c r="F1011" s="405"/>
      <c r="G1011" s="405"/>
      <c r="H1011" s="405"/>
      <c r="I1011" s="405"/>
      <c r="J1011" s="405"/>
      <c r="K1011" s="405"/>
      <c r="L1011" s="405"/>
      <c r="M1011" s="405"/>
      <c r="N1011" s="405"/>
      <c r="O1011" s="405"/>
      <c r="P1011" s="405"/>
      <c r="Q1011" s="405"/>
    </row>
    <row r="1012" spans="1:17" ht="15.75" customHeight="1">
      <c r="A1012" s="405"/>
      <c r="B1012" s="426"/>
      <c r="C1012" s="405"/>
      <c r="D1012" s="405"/>
      <c r="E1012" s="405"/>
      <c r="F1012" s="405"/>
      <c r="G1012" s="405"/>
      <c r="H1012" s="405"/>
      <c r="I1012" s="405"/>
      <c r="J1012" s="405"/>
      <c r="K1012" s="405"/>
      <c r="L1012" s="405"/>
      <c r="M1012" s="405"/>
      <c r="N1012" s="405"/>
      <c r="O1012" s="405"/>
      <c r="P1012" s="405"/>
      <c r="Q1012" s="405"/>
    </row>
    <row r="1013" spans="1:17" ht="15.75" customHeight="1">
      <c r="A1013" s="405"/>
      <c r="B1013" s="426"/>
      <c r="C1013" s="405"/>
      <c r="D1013" s="405"/>
      <c r="E1013" s="405"/>
      <c r="F1013" s="405"/>
      <c r="G1013" s="405"/>
      <c r="H1013" s="405"/>
      <c r="I1013" s="405"/>
      <c r="J1013" s="405"/>
      <c r="K1013" s="405"/>
      <c r="L1013" s="405"/>
      <c r="M1013" s="405"/>
      <c r="N1013" s="405"/>
      <c r="O1013" s="405"/>
      <c r="P1013" s="405"/>
      <c r="Q1013" s="405"/>
    </row>
    <row r="1014" spans="1:17" ht="15.75" customHeight="1">
      <c r="A1014" s="405"/>
      <c r="B1014" s="426"/>
      <c r="C1014" s="405"/>
      <c r="D1014" s="405"/>
      <c r="E1014" s="405"/>
      <c r="F1014" s="405"/>
      <c r="G1014" s="405"/>
      <c r="H1014" s="405"/>
      <c r="I1014" s="405"/>
      <c r="J1014" s="405"/>
      <c r="K1014" s="405"/>
      <c r="L1014" s="405"/>
      <c r="M1014" s="405"/>
      <c r="N1014" s="405"/>
      <c r="O1014" s="405"/>
      <c r="P1014" s="405"/>
      <c r="Q1014" s="405"/>
    </row>
    <row r="1015" spans="1:17" ht="15.75" customHeight="1">
      <c r="A1015" s="405"/>
      <c r="B1015" s="426"/>
      <c r="C1015" s="405"/>
      <c r="D1015" s="405"/>
      <c r="E1015" s="405"/>
      <c r="F1015" s="405"/>
      <c r="G1015" s="405"/>
      <c r="H1015" s="405"/>
      <c r="I1015" s="405"/>
      <c r="J1015" s="405"/>
      <c r="K1015" s="405"/>
      <c r="L1015" s="405"/>
      <c r="M1015" s="405"/>
      <c r="N1015" s="405"/>
      <c r="O1015" s="405"/>
      <c r="P1015" s="405"/>
      <c r="Q1015" s="405"/>
    </row>
    <row r="1016" spans="1:17" ht="15.75" customHeight="1">
      <c r="A1016" s="405"/>
      <c r="B1016" s="426"/>
      <c r="C1016" s="405"/>
      <c r="D1016" s="405"/>
      <c r="E1016" s="405"/>
      <c r="F1016" s="405"/>
      <c r="G1016" s="405"/>
      <c r="H1016" s="405"/>
      <c r="I1016" s="405"/>
      <c r="J1016" s="405"/>
      <c r="K1016" s="405"/>
      <c r="L1016" s="405"/>
      <c r="M1016" s="405"/>
      <c r="N1016" s="405"/>
      <c r="O1016" s="405"/>
      <c r="P1016" s="405"/>
      <c r="Q1016" s="405"/>
    </row>
    <row r="1017" spans="1:17" ht="15.75" customHeight="1">
      <c r="A1017" s="405"/>
      <c r="B1017" s="426"/>
      <c r="C1017" s="405"/>
      <c r="D1017" s="405"/>
      <c r="E1017" s="405"/>
      <c r="F1017" s="405"/>
      <c r="G1017" s="405"/>
      <c r="H1017" s="405"/>
      <c r="I1017" s="405"/>
      <c r="J1017" s="405"/>
      <c r="K1017" s="405"/>
      <c r="L1017" s="405"/>
      <c r="M1017" s="405"/>
      <c r="N1017" s="405"/>
      <c r="O1017" s="405"/>
      <c r="P1017" s="405"/>
      <c r="Q1017" s="405"/>
    </row>
    <row r="1018" spans="1:17" ht="15.75" customHeight="1">
      <c r="A1018" s="405"/>
      <c r="B1018" s="426"/>
      <c r="C1018" s="405"/>
      <c r="D1018" s="405"/>
      <c r="E1018" s="405"/>
      <c r="F1018" s="405"/>
      <c r="G1018" s="405"/>
      <c r="H1018" s="405"/>
      <c r="I1018" s="405"/>
      <c r="J1018" s="405"/>
      <c r="K1018" s="405"/>
      <c r="L1018" s="405"/>
      <c r="M1018" s="405"/>
      <c r="N1018" s="405"/>
      <c r="O1018" s="405"/>
      <c r="P1018" s="405"/>
      <c r="Q1018" s="405"/>
    </row>
  </sheetData>
  <mergeCells count="63">
    <mergeCell ref="C109:E109"/>
    <mergeCell ref="I28:Q29"/>
    <mergeCell ref="C37:P37"/>
    <mergeCell ref="C78:E78"/>
    <mergeCell ref="C77:E77"/>
    <mergeCell ref="C88:E88"/>
    <mergeCell ref="C89:E89"/>
    <mergeCell ref="C108:E108"/>
    <mergeCell ref="C183:P183"/>
    <mergeCell ref="E170:K170"/>
    <mergeCell ref="M170:P170"/>
    <mergeCell ref="E171:K171"/>
    <mergeCell ref="M171:P171"/>
    <mergeCell ref="E172:K172"/>
    <mergeCell ref="M172:P172"/>
    <mergeCell ref="M173:P173"/>
    <mergeCell ref="E174:G174"/>
    <mergeCell ref="E175:H175"/>
    <mergeCell ref="E176:H176"/>
    <mergeCell ref="M174:P174"/>
    <mergeCell ref="M175:P175"/>
    <mergeCell ref="D168:F168"/>
    <mergeCell ref="E169:K169"/>
    <mergeCell ref="E173:G173"/>
    <mergeCell ref="B149:Q150"/>
    <mergeCell ref="M177:P177"/>
    <mergeCell ref="M163:P163"/>
    <mergeCell ref="M164:P164"/>
    <mergeCell ref="M165:P165"/>
    <mergeCell ref="M166:P166"/>
    <mergeCell ref="M176:P176"/>
    <mergeCell ref="E167:K167"/>
    <mergeCell ref="M167:P167"/>
    <mergeCell ref="M159:P159"/>
    <mergeCell ref="M160:P160"/>
    <mergeCell ref="D161:F161"/>
    <mergeCell ref="M161:P161"/>
    <mergeCell ref="M138:P138"/>
    <mergeCell ref="E139:K139"/>
    <mergeCell ref="E140:K140"/>
    <mergeCell ref="E141:K141"/>
    <mergeCell ref="M162:P162"/>
    <mergeCell ref="E142:K142"/>
    <mergeCell ref="E143:G143"/>
    <mergeCell ref="E144:G144"/>
    <mergeCell ref="E145:H145"/>
    <mergeCell ref="E146:H146"/>
    <mergeCell ref="F186:G186"/>
    <mergeCell ref="F185:G185"/>
    <mergeCell ref="R27:R31"/>
    <mergeCell ref="R33:R38"/>
    <mergeCell ref="A152:R152"/>
    <mergeCell ref="M129:P129"/>
    <mergeCell ref="M130:P130"/>
    <mergeCell ref="D131:F131"/>
    <mergeCell ref="M132:P132"/>
    <mergeCell ref="M133:P133"/>
    <mergeCell ref="M134:P134"/>
    <mergeCell ref="M135:P135"/>
    <mergeCell ref="M136:P136"/>
    <mergeCell ref="E137:K137"/>
    <mergeCell ref="M137:P137"/>
    <mergeCell ref="D138:F138"/>
  </mergeCells>
  <pageMargins left="0.23622047244094491" right="0.23622047244094491" top="1.2630314960629923" bottom="0.74803149606299213" header="0" footer="0"/>
  <pageSetup paperSize="9" scale="70" orientation="portrait" r:id="rId1"/>
  <headerFooter>
    <oddFooter>&amp;L&amp;F&amp;C&amp;A&amp;R&amp;P</oddFooter>
  </headerFooter>
  <rowBreaks count="1" manualBreakCount="1">
    <brk id="14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50"/>
  <sheetViews>
    <sheetView showGridLines="0" zoomScale="110" zoomScaleNormal="110" zoomScaleSheetLayoutView="100" workbookViewId="0">
      <pane ySplit="2" topLeftCell="A3" activePane="bottomLeft" state="frozen"/>
      <selection activeCell="E3" sqref="E3:I3"/>
      <selection pane="bottomLeft" activeCell="P4" sqref="P4"/>
    </sheetView>
  </sheetViews>
  <sheetFormatPr defaultColWidth="12.625" defaultRowHeight="15" customHeight="1"/>
  <cols>
    <col min="1" max="6" width="4.125" style="410" customWidth="1"/>
    <col min="7" max="7" width="5.75" style="410" customWidth="1"/>
    <col min="8" max="8" width="4.5" style="410" customWidth="1"/>
    <col min="9" max="11" width="4.125" style="410" customWidth="1"/>
    <col min="12" max="12" width="2.625" style="410" customWidth="1"/>
    <col min="13" max="19" width="4.125" style="410" customWidth="1"/>
    <col min="20" max="20" width="10.75" style="410" customWidth="1"/>
    <col min="21" max="21" width="2.75" style="410" customWidth="1"/>
    <col min="22" max="22" width="9.75" style="410" customWidth="1"/>
    <col min="23" max="25" width="4.125" style="410" customWidth="1"/>
    <col min="26" max="35" width="4.25" style="410" customWidth="1"/>
    <col min="36" max="16384" width="12.625" style="410"/>
  </cols>
  <sheetData>
    <row r="1" spans="1:26">
      <c r="A1" s="333">
        <v>3</v>
      </c>
      <c r="B1" s="468" t="str">
        <f>CONCATENATE("SECTION ",A1, ". HEALTH" )</f>
        <v>SECTION 3. HEALTH</v>
      </c>
      <c r="C1" s="469"/>
      <c r="D1" s="469"/>
      <c r="E1" s="469"/>
      <c r="F1" s="469"/>
      <c r="G1" s="469"/>
      <c r="H1" s="469"/>
      <c r="I1" s="469"/>
      <c r="J1" s="469"/>
      <c r="K1" s="469"/>
      <c r="L1" s="469"/>
      <c r="M1" s="469"/>
      <c r="N1" s="469"/>
      <c r="O1" s="469"/>
      <c r="P1" s="469"/>
      <c r="Q1" s="469"/>
      <c r="R1" s="469"/>
      <c r="S1" s="469"/>
      <c r="T1" s="469"/>
      <c r="U1" s="469"/>
      <c r="V1" s="469"/>
      <c r="W1" s="469"/>
      <c r="X1" s="469"/>
      <c r="Y1" s="469"/>
    </row>
    <row r="2" spans="1:26">
      <c r="A2" s="456"/>
      <c r="B2" s="469"/>
      <c r="C2" s="424"/>
      <c r="D2" s="425"/>
      <c r="E2" s="425"/>
      <c r="F2" s="425"/>
      <c r="G2" s="425"/>
      <c r="H2" s="425"/>
      <c r="I2" s="425"/>
      <c r="J2" s="425"/>
      <c r="K2" s="425"/>
      <c r="L2" s="425"/>
      <c r="M2" s="425"/>
      <c r="N2" s="425"/>
      <c r="O2" s="425"/>
      <c r="P2" s="425"/>
      <c r="Q2" s="425"/>
      <c r="R2" s="425"/>
      <c r="S2" s="425"/>
      <c r="T2" s="425"/>
      <c r="U2" s="425"/>
      <c r="V2" s="425"/>
      <c r="W2" s="425"/>
      <c r="X2" s="425"/>
      <c r="Y2" s="425"/>
    </row>
    <row r="3" spans="1:26" ht="14.25">
      <c r="A3" s="456"/>
      <c r="B3" s="466" t="s">
        <v>1152</v>
      </c>
      <c r="C3" s="424"/>
      <c r="D3" s="425"/>
      <c r="E3" s="425"/>
      <c r="F3" s="425"/>
      <c r="G3" s="425"/>
      <c r="H3" s="425"/>
      <c r="I3" s="425"/>
      <c r="J3" s="425"/>
      <c r="K3" s="425"/>
      <c r="L3" s="425"/>
      <c r="M3" s="425"/>
      <c r="N3" s="425"/>
      <c r="O3" s="425"/>
      <c r="P3" s="425"/>
      <c r="Q3" s="425"/>
      <c r="R3" s="425"/>
      <c r="S3" s="425"/>
      <c r="T3" s="425"/>
      <c r="U3" s="425"/>
      <c r="V3" s="425"/>
      <c r="W3" s="425"/>
      <c r="X3" s="425"/>
      <c r="Y3" s="425"/>
    </row>
    <row r="4" spans="1:26" ht="14.25">
      <c r="A4" s="470">
        <f>A1+0.01</f>
        <v>3.01</v>
      </c>
      <c r="B4" s="425" t="s">
        <v>1937</v>
      </c>
      <c r="C4" s="424"/>
      <c r="D4" s="425"/>
      <c r="E4" s="425"/>
      <c r="F4" s="425"/>
      <c r="G4" s="425"/>
      <c r="H4" s="425"/>
      <c r="I4" s="425"/>
      <c r="J4" s="425"/>
      <c r="K4" s="425"/>
      <c r="L4" s="425"/>
      <c r="M4" s="425"/>
      <c r="N4" s="425"/>
      <c r="O4" s="425"/>
      <c r="P4" s="425"/>
      <c r="Q4" s="425"/>
      <c r="R4" s="425"/>
      <c r="S4" s="425"/>
      <c r="T4" s="425"/>
      <c r="U4" s="425"/>
      <c r="V4" s="425"/>
      <c r="W4" s="425"/>
      <c r="X4" s="425"/>
      <c r="Y4" s="425"/>
    </row>
    <row r="5" spans="1:26" ht="14.25">
      <c r="A5" s="470"/>
      <c r="C5" s="424"/>
      <c r="D5" s="425"/>
      <c r="E5" s="425"/>
      <c r="F5" s="425"/>
      <c r="G5" s="425"/>
      <c r="H5" s="425"/>
      <c r="I5" s="425"/>
      <c r="J5" s="425"/>
      <c r="K5" s="425"/>
      <c r="L5" s="425"/>
      <c r="M5" s="425"/>
      <c r="N5" s="425"/>
      <c r="O5" s="425"/>
      <c r="P5" s="425"/>
      <c r="Q5" s="425"/>
      <c r="R5" s="425"/>
      <c r="S5" s="425"/>
      <c r="T5" s="425"/>
      <c r="U5" s="425"/>
      <c r="V5" s="425"/>
      <c r="W5" s="425"/>
      <c r="X5" s="425"/>
      <c r="Y5" s="425"/>
    </row>
    <row r="6" spans="1:26" ht="14.25">
      <c r="A6" s="470"/>
      <c r="B6" s="944" t="s">
        <v>1153</v>
      </c>
      <c r="C6" s="910"/>
      <c r="D6" s="910"/>
      <c r="E6" s="910"/>
      <c r="F6" s="910"/>
      <c r="G6" s="910"/>
      <c r="H6" s="910"/>
      <c r="I6" s="910"/>
      <c r="J6" s="910"/>
      <c r="K6" s="910"/>
      <c r="L6" s="910"/>
      <c r="M6" s="910"/>
      <c r="N6" s="910"/>
      <c r="O6" s="425"/>
      <c r="P6" s="425"/>
      <c r="Q6" s="425"/>
      <c r="R6" s="425"/>
      <c r="S6" s="425"/>
      <c r="T6" s="425"/>
      <c r="U6" s="425"/>
      <c r="V6" s="425"/>
      <c r="W6" s="425"/>
      <c r="X6" s="425"/>
      <c r="Y6" s="425"/>
    </row>
    <row r="7" spans="1:26" ht="14.25">
      <c r="A7" s="470"/>
      <c r="B7" s="425"/>
      <c r="C7" s="424">
        <v>1</v>
      </c>
      <c r="D7" s="425" t="s">
        <v>1001</v>
      </c>
      <c r="E7" s="425"/>
      <c r="F7" s="425"/>
      <c r="G7" s="425"/>
      <c r="H7" s="425"/>
      <c r="I7" s="425"/>
      <c r="J7" s="425"/>
      <c r="K7" s="425"/>
      <c r="L7" s="425"/>
      <c r="M7" s="425"/>
      <c r="N7" s="425"/>
      <c r="O7" s="425"/>
      <c r="P7" s="425"/>
      <c r="Q7" s="425"/>
      <c r="R7" s="425"/>
      <c r="S7" s="425"/>
      <c r="T7" s="425"/>
      <c r="U7" s="425"/>
      <c r="V7" s="425"/>
      <c r="W7" s="425"/>
      <c r="X7" s="425"/>
      <c r="Y7" s="425"/>
    </row>
    <row r="8" spans="1:26">
      <c r="A8" s="470"/>
      <c r="B8" s="425"/>
      <c r="C8" s="424">
        <v>2</v>
      </c>
      <c r="D8" s="425" t="s">
        <v>1067</v>
      </c>
      <c r="E8" s="425"/>
      <c r="F8" s="425"/>
      <c r="G8" s="425"/>
      <c r="H8" s="469"/>
      <c r="I8" s="471"/>
      <c r="J8" s="466"/>
      <c r="K8" s="425"/>
      <c r="L8" s="425"/>
      <c r="M8" s="425"/>
      <c r="N8" s="425"/>
      <c r="O8" s="425"/>
      <c r="P8" s="425"/>
      <c r="Q8" s="425"/>
      <c r="R8" s="425"/>
      <c r="S8" s="425"/>
      <c r="T8" s="425"/>
      <c r="U8" s="425"/>
      <c r="V8" s="425"/>
      <c r="W8" s="425"/>
      <c r="X8" s="425"/>
      <c r="Y8" s="425"/>
    </row>
    <row r="9" spans="1:26">
      <c r="A9" s="470"/>
      <c r="B9" s="425"/>
      <c r="C9" s="424">
        <v>98</v>
      </c>
      <c r="D9" s="425" t="s">
        <v>1050</v>
      </c>
      <c r="E9" s="425"/>
      <c r="F9" s="425"/>
      <c r="G9" s="425"/>
      <c r="H9" s="469"/>
      <c r="I9" s="471"/>
      <c r="J9" s="466"/>
      <c r="K9" s="425"/>
      <c r="L9" s="425"/>
      <c r="M9" s="425"/>
      <c r="N9" s="425"/>
      <c r="O9" s="425"/>
      <c r="P9" s="425"/>
      <c r="Q9" s="425"/>
      <c r="R9" s="425"/>
      <c r="S9" s="425"/>
      <c r="T9" s="425"/>
      <c r="U9" s="425"/>
      <c r="V9" s="425"/>
      <c r="W9" s="425"/>
      <c r="X9" s="425"/>
      <c r="Y9" s="425"/>
    </row>
    <row r="10" spans="1:26" ht="14.25">
      <c r="A10" s="470"/>
      <c r="B10" s="425"/>
      <c r="C10" s="424"/>
      <c r="D10" s="451"/>
      <c r="E10" s="451"/>
      <c r="F10" s="451"/>
      <c r="G10" s="451"/>
      <c r="H10" s="425"/>
      <c r="I10" s="425"/>
      <c r="J10" s="457"/>
      <c r="K10" s="425"/>
      <c r="L10" s="425"/>
      <c r="M10" s="425"/>
      <c r="N10" s="425"/>
      <c r="O10" s="425"/>
      <c r="P10" s="425"/>
      <c r="Q10" s="425"/>
      <c r="R10" s="425"/>
      <c r="S10" s="425"/>
      <c r="T10" s="425"/>
      <c r="U10" s="425"/>
      <c r="V10" s="425"/>
      <c r="W10" s="425"/>
      <c r="X10" s="425"/>
      <c r="Y10" s="425"/>
    </row>
    <row r="11" spans="1:26" ht="14.25">
      <c r="A11" s="470">
        <f>A4+0.01</f>
        <v>3.0199999999999996</v>
      </c>
      <c r="B11" s="451" t="s">
        <v>1154</v>
      </c>
      <c r="C11" s="424"/>
      <c r="D11" s="425"/>
      <c r="E11" s="425"/>
      <c r="F11" s="425"/>
      <c r="G11" s="457"/>
      <c r="H11" s="425"/>
      <c r="I11" s="425"/>
      <c r="J11" s="425"/>
      <c r="K11" s="425"/>
      <c r="L11" s="425"/>
      <c r="M11" s="425"/>
      <c r="N11" s="425"/>
      <c r="O11" s="425"/>
      <c r="P11" s="425"/>
      <c r="Q11" s="425"/>
      <c r="R11" s="425"/>
      <c r="S11" s="425"/>
      <c r="T11" s="425"/>
      <c r="U11" s="425"/>
      <c r="V11" s="425"/>
      <c r="W11" s="425"/>
      <c r="X11" s="425"/>
      <c r="Y11" s="425"/>
      <c r="Z11" s="425"/>
    </row>
    <row r="12" spans="1:26" ht="14.25">
      <c r="A12" s="472"/>
      <c r="B12" s="425" t="s">
        <v>1155</v>
      </c>
      <c r="C12" s="424"/>
      <c r="D12" s="425"/>
      <c r="E12" s="425"/>
      <c r="F12" s="425"/>
      <c r="G12" s="425"/>
      <c r="H12" s="425"/>
      <c r="I12" s="425"/>
      <c r="J12" s="425"/>
      <c r="K12" s="425"/>
      <c r="L12" s="425"/>
      <c r="M12" s="425"/>
      <c r="N12" s="425"/>
      <c r="O12" s="425"/>
      <c r="P12" s="425"/>
      <c r="Q12" s="425"/>
      <c r="R12" s="425"/>
      <c r="S12" s="425"/>
      <c r="T12" s="425"/>
      <c r="U12" s="425"/>
      <c r="V12" s="425"/>
      <c r="W12" s="425"/>
      <c r="X12" s="425"/>
      <c r="Y12" s="425"/>
    </row>
    <row r="13" spans="1:26" ht="14.25">
      <c r="A13" s="472"/>
      <c r="B13" s="425"/>
      <c r="C13" s="424">
        <v>1</v>
      </c>
      <c r="D13" s="425" t="s">
        <v>1001</v>
      </c>
      <c r="E13" s="425"/>
      <c r="F13" s="425"/>
      <c r="G13" s="425" t="s">
        <v>19</v>
      </c>
      <c r="H13" s="425"/>
      <c r="I13" s="425"/>
      <c r="J13" s="425"/>
      <c r="K13" s="425"/>
      <c r="L13" s="425"/>
      <c r="M13" s="425"/>
      <c r="N13" s="425"/>
      <c r="O13" s="425"/>
      <c r="P13" s="425"/>
      <c r="Q13" s="425"/>
      <c r="R13" s="425"/>
      <c r="S13" s="425"/>
      <c r="T13" s="425"/>
      <c r="U13" s="425"/>
      <c r="V13" s="425"/>
      <c r="W13" s="425"/>
      <c r="X13" s="425"/>
      <c r="Y13" s="425"/>
    </row>
    <row r="14" spans="1:26" ht="14.25">
      <c r="A14" s="472"/>
      <c r="B14" s="425"/>
      <c r="C14" s="424">
        <v>2</v>
      </c>
      <c r="D14" s="425" t="s">
        <v>1067</v>
      </c>
      <c r="E14" s="425"/>
      <c r="F14" s="425"/>
      <c r="G14" s="425" t="s">
        <v>19</v>
      </c>
      <c r="H14" s="425"/>
      <c r="I14" s="473" t="s">
        <v>13</v>
      </c>
      <c r="J14" s="952">
        <f>A53</f>
        <v>3.0699999999999985</v>
      </c>
      <c r="K14" s="952"/>
      <c r="N14" s="425"/>
      <c r="O14" s="425"/>
      <c r="P14" s="425"/>
      <c r="Q14" s="425"/>
      <c r="R14" s="425"/>
      <c r="S14" s="425"/>
      <c r="T14" s="425"/>
      <c r="U14" s="425"/>
      <c r="V14" s="425"/>
      <c r="W14" s="425"/>
      <c r="X14" s="425"/>
      <c r="Y14" s="425"/>
    </row>
    <row r="15" spans="1:26" ht="14.25">
      <c r="A15" s="470"/>
      <c r="B15" s="425"/>
      <c r="C15" s="424">
        <v>98</v>
      </c>
      <c r="D15" s="425" t="s">
        <v>1050</v>
      </c>
      <c r="E15" s="425"/>
      <c r="F15" s="425"/>
      <c r="G15" s="425"/>
      <c r="H15" s="425"/>
      <c r="I15" s="473" t="s">
        <v>13</v>
      </c>
      <c r="J15" s="952">
        <f>J14</f>
        <v>3.0699999999999985</v>
      </c>
      <c r="K15" s="952"/>
      <c r="N15" s="425"/>
      <c r="O15" s="425"/>
      <c r="P15" s="425"/>
      <c r="Q15" s="425"/>
      <c r="R15" s="425"/>
      <c r="S15" s="425"/>
      <c r="T15" s="425"/>
      <c r="U15" s="425"/>
      <c r="V15" s="425"/>
      <c r="W15" s="425"/>
      <c r="X15" s="425"/>
      <c r="Y15" s="425"/>
    </row>
    <row r="16" spans="1:26" ht="14.25">
      <c r="A16" s="470"/>
      <c r="B16" s="424"/>
      <c r="C16" s="424"/>
      <c r="D16" s="425"/>
      <c r="E16" s="425"/>
      <c r="F16" s="425"/>
      <c r="G16" s="457"/>
      <c r="H16" s="425"/>
      <c r="I16" s="425"/>
      <c r="J16" s="456"/>
      <c r="K16" s="456"/>
      <c r="L16" s="425"/>
      <c r="M16" s="425"/>
      <c r="N16" s="425"/>
      <c r="O16" s="425"/>
      <c r="P16" s="425"/>
      <c r="Q16" s="425"/>
      <c r="R16" s="425"/>
      <c r="S16" s="425"/>
      <c r="T16" s="425"/>
      <c r="U16" s="425"/>
      <c r="V16" s="425"/>
      <c r="W16" s="425"/>
      <c r="X16" s="425"/>
      <c r="Y16" s="425"/>
    </row>
    <row r="17" spans="1:39" ht="27.75" customHeight="1">
      <c r="B17" s="474">
        <f>A11+0.01</f>
        <v>3.0299999999999994</v>
      </c>
      <c r="C17" s="945" t="s">
        <v>1156</v>
      </c>
      <c r="D17" s="946"/>
      <c r="E17" s="946"/>
      <c r="F17" s="946"/>
      <c r="G17" s="946"/>
      <c r="H17" s="946"/>
      <c r="I17" s="946"/>
      <c r="J17" s="946"/>
      <c r="K17" s="946"/>
      <c r="L17" s="946"/>
      <c r="M17" s="946"/>
      <c r="N17" s="946"/>
      <c r="O17" s="475">
        <f>B17+0.01</f>
        <v>3.0399999999999991</v>
      </c>
      <c r="P17" s="945" t="s">
        <v>1158</v>
      </c>
      <c r="Q17" s="946"/>
      <c r="R17" s="946"/>
      <c r="S17" s="946"/>
      <c r="T17" s="946"/>
      <c r="U17" s="946"/>
      <c r="V17" s="946"/>
      <c r="W17" s="948"/>
      <c r="X17" s="476">
        <f>+O17+0.01</f>
        <v>3.0499999999999989</v>
      </c>
      <c r="Y17" s="945" t="s">
        <v>1164</v>
      </c>
      <c r="Z17" s="945"/>
      <c r="AA17" s="945"/>
      <c r="AB17" s="945"/>
      <c r="AC17" s="945"/>
      <c r="AD17" s="945"/>
      <c r="AE17" s="953"/>
      <c r="AF17" s="477">
        <f>X17+0.01</f>
        <v>3.0599999999999987</v>
      </c>
      <c r="AG17" s="940" t="s">
        <v>1187</v>
      </c>
      <c r="AH17" s="940"/>
      <c r="AI17" s="940"/>
      <c r="AJ17" s="940"/>
      <c r="AK17" s="940"/>
      <c r="AL17" s="940"/>
      <c r="AM17" s="941"/>
    </row>
    <row r="18" spans="1:39" ht="27.75" customHeight="1">
      <c r="B18" s="478"/>
      <c r="C18" s="942"/>
      <c r="D18" s="947"/>
      <c r="E18" s="947"/>
      <c r="F18" s="947"/>
      <c r="G18" s="947"/>
      <c r="H18" s="947"/>
      <c r="I18" s="947"/>
      <c r="J18" s="947"/>
      <c r="K18" s="947"/>
      <c r="L18" s="947"/>
      <c r="M18" s="947"/>
      <c r="N18" s="947"/>
      <c r="O18" s="480"/>
      <c r="P18" s="479"/>
      <c r="Q18" s="211"/>
      <c r="R18" s="211"/>
      <c r="S18" s="211"/>
      <c r="T18" s="211"/>
      <c r="U18" s="211"/>
      <c r="V18" s="211"/>
      <c r="W18" s="221"/>
      <c r="X18" s="481"/>
      <c r="Y18" s="942"/>
      <c r="Z18" s="942"/>
      <c r="AA18" s="942"/>
      <c r="AB18" s="942"/>
      <c r="AC18" s="942"/>
      <c r="AD18" s="942"/>
      <c r="AE18" s="954"/>
      <c r="AF18" s="482"/>
      <c r="AG18" s="942"/>
      <c r="AH18" s="942"/>
      <c r="AI18" s="942"/>
      <c r="AJ18" s="942"/>
      <c r="AK18" s="942"/>
      <c r="AL18" s="942"/>
      <c r="AM18" s="943"/>
    </row>
    <row r="19" spans="1:39" ht="14.25">
      <c r="A19" s="457"/>
      <c r="B19" s="483"/>
      <c r="C19" s="947"/>
      <c r="D19" s="947"/>
      <c r="E19" s="947"/>
      <c r="F19" s="947"/>
      <c r="G19" s="947"/>
      <c r="H19" s="947"/>
      <c r="I19" s="947"/>
      <c r="J19" s="947"/>
      <c r="K19" s="947"/>
      <c r="L19" s="947"/>
      <c r="M19" s="947"/>
      <c r="N19" s="947"/>
      <c r="O19" s="949" t="s">
        <v>1159</v>
      </c>
      <c r="P19" s="947"/>
      <c r="Q19" s="947"/>
      <c r="R19" s="947"/>
      <c r="S19" s="947"/>
      <c r="T19" s="947"/>
      <c r="U19" s="947"/>
      <c r="V19" s="947"/>
      <c r="W19" s="950"/>
      <c r="X19" s="481"/>
      <c r="Y19" s="484"/>
      <c r="Z19" s="484"/>
      <c r="AA19" s="484"/>
      <c r="AB19" s="484"/>
      <c r="AC19" s="484"/>
      <c r="AD19" s="484"/>
      <c r="AE19" s="485"/>
      <c r="AF19" s="454"/>
      <c r="AG19" s="942"/>
      <c r="AH19" s="942"/>
      <c r="AI19" s="942"/>
      <c r="AJ19" s="942"/>
      <c r="AK19" s="942"/>
      <c r="AL19" s="942"/>
      <c r="AM19" s="943"/>
    </row>
    <row r="20" spans="1:39" ht="14.25">
      <c r="A20" s="457"/>
      <c r="B20" s="483"/>
      <c r="C20" s="486"/>
      <c r="D20" s="487"/>
      <c r="E20" s="486"/>
      <c r="F20" s="486"/>
      <c r="G20" s="486"/>
      <c r="H20" s="486"/>
      <c r="I20" s="486"/>
      <c r="J20" s="486"/>
      <c r="K20" s="486"/>
      <c r="L20" s="486"/>
      <c r="M20" s="486"/>
      <c r="N20" s="486"/>
      <c r="O20" s="951"/>
      <c r="P20" s="947"/>
      <c r="Q20" s="947"/>
      <c r="R20" s="947"/>
      <c r="S20" s="947"/>
      <c r="T20" s="947"/>
      <c r="U20" s="947"/>
      <c r="V20" s="947"/>
      <c r="W20" s="950"/>
      <c r="X20" s="488"/>
      <c r="Y20" s="489">
        <v>1</v>
      </c>
      <c r="Z20" s="803" t="s">
        <v>1165</v>
      </c>
      <c r="AA20" s="484"/>
      <c r="AB20" s="484"/>
      <c r="AC20" s="484"/>
      <c r="AD20" s="484"/>
      <c r="AE20" s="485"/>
      <c r="AF20" s="490">
        <v>1</v>
      </c>
      <c r="AG20" s="803" t="s">
        <v>1173</v>
      </c>
      <c r="AH20" s="491"/>
      <c r="AI20" s="491"/>
      <c r="AJ20" s="491"/>
      <c r="AK20" s="491"/>
      <c r="AL20" s="491"/>
      <c r="AM20" s="492"/>
    </row>
    <row r="21" spans="1:39" ht="14.25">
      <c r="A21" s="457"/>
      <c r="B21" s="483"/>
      <c r="C21" s="942" t="s">
        <v>1157</v>
      </c>
      <c r="D21" s="947"/>
      <c r="E21" s="947"/>
      <c r="F21" s="947"/>
      <c r="G21" s="947"/>
      <c r="H21" s="947"/>
      <c r="I21" s="947"/>
      <c r="J21" s="947"/>
      <c r="K21" s="947"/>
      <c r="L21" s="947"/>
      <c r="M21" s="479"/>
      <c r="N21" s="486"/>
      <c r="O21" s="951"/>
      <c r="P21" s="947"/>
      <c r="Q21" s="947"/>
      <c r="R21" s="947"/>
      <c r="S21" s="947"/>
      <c r="T21" s="947"/>
      <c r="U21" s="947"/>
      <c r="V21" s="947"/>
      <c r="W21" s="950"/>
      <c r="X21" s="488"/>
      <c r="Y21" s="489">
        <v>2</v>
      </c>
      <c r="Z21" s="803" t="s">
        <v>1166</v>
      </c>
      <c r="AA21" s="484"/>
      <c r="AB21" s="484"/>
      <c r="AC21" s="484"/>
      <c r="AD21" s="484"/>
      <c r="AE21" s="485"/>
      <c r="AF21" s="490">
        <v>2</v>
      </c>
      <c r="AG21" s="803" t="s">
        <v>1174</v>
      </c>
      <c r="AH21" s="491"/>
      <c r="AI21" s="491"/>
      <c r="AJ21" s="491"/>
      <c r="AK21" s="491"/>
      <c r="AL21" s="491"/>
      <c r="AM21" s="492"/>
    </row>
    <row r="22" spans="1:39">
      <c r="A22" s="457"/>
      <c r="B22" s="483"/>
      <c r="C22" s="947"/>
      <c r="D22" s="947"/>
      <c r="E22" s="947"/>
      <c r="F22" s="947"/>
      <c r="G22" s="947"/>
      <c r="H22" s="947"/>
      <c r="I22" s="947"/>
      <c r="J22" s="947"/>
      <c r="K22" s="947"/>
      <c r="L22" s="947"/>
      <c r="M22" s="479"/>
      <c r="N22" s="486"/>
      <c r="O22" s="493"/>
      <c r="P22" s="494"/>
      <c r="Q22" s="494"/>
      <c r="R22" s="494"/>
      <c r="S22" s="494"/>
      <c r="T22" s="494"/>
      <c r="U22" s="494"/>
      <c r="V22" s="494"/>
      <c r="W22" s="495"/>
      <c r="X22" s="488"/>
      <c r="Y22" s="489">
        <v>3</v>
      </c>
      <c r="Z22" s="803" t="s">
        <v>1167</v>
      </c>
      <c r="AA22" s="484"/>
      <c r="AB22" s="484"/>
      <c r="AC22" s="484"/>
      <c r="AD22" s="484"/>
      <c r="AE22" s="485"/>
      <c r="AF22" s="490">
        <v>3</v>
      </c>
      <c r="AG22" s="803" t="s">
        <v>1175</v>
      </c>
      <c r="AH22" s="491"/>
      <c r="AI22" s="491"/>
      <c r="AJ22" s="491"/>
      <c r="AK22" s="491"/>
      <c r="AL22" s="491"/>
      <c r="AM22" s="492"/>
    </row>
    <row r="23" spans="1:39" ht="14.25">
      <c r="A23" s="457"/>
      <c r="B23" s="483"/>
      <c r="C23" s="947"/>
      <c r="D23" s="947"/>
      <c r="E23" s="947"/>
      <c r="F23" s="947"/>
      <c r="G23" s="947"/>
      <c r="H23" s="947"/>
      <c r="I23" s="947"/>
      <c r="J23" s="947"/>
      <c r="K23" s="947"/>
      <c r="L23" s="947"/>
      <c r="M23" s="479"/>
      <c r="N23" s="486"/>
      <c r="O23" s="488">
        <v>1</v>
      </c>
      <c r="P23" s="802" t="s">
        <v>1160</v>
      </c>
      <c r="Q23" s="484"/>
      <c r="R23" s="484"/>
      <c r="S23" s="484"/>
      <c r="T23" s="484"/>
      <c r="U23" s="496" t="str">
        <f>"&gt;&gt; "&amp;X17</f>
        <v>&gt;&gt; 3.05</v>
      </c>
      <c r="V23" s="497"/>
      <c r="W23" s="498"/>
      <c r="X23" s="488"/>
      <c r="Y23" s="489">
        <v>4</v>
      </c>
      <c r="Z23" s="803" t="s">
        <v>1168</v>
      </c>
      <c r="AA23" s="484"/>
      <c r="AB23" s="484"/>
      <c r="AC23" s="484"/>
      <c r="AD23" s="484"/>
      <c r="AE23" s="485"/>
      <c r="AF23" s="490">
        <v>4</v>
      </c>
      <c r="AG23" s="803" t="s">
        <v>1176</v>
      </c>
      <c r="AH23" s="491"/>
      <c r="AI23" s="491"/>
      <c r="AJ23" s="491"/>
      <c r="AK23" s="491"/>
      <c r="AL23" s="491"/>
      <c r="AM23" s="492"/>
    </row>
    <row r="24" spans="1:39" ht="15.75" customHeight="1">
      <c r="A24" s="457"/>
      <c r="B24" s="483"/>
      <c r="C24" s="947"/>
      <c r="D24" s="947"/>
      <c r="E24" s="947"/>
      <c r="F24" s="947"/>
      <c r="G24" s="947"/>
      <c r="H24" s="947"/>
      <c r="I24" s="947"/>
      <c r="J24" s="947"/>
      <c r="K24" s="947"/>
      <c r="L24" s="947"/>
      <c r="M24" s="479"/>
      <c r="N24" s="486"/>
      <c r="O24" s="488">
        <v>2</v>
      </c>
      <c r="P24" s="802" t="s">
        <v>1161</v>
      </c>
      <c r="Q24" s="484"/>
      <c r="R24" s="484"/>
      <c r="S24" s="484"/>
      <c r="T24" s="484"/>
      <c r="U24" s="496" t="str">
        <f>"&gt;&gt; "&amp;A53</f>
        <v>&gt;&gt; 3.07</v>
      </c>
      <c r="V24" s="499"/>
      <c r="W24" s="498"/>
      <c r="X24" s="488"/>
      <c r="Y24" s="489">
        <v>5</v>
      </c>
      <c r="Z24" s="803" t="s">
        <v>1169</v>
      </c>
      <c r="AA24" s="484"/>
      <c r="AB24" s="484"/>
      <c r="AC24" s="484"/>
      <c r="AD24" s="484"/>
      <c r="AE24" s="485"/>
      <c r="AF24" s="490">
        <v>5</v>
      </c>
      <c r="AG24" s="803" t="s">
        <v>1177</v>
      </c>
      <c r="AH24" s="491"/>
      <c r="AI24" s="491"/>
      <c r="AJ24" s="491"/>
      <c r="AK24" s="491"/>
      <c r="AL24" s="491"/>
      <c r="AM24" s="492"/>
    </row>
    <row r="25" spans="1:39" ht="15.75" customHeight="1">
      <c r="A25" s="457"/>
      <c r="B25" s="488"/>
      <c r="C25" s="486"/>
      <c r="D25" s="487"/>
      <c r="E25" s="486"/>
      <c r="F25" s="486"/>
      <c r="G25" s="486"/>
      <c r="H25" s="486"/>
      <c r="I25" s="486"/>
      <c r="J25" s="486"/>
      <c r="K25" s="486"/>
      <c r="L25" s="486"/>
      <c r="M25" s="486"/>
      <c r="N25" s="486"/>
      <c r="O25" s="488">
        <v>3</v>
      </c>
      <c r="P25" s="802" t="s">
        <v>1162</v>
      </c>
      <c r="Q25" s="484"/>
      <c r="R25" s="484"/>
      <c r="S25" s="484"/>
      <c r="T25" s="484"/>
      <c r="U25" s="496" t="str">
        <f>"&gt;&gt; "&amp;AF17</f>
        <v>&gt;&gt; 3.06</v>
      </c>
      <c r="V25" s="500"/>
      <c r="W25" s="485"/>
      <c r="X25" s="488"/>
      <c r="Y25" s="489">
        <v>6</v>
      </c>
      <c r="Z25" s="803" t="s">
        <v>1170</v>
      </c>
      <c r="AA25" s="484"/>
      <c r="AB25" s="484"/>
      <c r="AC25" s="484"/>
      <c r="AD25" s="484"/>
      <c r="AE25" s="485"/>
      <c r="AF25" s="490">
        <v>6</v>
      </c>
      <c r="AG25" s="803" t="s">
        <v>1178</v>
      </c>
      <c r="AH25" s="491"/>
      <c r="AI25" s="491"/>
      <c r="AJ25" s="491"/>
      <c r="AK25" s="491"/>
      <c r="AL25" s="491"/>
      <c r="AM25" s="492"/>
    </row>
    <row r="26" spans="1:39" ht="15.75" customHeight="1">
      <c r="A26" s="457"/>
      <c r="B26" s="501"/>
      <c r="C26" s="959" t="s">
        <v>962</v>
      </c>
      <c r="D26" s="947"/>
      <c r="E26" s="947"/>
      <c r="F26" s="947"/>
      <c r="G26" s="947"/>
      <c r="H26" s="947"/>
      <c r="I26" s="947"/>
      <c r="J26" s="947"/>
      <c r="K26" s="947"/>
      <c r="L26" s="947"/>
      <c r="M26" s="947"/>
      <c r="N26" s="484"/>
      <c r="O26" s="488">
        <v>4</v>
      </c>
      <c r="P26" s="802" t="s">
        <v>1163</v>
      </c>
      <c r="Q26" s="484"/>
      <c r="R26" s="484"/>
      <c r="S26" s="484"/>
      <c r="T26" s="484"/>
      <c r="U26" s="496" t="str">
        <f>"&gt;&gt; "&amp;A53</f>
        <v>&gt;&gt; 3.07</v>
      </c>
      <c r="V26" s="499"/>
      <c r="W26" s="485"/>
      <c r="X26" s="488"/>
      <c r="Y26" s="489">
        <v>7</v>
      </c>
      <c r="Z26" s="803" t="s">
        <v>1171</v>
      </c>
      <c r="AA26" s="484"/>
      <c r="AB26" s="484"/>
      <c r="AC26" s="484"/>
      <c r="AD26" s="484"/>
      <c r="AE26" s="485"/>
      <c r="AF26" s="490">
        <v>7</v>
      </c>
      <c r="AG26" s="803" t="s">
        <v>1179</v>
      </c>
      <c r="AH26" s="491"/>
      <c r="AI26" s="491"/>
      <c r="AJ26" s="491"/>
      <c r="AK26" s="491"/>
      <c r="AL26" s="491"/>
      <c r="AM26" s="492"/>
    </row>
    <row r="27" spans="1:39" ht="15.75" customHeight="1">
      <c r="A27" s="457"/>
      <c r="B27" s="501"/>
      <c r="C27" s="947"/>
      <c r="D27" s="947"/>
      <c r="E27" s="947"/>
      <c r="F27" s="947"/>
      <c r="G27" s="947"/>
      <c r="H27" s="947"/>
      <c r="I27" s="947"/>
      <c r="J27" s="947"/>
      <c r="K27" s="947"/>
      <c r="L27" s="947"/>
      <c r="M27" s="947"/>
      <c r="N27" s="502"/>
      <c r="O27" s="488">
        <v>98</v>
      </c>
      <c r="P27" s="425" t="s">
        <v>1050</v>
      </c>
      <c r="Q27" s="484"/>
      <c r="R27" s="484"/>
      <c r="S27" s="484"/>
      <c r="T27" s="484"/>
      <c r="U27" s="496" t="str">
        <f>"&gt;&gt; "&amp;A53</f>
        <v>&gt;&gt; 3.07</v>
      </c>
      <c r="V27" s="499"/>
      <c r="W27" s="498"/>
      <c r="X27" s="488"/>
      <c r="Y27" s="489">
        <v>8</v>
      </c>
      <c r="Z27" s="803" t="s">
        <v>1172</v>
      </c>
      <c r="AA27" s="484"/>
      <c r="AB27" s="484"/>
      <c r="AC27" s="484"/>
      <c r="AD27" s="484"/>
      <c r="AE27" s="485"/>
      <c r="AF27" s="490">
        <v>8</v>
      </c>
      <c r="AG27" s="803" t="s">
        <v>1180</v>
      </c>
      <c r="AH27" s="491"/>
      <c r="AI27" s="491"/>
      <c r="AJ27" s="491"/>
      <c r="AK27" s="491"/>
      <c r="AL27" s="491"/>
      <c r="AM27" s="492"/>
    </row>
    <row r="28" spans="1:39" ht="15.75" customHeight="1">
      <c r="A28" s="457"/>
      <c r="B28" s="501"/>
      <c r="C28" s="494"/>
      <c r="D28" s="494"/>
      <c r="E28" s="494"/>
      <c r="F28" s="494"/>
      <c r="G28" s="494"/>
      <c r="H28" s="494"/>
      <c r="I28" s="494"/>
      <c r="J28" s="494"/>
      <c r="K28" s="494"/>
      <c r="L28" s="494"/>
      <c r="M28" s="494"/>
      <c r="N28" s="484"/>
      <c r="O28" s="481"/>
      <c r="P28" s="211"/>
      <c r="Q28" s="484"/>
      <c r="R28" s="484"/>
      <c r="S28" s="484"/>
      <c r="T28" s="484"/>
      <c r="U28" s="484"/>
      <c r="V28" s="484"/>
      <c r="W28" s="485"/>
      <c r="X28" s="488"/>
      <c r="Y28" s="489"/>
      <c r="AA28" s="484"/>
      <c r="AB28" s="484"/>
      <c r="AC28" s="484"/>
      <c r="AD28" s="484"/>
      <c r="AE28" s="485"/>
      <c r="AF28" s="490">
        <v>9</v>
      </c>
      <c r="AG28" s="804" t="s">
        <v>1181</v>
      </c>
      <c r="AH28" s="491"/>
      <c r="AI28" s="491"/>
      <c r="AJ28" s="491"/>
      <c r="AK28" s="491"/>
      <c r="AL28" s="491"/>
      <c r="AM28" s="492"/>
    </row>
    <row r="29" spans="1:39" ht="15.75" customHeight="1">
      <c r="A29" s="457"/>
      <c r="B29" s="501"/>
      <c r="C29" s="494"/>
      <c r="D29" s="494"/>
      <c r="E29" s="494"/>
      <c r="F29" s="494"/>
      <c r="G29" s="494"/>
      <c r="H29" s="494"/>
      <c r="I29" s="494"/>
      <c r="J29" s="494"/>
      <c r="K29" s="494"/>
      <c r="L29" s="494"/>
      <c r="M29" s="494"/>
      <c r="N29" s="484"/>
      <c r="O29" s="481"/>
      <c r="P29" s="211"/>
      <c r="Q29" s="484"/>
      <c r="R29" s="484"/>
      <c r="S29" s="484"/>
      <c r="T29" s="484"/>
      <c r="U29" s="484"/>
      <c r="V29" s="484"/>
      <c r="W29" s="485"/>
      <c r="X29" s="488"/>
      <c r="Y29" s="489"/>
      <c r="AA29" s="484"/>
      <c r="AB29" s="484"/>
      <c r="AC29" s="484"/>
      <c r="AD29" s="484"/>
      <c r="AE29" s="485"/>
      <c r="AF29" s="490">
        <v>10</v>
      </c>
      <c r="AG29" s="805" t="s">
        <v>1182</v>
      </c>
      <c r="AH29" s="484"/>
      <c r="AI29" s="484"/>
      <c r="AJ29" s="484"/>
      <c r="AK29" s="484"/>
      <c r="AL29" s="484"/>
      <c r="AM29" s="503"/>
    </row>
    <row r="30" spans="1:39" ht="18" customHeight="1">
      <c r="A30" s="457"/>
      <c r="B30" s="501"/>
      <c r="C30" s="494"/>
      <c r="D30" s="494"/>
      <c r="E30" s="494"/>
      <c r="F30" s="494"/>
      <c r="G30" s="494"/>
      <c r="H30" s="494"/>
      <c r="I30" s="494"/>
      <c r="J30" s="494"/>
      <c r="K30" s="494"/>
      <c r="L30" s="494"/>
      <c r="M30" s="494"/>
      <c r="N30" s="484"/>
      <c r="O30" s="481"/>
      <c r="P30" s="211"/>
      <c r="Q30" s="484"/>
      <c r="R30" s="484"/>
      <c r="S30" s="484"/>
      <c r="T30" s="484"/>
      <c r="U30" s="484"/>
      <c r="V30" s="484"/>
      <c r="W30" s="485"/>
      <c r="X30" s="488"/>
      <c r="Y30" s="484"/>
      <c r="Z30" s="484"/>
      <c r="AA30" s="484"/>
      <c r="AB30" s="484"/>
      <c r="AC30" s="484"/>
      <c r="AD30" s="484"/>
      <c r="AE30" s="485"/>
      <c r="AF30" s="490">
        <v>11</v>
      </c>
      <c r="AG30" s="805" t="s">
        <v>1186</v>
      </c>
      <c r="AH30" s="484"/>
      <c r="AI30" s="484"/>
      <c r="AJ30" s="484"/>
      <c r="AK30" s="484"/>
      <c r="AL30" s="484"/>
      <c r="AM30" s="503"/>
    </row>
    <row r="31" spans="1:39">
      <c r="A31" s="457"/>
      <c r="B31" s="501"/>
      <c r="C31" s="494"/>
      <c r="D31" s="494"/>
      <c r="E31" s="494"/>
      <c r="F31" s="494"/>
      <c r="G31" s="494"/>
      <c r="H31" s="494"/>
      <c r="I31" s="494"/>
      <c r="J31" s="494"/>
      <c r="K31" s="494"/>
      <c r="L31" s="494"/>
      <c r="M31" s="494"/>
      <c r="N31" s="484"/>
      <c r="O31" s="481"/>
      <c r="P31" s="211"/>
      <c r="Q31" s="484"/>
      <c r="R31" s="484"/>
      <c r="S31" s="484"/>
      <c r="T31" s="484"/>
      <c r="U31" s="484"/>
      <c r="V31" s="484"/>
      <c r="W31" s="485"/>
      <c r="X31" s="481"/>
      <c r="Y31" s="937" t="s">
        <v>876</v>
      </c>
      <c r="Z31" s="938"/>
      <c r="AA31" s="938"/>
      <c r="AB31" s="939"/>
      <c r="AC31" s="484"/>
      <c r="AD31" s="484"/>
      <c r="AE31" s="485"/>
      <c r="AF31" s="490">
        <v>12</v>
      </c>
      <c r="AG31" s="806" t="s">
        <v>1183</v>
      </c>
      <c r="AH31" s="486"/>
      <c r="AI31" s="486"/>
      <c r="AJ31" s="486"/>
      <c r="AK31" s="486"/>
      <c r="AL31" s="486"/>
      <c r="AM31" s="504"/>
    </row>
    <row r="32" spans="1:39" ht="25.5" customHeight="1">
      <c r="A32" s="457"/>
      <c r="B32" s="501"/>
      <c r="C32" s="494"/>
      <c r="D32" s="494"/>
      <c r="E32" s="494"/>
      <c r="F32" s="494"/>
      <c r="G32" s="494"/>
      <c r="H32" s="494"/>
      <c r="I32" s="494"/>
      <c r="J32" s="494"/>
      <c r="K32" s="494"/>
      <c r="L32" s="494"/>
      <c r="M32" s="494"/>
      <c r="N32" s="484"/>
      <c r="O32" s="481"/>
      <c r="P32" s="211"/>
      <c r="Q32" s="484"/>
      <c r="R32" s="484"/>
      <c r="S32" s="484"/>
      <c r="T32" s="484"/>
      <c r="U32" s="484"/>
      <c r="V32" s="484"/>
      <c r="W32" s="485"/>
      <c r="X32" s="481"/>
      <c r="Y32" s="484"/>
      <c r="Z32" s="484"/>
      <c r="AA32" s="484"/>
      <c r="AB32" s="484"/>
      <c r="AC32" s="484"/>
      <c r="AD32" s="484"/>
      <c r="AE32" s="485"/>
      <c r="AF32" s="490">
        <v>13</v>
      </c>
      <c r="AG32" s="805" t="s">
        <v>1184</v>
      </c>
      <c r="AH32" s="486"/>
      <c r="AI32" s="486"/>
      <c r="AJ32" s="486"/>
      <c r="AK32" s="486"/>
      <c r="AL32" s="486"/>
      <c r="AM32" s="504"/>
    </row>
    <row r="33" spans="1:39" ht="15" customHeight="1">
      <c r="A33" s="457"/>
      <c r="B33" s="501"/>
      <c r="C33" s="479"/>
      <c r="D33" s="479"/>
      <c r="E33" s="479"/>
      <c r="F33" s="479"/>
      <c r="G33" s="479"/>
      <c r="H33" s="479"/>
      <c r="I33" s="479"/>
      <c r="J33" s="479"/>
      <c r="K33" s="479"/>
      <c r="L33" s="479"/>
      <c r="M33" s="479"/>
      <c r="N33" s="484"/>
      <c r="O33" s="481"/>
      <c r="P33" s="962" t="s">
        <v>993</v>
      </c>
      <c r="Q33" s="947"/>
      <c r="R33" s="947"/>
      <c r="S33" s="947"/>
      <c r="T33" s="947"/>
      <c r="U33" s="947"/>
      <c r="V33" s="947"/>
      <c r="W33" s="950"/>
      <c r="X33" s="481"/>
      <c r="Y33" s="484"/>
      <c r="Z33" s="484"/>
      <c r="AA33" s="484"/>
      <c r="AB33" s="484"/>
      <c r="AC33" s="484"/>
      <c r="AD33" s="484"/>
      <c r="AE33" s="485"/>
      <c r="AF33" s="490">
        <v>97</v>
      </c>
      <c r="AG33" s="807" t="s">
        <v>1185</v>
      </c>
      <c r="AH33" s="491"/>
      <c r="AI33" s="491"/>
      <c r="AJ33" s="425"/>
      <c r="AK33" s="425"/>
      <c r="AL33" s="425"/>
      <c r="AM33" s="503"/>
    </row>
    <row r="34" spans="1:39" ht="15.75" customHeight="1">
      <c r="A34" s="457"/>
      <c r="B34" s="501"/>
      <c r="C34" s="484"/>
      <c r="D34" s="489"/>
      <c r="E34" s="484"/>
      <c r="F34" s="484"/>
      <c r="G34" s="484"/>
      <c r="H34" s="484"/>
      <c r="I34" s="484"/>
      <c r="J34" s="484"/>
      <c r="K34" s="484"/>
      <c r="L34" s="484"/>
      <c r="M34" s="484"/>
      <c r="N34" s="484"/>
      <c r="O34" s="481"/>
      <c r="P34" s="947"/>
      <c r="Q34" s="947"/>
      <c r="R34" s="947"/>
      <c r="S34" s="947"/>
      <c r="T34" s="947"/>
      <c r="U34" s="947"/>
      <c r="V34" s="947"/>
      <c r="W34" s="950"/>
      <c r="X34" s="481"/>
      <c r="Y34" s="484"/>
      <c r="Z34" s="484"/>
      <c r="AA34" s="484"/>
      <c r="AB34" s="484"/>
      <c r="AC34" s="484"/>
      <c r="AD34" s="484"/>
      <c r="AE34" s="485"/>
      <c r="AF34" s="425"/>
      <c r="AG34" s="425"/>
      <c r="AH34" s="425"/>
      <c r="AI34" s="425"/>
      <c r="AJ34" s="425"/>
      <c r="AK34" s="425"/>
      <c r="AL34" s="425"/>
      <c r="AM34" s="503"/>
    </row>
    <row r="35" spans="1:39" ht="15.75" customHeight="1">
      <c r="A35" s="457"/>
      <c r="B35" s="505"/>
      <c r="C35" s="506"/>
      <c r="D35" s="506"/>
      <c r="E35" s="506"/>
      <c r="F35" s="506"/>
      <c r="G35" s="506"/>
      <c r="H35" s="506"/>
      <c r="I35" s="506"/>
      <c r="J35" s="506"/>
      <c r="K35" s="506"/>
      <c r="L35" s="506"/>
      <c r="M35" s="506"/>
      <c r="N35" s="507"/>
      <c r="O35" s="508"/>
      <c r="P35" s="507"/>
      <c r="Q35" s="507"/>
      <c r="R35" s="507"/>
      <c r="S35" s="507"/>
      <c r="T35" s="507"/>
      <c r="U35" s="507"/>
      <c r="V35" s="507"/>
      <c r="W35" s="509"/>
      <c r="X35" s="508"/>
      <c r="Y35" s="507"/>
      <c r="Z35" s="507"/>
      <c r="AA35" s="507"/>
      <c r="AB35" s="507"/>
      <c r="AC35" s="507"/>
      <c r="AD35" s="507"/>
      <c r="AE35" s="509"/>
      <c r="AF35" s="967"/>
      <c r="AG35" s="968"/>
      <c r="AH35" s="968"/>
      <c r="AI35" s="968"/>
      <c r="AJ35" s="968"/>
      <c r="AK35" s="968"/>
      <c r="AL35" s="968"/>
      <c r="AM35" s="969"/>
    </row>
    <row r="36" spans="1:39" ht="15.75" customHeight="1">
      <c r="A36" s="457"/>
      <c r="B36" s="510" t="s">
        <v>20</v>
      </c>
      <c r="C36" s="808" t="s">
        <v>1188</v>
      </c>
      <c r="D36" s="809"/>
      <c r="E36" s="810"/>
      <c r="F36" s="810"/>
      <c r="G36" s="811"/>
      <c r="H36" s="811"/>
      <c r="I36" s="811"/>
      <c r="J36" s="811"/>
      <c r="K36" s="811"/>
      <c r="L36" s="811"/>
      <c r="M36" s="811"/>
      <c r="N36" s="512"/>
      <c r="O36" s="513"/>
      <c r="P36" s="511"/>
      <c r="Q36" s="511"/>
      <c r="R36" s="511"/>
      <c r="S36" s="511"/>
      <c r="T36" s="511"/>
      <c r="U36" s="511"/>
      <c r="V36" s="511"/>
      <c r="W36" s="514"/>
      <c r="X36" s="508"/>
      <c r="Y36" s="507"/>
      <c r="Z36" s="507"/>
      <c r="AA36" s="507"/>
      <c r="AB36" s="507"/>
      <c r="AC36" s="507"/>
      <c r="AD36" s="507"/>
      <c r="AE36" s="509"/>
      <c r="AF36" s="967"/>
      <c r="AG36" s="968"/>
      <c r="AH36" s="968"/>
      <c r="AI36" s="968"/>
      <c r="AJ36" s="968"/>
      <c r="AK36" s="968"/>
      <c r="AL36" s="968"/>
      <c r="AM36" s="969"/>
    </row>
    <row r="37" spans="1:39" ht="15.75" customHeight="1">
      <c r="A37" s="457"/>
      <c r="B37" s="515" t="s">
        <v>21</v>
      </c>
      <c r="C37" s="808" t="s">
        <v>1189</v>
      </c>
      <c r="D37" s="812"/>
      <c r="E37" s="810"/>
      <c r="F37" s="810"/>
      <c r="G37" s="811"/>
      <c r="H37" s="811"/>
      <c r="I37" s="811"/>
      <c r="J37" s="811"/>
      <c r="K37" s="811"/>
      <c r="L37" s="811"/>
      <c r="M37" s="811"/>
      <c r="N37" s="516"/>
      <c r="O37" s="517"/>
      <c r="P37" s="518"/>
      <c r="Q37" s="518"/>
      <c r="R37" s="518"/>
      <c r="S37" s="518"/>
      <c r="T37" s="518"/>
      <c r="U37" s="518"/>
      <c r="V37" s="518"/>
      <c r="W37" s="519"/>
      <c r="X37" s="508"/>
      <c r="Y37" s="507"/>
      <c r="Z37" s="507"/>
      <c r="AA37" s="507"/>
      <c r="AB37" s="507"/>
      <c r="AC37" s="507"/>
      <c r="AD37" s="507"/>
      <c r="AE37" s="509"/>
      <c r="AF37" s="967"/>
      <c r="AG37" s="968"/>
      <c r="AH37" s="968"/>
      <c r="AI37" s="968"/>
      <c r="AJ37" s="968"/>
      <c r="AK37" s="968"/>
      <c r="AL37" s="968"/>
      <c r="AM37" s="969"/>
    </row>
    <row r="38" spans="1:39" ht="15.75" customHeight="1">
      <c r="A38" s="457"/>
      <c r="B38" s="515" t="s">
        <v>22</v>
      </c>
      <c r="C38" s="808" t="s">
        <v>1190</v>
      </c>
      <c r="D38" s="812"/>
      <c r="E38" s="810"/>
      <c r="F38" s="810"/>
      <c r="G38" s="811"/>
      <c r="H38" s="811"/>
      <c r="I38" s="811"/>
      <c r="J38" s="811"/>
      <c r="K38" s="811"/>
      <c r="L38" s="811"/>
      <c r="M38" s="811"/>
      <c r="N38" s="516"/>
      <c r="O38" s="517"/>
      <c r="P38" s="518"/>
      <c r="Q38" s="518"/>
      <c r="R38" s="518"/>
      <c r="S38" s="518"/>
      <c r="T38" s="518"/>
      <c r="U38" s="518"/>
      <c r="V38" s="518"/>
      <c r="W38" s="519"/>
      <c r="X38" s="508"/>
      <c r="Y38" s="507"/>
      <c r="Z38" s="507"/>
      <c r="AA38" s="507"/>
      <c r="AB38" s="507"/>
      <c r="AC38" s="507"/>
      <c r="AD38" s="507"/>
      <c r="AE38" s="509"/>
      <c r="AF38" s="967"/>
      <c r="AG38" s="968"/>
      <c r="AH38" s="968"/>
      <c r="AI38" s="968"/>
      <c r="AJ38" s="968"/>
      <c r="AK38" s="968"/>
      <c r="AL38" s="968"/>
      <c r="AM38" s="969"/>
    </row>
    <row r="39" spans="1:39" ht="15.75" customHeight="1">
      <c r="A39" s="457"/>
      <c r="B39" s="515" t="s">
        <v>23</v>
      </c>
      <c r="C39" s="808" t="s">
        <v>1191</v>
      </c>
      <c r="D39" s="809"/>
      <c r="E39" s="787"/>
      <c r="F39" s="813"/>
      <c r="G39" s="814"/>
      <c r="H39" s="814"/>
      <c r="I39" s="814"/>
      <c r="J39" s="814"/>
      <c r="K39" s="814"/>
      <c r="L39" s="814"/>
      <c r="M39" s="814"/>
      <c r="N39" s="516"/>
      <c r="O39" s="517"/>
      <c r="P39" s="518"/>
      <c r="Q39" s="518"/>
      <c r="R39" s="518"/>
      <c r="S39" s="518"/>
      <c r="T39" s="518"/>
      <c r="U39" s="518"/>
      <c r="V39" s="518"/>
      <c r="W39" s="519"/>
      <c r="X39" s="508"/>
      <c r="Y39" s="507"/>
      <c r="Z39" s="507"/>
      <c r="AA39" s="507"/>
      <c r="AB39" s="507"/>
      <c r="AC39" s="507"/>
      <c r="AD39" s="507"/>
      <c r="AE39" s="509"/>
      <c r="AF39" s="967"/>
      <c r="AG39" s="968"/>
      <c r="AH39" s="968"/>
      <c r="AI39" s="968"/>
      <c r="AJ39" s="968"/>
      <c r="AK39" s="968"/>
      <c r="AL39" s="968"/>
      <c r="AM39" s="969"/>
    </row>
    <row r="40" spans="1:39" ht="15.75" customHeight="1">
      <c r="A40" s="457"/>
      <c r="B40" s="515" t="s">
        <v>24</v>
      </c>
      <c r="C40" s="808" t="s">
        <v>1192</v>
      </c>
      <c r="D40" s="809"/>
      <c r="E40" s="813"/>
      <c r="F40" s="813"/>
      <c r="G40" s="814"/>
      <c r="H40" s="814"/>
      <c r="I40" s="814"/>
      <c r="J40" s="814"/>
      <c r="K40" s="814"/>
      <c r="L40" s="814"/>
      <c r="M40" s="814"/>
      <c r="N40" s="516"/>
      <c r="O40" s="517"/>
      <c r="P40" s="518"/>
      <c r="Q40" s="518"/>
      <c r="R40" s="518"/>
      <c r="S40" s="518"/>
      <c r="T40" s="518"/>
      <c r="U40" s="518"/>
      <c r="V40" s="518"/>
      <c r="W40" s="519"/>
      <c r="X40" s="508"/>
      <c r="Y40" s="507"/>
      <c r="Z40" s="507"/>
      <c r="AA40" s="507"/>
      <c r="AB40" s="507"/>
      <c r="AC40" s="507"/>
      <c r="AD40" s="507"/>
      <c r="AE40" s="509"/>
      <c r="AF40" s="967"/>
      <c r="AG40" s="968"/>
      <c r="AH40" s="968"/>
      <c r="AI40" s="968"/>
      <c r="AJ40" s="968"/>
      <c r="AK40" s="968"/>
      <c r="AL40" s="968"/>
      <c r="AM40" s="969"/>
    </row>
    <row r="41" spans="1:39" ht="15.75" customHeight="1">
      <c r="A41" s="457"/>
      <c r="B41" s="515" t="s">
        <v>25</v>
      </c>
      <c r="C41" s="815" t="s">
        <v>1193</v>
      </c>
      <c r="D41" s="809"/>
      <c r="E41" s="813"/>
      <c r="F41" s="813"/>
      <c r="G41" s="814"/>
      <c r="H41" s="814"/>
      <c r="I41" s="814"/>
      <c r="J41" s="814"/>
      <c r="K41" s="814"/>
      <c r="L41" s="814"/>
      <c r="M41" s="814"/>
      <c r="N41" s="516"/>
      <c r="O41" s="517"/>
      <c r="P41" s="518"/>
      <c r="Q41" s="518"/>
      <c r="R41" s="518"/>
      <c r="S41" s="518"/>
      <c r="T41" s="518"/>
      <c r="U41" s="518"/>
      <c r="V41" s="518"/>
      <c r="W41" s="519"/>
      <c r="X41" s="508"/>
      <c r="Y41" s="507"/>
      <c r="Z41" s="507"/>
      <c r="AA41" s="507"/>
      <c r="AB41" s="507"/>
      <c r="AC41" s="507"/>
      <c r="AD41" s="507"/>
      <c r="AE41" s="509"/>
      <c r="AF41" s="967"/>
      <c r="AG41" s="968"/>
      <c r="AH41" s="968"/>
      <c r="AI41" s="968"/>
      <c r="AJ41" s="968"/>
      <c r="AK41" s="968"/>
      <c r="AL41" s="968"/>
      <c r="AM41" s="969"/>
    </row>
    <row r="42" spans="1:39" ht="15.75" customHeight="1">
      <c r="A42" s="457"/>
      <c r="B42" s="515" t="s">
        <v>26</v>
      </c>
      <c r="C42" s="808" t="s">
        <v>1194</v>
      </c>
      <c r="D42" s="816"/>
      <c r="E42" s="817"/>
      <c r="F42" s="817"/>
      <c r="G42" s="818"/>
      <c r="H42" s="818"/>
      <c r="I42" s="818"/>
      <c r="J42" s="818"/>
      <c r="K42" s="818"/>
      <c r="L42" s="818"/>
      <c r="M42" s="818"/>
      <c r="N42" s="516"/>
      <c r="O42" s="517"/>
      <c r="P42" s="518"/>
      <c r="Q42" s="518"/>
      <c r="R42" s="518"/>
      <c r="S42" s="518"/>
      <c r="T42" s="518"/>
      <c r="U42" s="518"/>
      <c r="V42" s="518"/>
      <c r="W42" s="519"/>
      <c r="X42" s="508"/>
      <c r="Y42" s="507"/>
      <c r="Z42" s="507"/>
      <c r="AA42" s="507"/>
      <c r="AB42" s="507"/>
      <c r="AC42" s="507"/>
      <c r="AD42" s="507"/>
      <c r="AE42" s="509"/>
      <c r="AF42" s="967"/>
      <c r="AG42" s="968"/>
      <c r="AH42" s="968"/>
      <c r="AI42" s="968"/>
      <c r="AJ42" s="968"/>
      <c r="AK42" s="968"/>
      <c r="AL42" s="968"/>
      <c r="AM42" s="969"/>
    </row>
    <row r="43" spans="1:39" ht="15.75" customHeight="1">
      <c r="A43" s="457"/>
      <c r="B43" s="515" t="s">
        <v>27</v>
      </c>
      <c r="C43" s="819" t="s">
        <v>1195</v>
      </c>
      <c r="D43" s="809"/>
      <c r="E43" s="813"/>
      <c r="F43" s="813"/>
      <c r="G43" s="814"/>
      <c r="H43" s="814"/>
      <c r="I43" s="814"/>
      <c r="J43" s="814"/>
      <c r="K43" s="814"/>
      <c r="L43" s="814"/>
      <c r="M43" s="814"/>
      <c r="N43" s="516"/>
      <c r="O43" s="517"/>
      <c r="P43" s="518"/>
      <c r="Q43" s="518"/>
      <c r="R43" s="518"/>
      <c r="S43" s="518"/>
      <c r="T43" s="518"/>
      <c r="U43" s="518"/>
      <c r="V43" s="518"/>
      <c r="W43" s="519"/>
      <c r="X43" s="508"/>
      <c r="Y43" s="507"/>
      <c r="Z43" s="507"/>
      <c r="AA43" s="507"/>
      <c r="AB43" s="507"/>
      <c r="AC43" s="507"/>
      <c r="AD43" s="507"/>
      <c r="AE43" s="509"/>
      <c r="AF43" s="967"/>
      <c r="AG43" s="968"/>
      <c r="AH43" s="968"/>
      <c r="AI43" s="968"/>
      <c r="AJ43" s="968"/>
      <c r="AK43" s="968"/>
      <c r="AL43" s="968"/>
      <c r="AM43" s="969"/>
    </row>
    <row r="44" spans="1:39" ht="15.75" customHeight="1">
      <c r="A44" s="457"/>
      <c r="B44" s="515" t="s">
        <v>28</v>
      </c>
      <c r="C44" s="808" t="s">
        <v>1196</v>
      </c>
      <c r="D44" s="802"/>
      <c r="E44" s="787"/>
      <c r="F44" s="787"/>
      <c r="G44" s="787"/>
      <c r="H44" s="787"/>
      <c r="I44" s="787"/>
      <c r="J44" s="787"/>
      <c r="K44" s="787"/>
      <c r="L44" s="787"/>
      <c r="M44" s="787"/>
      <c r="N44" s="516"/>
      <c r="O44" s="517"/>
      <c r="P44" s="518"/>
      <c r="Q44" s="518"/>
      <c r="R44" s="518"/>
      <c r="S44" s="518"/>
      <c r="T44" s="518"/>
      <c r="U44" s="518"/>
      <c r="V44" s="518"/>
      <c r="W44" s="519"/>
      <c r="X44" s="508"/>
      <c r="Y44" s="507"/>
      <c r="Z44" s="507"/>
      <c r="AA44" s="507"/>
      <c r="AB44" s="507"/>
      <c r="AC44" s="507"/>
      <c r="AD44" s="507"/>
      <c r="AE44" s="509"/>
      <c r="AF44" s="967"/>
      <c r="AG44" s="968"/>
      <c r="AH44" s="968"/>
      <c r="AI44" s="968"/>
      <c r="AJ44" s="968"/>
      <c r="AK44" s="968"/>
      <c r="AL44" s="968"/>
      <c r="AM44" s="969"/>
    </row>
    <row r="45" spans="1:39" ht="15" customHeight="1">
      <c r="A45" s="457"/>
      <c r="B45" s="515" t="s">
        <v>29</v>
      </c>
      <c r="C45" s="819" t="s">
        <v>1197</v>
      </c>
      <c r="D45" s="820"/>
      <c r="E45" s="814"/>
      <c r="F45" s="814"/>
      <c r="G45" s="814"/>
      <c r="H45" s="814"/>
      <c r="I45" s="814"/>
      <c r="J45" s="814"/>
      <c r="K45" s="814"/>
      <c r="L45" s="814"/>
      <c r="M45" s="814"/>
      <c r="N45" s="516"/>
      <c r="O45" s="517"/>
      <c r="P45" s="518"/>
      <c r="Q45" s="518"/>
      <c r="R45" s="518"/>
      <c r="S45" s="518"/>
      <c r="T45" s="518"/>
      <c r="U45" s="518"/>
      <c r="V45" s="518"/>
      <c r="W45" s="519"/>
      <c r="X45" s="508"/>
      <c r="Y45" s="507"/>
      <c r="Z45" s="507"/>
      <c r="AA45" s="507"/>
      <c r="AB45" s="507"/>
      <c r="AC45" s="507"/>
      <c r="AD45" s="507"/>
      <c r="AE45" s="509"/>
      <c r="AF45" s="967"/>
      <c r="AG45" s="968"/>
      <c r="AH45" s="968"/>
      <c r="AI45" s="968"/>
      <c r="AJ45" s="968"/>
      <c r="AK45" s="968"/>
      <c r="AL45" s="968"/>
      <c r="AM45" s="969"/>
    </row>
    <row r="46" spans="1:39" ht="15.75" customHeight="1">
      <c r="A46" s="457"/>
      <c r="B46" s="515" t="s">
        <v>30</v>
      </c>
      <c r="C46" s="808" t="s">
        <v>1198</v>
      </c>
      <c r="D46" s="809"/>
      <c r="E46" s="813"/>
      <c r="F46" s="813"/>
      <c r="G46" s="814"/>
      <c r="H46" s="814"/>
      <c r="I46" s="814"/>
      <c r="J46" s="814"/>
      <c r="K46" s="814"/>
      <c r="L46" s="814"/>
      <c r="M46" s="814"/>
      <c r="N46" s="516"/>
      <c r="O46" s="517"/>
      <c r="P46" s="518"/>
      <c r="Q46" s="518"/>
      <c r="R46" s="518"/>
      <c r="S46" s="518"/>
      <c r="T46" s="518"/>
      <c r="U46" s="518"/>
      <c r="V46" s="518"/>
      <c r="W46" s="519"/>
      <c r="X46" s="508"/>
      <c r="Y46" s="507"/>
      <c r="Z46" s="507"/>
      <c r="AA46" s="507"/>
      <c r="AB46" s="507"/>
      <c r="AC46" s="507"/>
      <c r="AD46" s="507"/>
      <c r="AE46" s="509"/>
      <c r="AF46" s="967"/>
      <c r="AG46" s="968"/>
      <c r="AH46" s="968"/>
      <c r="AI46" s="968"/>
      <c r="AJ46" s="968"/>
      <c r="AK46" s="968"/>
      <c r="AL46" s="968"/>
      <c r="AM46" s="969"/>
    </row>
    <row r="47" spans="1:39" ht="14.25">
      <c r="A47" s="457"/>
      <c r="B47" s="521" t="s">
        <v>31</v>
      </c>
      <c r="C47" s="964" t="s">
        <v>1199</v>
      </c>
      <c r="D47" s="965"/>
      <c r="E47" s="965"/>
      <c r="F47" s="965"/>
      <c r="G47" s="965"/>
      <c r="H47" s="965"/>
      <c r="I47" s="965"/>
      <c r="J47" s="965"/>
      <c r="K47" s="965"/>
      <c r="L47" s="965"/>
      <c r="M47" s="966"/>
      <c r="N47" s="516"/>
      <c r="O47" s="517"/>
      <c r="P47" s="518"/>
      <c r="Q47" s="518"/>
      <c r="R47" s="518"/>
      <c r="S47" s="518"/>
      <c r="T47" s="518"/>
      <c r="U47" s="518"/>
      <c r="V47" s="518"/>
      <c r="W47" s="519"/>
      <c r="X47" s="508"/>
      <c r="Y47" s="507"/>
      <c r="Z47" s="507"/>
      <c r="AA47" s="507"/>
      <c r="AB47" s="507"/>
      <c r="AC47" s="507"/>
      <c r="AD47" s="507"/>
      <c r="AE47" s="509"/>
      <c r="AF47" s="967"/>
      <c r="AG47" s="968"/>
      <c r="AH47" s="968"/>
      <c r="AI47" s="968"/>
      <c r="AJ47" s="968"/>
      <c r="AK47" s="968"/>
      <c r="AL47" s="968"/>
      <c r="AM47" s="969"/>
    </row>
    <row r="48" spans="1:39" ht="15.75" customHeight="1">
      <c r="A48" s="457"/>
      <c r="B48" s="515" t="s">
        <v>961</v>
      </c>
      <c r="C48" s="821" t="s">
        <v>1200</v>
      </c>
      <c r="D48" s="822"/>
      <c r="E48" s="822"/>
      <c r="F48" s="822"/>
      <c r="G48" s="822"/>
      <c r="H48" s="822"/>
      <c r="I48" s="822"/>
      <c r="J48" s="822"/>
      <c r="K48" s="813"/>
      <c r="L48" s="813"/>
      <c r="M48" s="813"/>
      <c r="N48" s="516"/>
      <c r="O48" s="517"/>
      <c r="P48" s="518"/>
      <c r="Q48" s="518"/>
      <c r="R48" s="518"/>
      <c r="S48" s="518"/>
      <c r="T48" s="518"/>
      <c r="U48" s="518"/>
      <c r="V48" s="518"/>
      <c r="W48" s="519"/>
      <c r="X48" s="508"/>
      <c r="Y48" s="507"/>
      <c r="Z48" s="507"/>
      <c r="AA48" s="507"/>
      <c r="AB48" s="507"/>
      <c r="AC48" s="507"/>
      <c r="AD48" s="507"/>
      <c r="AE48" s="509"/>
      <c r="AF48" s="967"/>
      <c r="AG48" s="968"/>
      <c r="AH48" s="968"/>
      <c r="AI48" s="968"/>
      <c r="AJ48" s="968"/>
      <c r="AK48" s="968"/>
      <c r="AL48" s="968"/>
      <c r="AM48" s="969"/>
    </row>
    <row r="49" spans="1:39" ht="15.75" customHeight="1">
      <c r="A49" s="457"/>
      <c r="B49" s="522" t="s">
        <v>33</v>
      </c>
      <c r="C49" s="808" t="s">
        <v>1201</v>
      </c>
      <c r="D49" s="823"/>
      <c r="E49" s="813"/>
      <c r="F49" s="813"/>
      <c r="G49" s="814"/>
      <c r="H49" s="814"/>
      <c r="I49" s="814"/>
      <c r="J49" s="814"/>
      <c r="K49" s="814"/>
      <c r="L49" s="814"/>
      <c r="M49" s="814"/>
      <c r="N49" s="523"/>
      <c r="O49" s="524"/>
      <c r="P49" s="525"/>
      <c r="Q49" s="525"/>
      <c r="R49" s="525"/>
      <c r="S49" s="525"/>
      <c r="T49" s="525"/>
      <c r="U49" s="525"/>
      <c r="V49" s="525"/>
      <c r="W49" s="526"/>
      <c r="X49" s="508"/>
      <c r="Y49" s="507"/>
      <c r="Z49" s="507"/>
      <c r="AA49" s="507"/>
      <c r="AB49" s="507"/>
      <c r="AC49" s="507"/>
      <c r="AD49" s="507"/>
      <c r="AE49" s="509"/>
      <c r="AF49" s="967"/>
      <c r="AG49" s="968"/>
      <c r="AH49" s="968"/>
      <c r="AI49" s="968"/>
      <c r="AJ49" s="968"/>
      <c r="AK49" s="968"/>
      <c r="AL49" s="968"/>
      <c r="AM49" s="969"/>
    </row>
    <row r="50" spans="1:39" ht="15.75" customHeight="1">
      <c r="A50" s="527"/>
      <c r="B50" s="425"/>
      <c r="C50" s="425"/>
      <c r="D50" s="451"/>
      <c r="E50" s="451"/>
      <c r="F50" s="425"/>
      <c r="G50" s="425"/>
      <c r="H50" s="425"/>
      <c r="I50" s="425"/>
      <c r="J50" s="425"/>
      <c r="K50" s="425"/>
      <c r="L50" s="425"/>
      <c r="M50" s="425"/>
      <c r="N50" s="425"/>
      <c r="O50" s="425"/>
      <c r="P50" s="425"/>
      <c r="Q50" s="425"/>
      <c r="R50" s="425"/>
      <c r="S50" s="425"/>
      <c r="T50" s="425"/>
      <c r="U50" s="425"/>
      <c r="V50" s="425"/>
      <c r="W50" s="425"/>
      <c r="X50" s="425"/>
      <c r="Y50" s="425"/>
    </row>
    <row r="51" spans="1:39" ht="15.75" customHeight="1">
      <c r="A51" s="528"/>
      <c r="B51" s="453"/>
      <c r="C51" s="455"/>
      <c r="D51" s="467"/>
      <c r="E51" s="467"/>
      <c r="F51" s="467"/>
      <c r="G51" s="467"/>
      <c r="H51" s="467"/>
      <c r="I51" s="467"/>
      <c r="J51" s="453"/>
      <c r="K51" s="453"/>
      <c r="L51" s="453"/>
      <c r="M51" s="453"/>
      <c r="N51" s="453"/>
      <c r="O51" s="453"/>
      <c r="P51" s="453"/>
      <c r="Q51" s="425"/>
      <c r="R51" s="425"/>
      <c r="S51" s="425"/>
      <c r="T51" s="425"/>
      <c r="U51" s="425"/>
      <c r="V51" s="425"/>
      <c r="W51" s="425"/>
      <c r="X51" s="425"/>
      <c r="Y51" s="425"/>
    </row>
    <row r="52" spans="1:39" ht="15.75" customHeight="1">
      <c r="A52" s="529"/>
      <c r="B52" s="963" t="s">
        <v>1202</v>
      </c>
      <c r="C52" s="910"/>
      <c r="D52" s="910"/>
      <c r="E52" s="910"/>
      <c r="F52" s="910"/>
      <c r="G52" s="910"/>
      <c r="H52" s="910"/>
      <c r="I52" s="910"/>
      <c r="J52" s="910"/>
      <c r="K52" s="910"/>
      <c r="L52" s="910"/>
      <c r="M52" s="910"/>
      <c r="N52" s="910"/>
      <c r="O52" s="910"/>
      <c r="P52" s="910"/>
      <c r="Q52" s="910"/>
      <c r="R52" s="910"/>
      <c r="S52" s="910"/>
      <c r="T52" s="910"/>
      <c r="U52" s="910"/>
      <c r="V52" s="425"/>
      <c r="W52" s="425"/>
      <c r="X52" s="425"/>
      <c r="Y52" s="425"/>
    </row>
    <row r="53" spans="1:39" ht="15.75" customHeight="1">
      <c r="A53" s="530">
        <f>AF17+0.01</f>
        <v>3.0699999999999985</v>
      </c>
      <c r="B53" s="960" t="s">
        <v>1203</v>
      </c>
      <c r="C53" s="961"/>
      <c r="D53" s="961"/>
      <c r="E53" s="961"/>
      <c r="F53" s="453"/>
      <c r="G53" s="453"/>
      <c r="H53" s="453"/>
      <c r="I53" s="453"/>
      <c r="J53" s="453"/>
      <c r="K53" s="453"/>
      <c r="L53" s="453"/>
      <c r="M53" s="453"/>
      <c r="N53" s="453"/>
      <c r="O53" s="453"/>
      <c r="P53" s="453"/>
      <c r="Q53" s="425"/>
      <c r="R53" s="425"/>
      <c r="S53" s="425"/>
      <c r="T53" s="425"/>
      <c r="U53" s="425"/>
      <c r="V53" s="425"/>
      <c r="W53" s="425"/>
      <c r="X53" s="425"/>
      <c r="Y53" s="425"/>
    </row>
    <row r="54" spans="1:39" ht="15.75" customHeight="1">
      <c r="A54" s="470"/>
      <c r="B54" s="425"/>
      <c r="C54" s="455" t="s">
        <v>20</v>
      </c>
      <c r="D54" s="531" t="s">
        <v>1209</v>
      </c>
      <c r="E54" s="425"/>
      <c r="F54" s="425"/>
      <c r="G54" s="425"/>
      <c r="H54" s="425"/>
      <c r="I54" s="425"/>
      <c r="J54" s="425"/>
      <c r="K54" s="453"/>
      <c r="L54" s="453"/>
      <c r="M54" s="453"/>
      <c r="N54" s="453"/>
      <c r="O54" s="453"/>
      <c r="P54" s="453"/>
      <c r="Q54" s="425"/>
      <c r="R54" s="425"/>
      <c r="S54" s="425"/>
      <c r="T54" s="425"/>
      <c r="U54" s="425"/>
      <c r="V54" s="425"/>
      <c r="W54" s="425"/>
      <c r="X54" s="425"/>
      <c r="Y54" s="425"/>
    </row>
    <row r="55" spans="1:39" ht="15.75" customHeight="1">
      <c r="A55" s="470"/>
      <c r="B55" s="451"/>
      <c r="C55" s="469"/>
      <c r="D55" s="455">
        <v>1</v>
      </c>
      <c r="E55" s="8" t="s">
        <v>1013</v>
      </c>
      <c r="F55" s="453"/>
      <c r="G55" s="453"/>
      <c r="H55" s="453"/>
      <c r="I55" s="453"/>
      <c r="J55" s="453"/>
      <c r="K55" s="453"/>
      <c r="L55" s="453"/>
      <c r="M55" s="453"/>
      <c r="N55" s="453"/>
      <c r="O55" s="453"/>
      <c r="P55" s="453"/>
      <c r="Q55" s="425"/>
      <c r="R55" s="425"/>
      <c r="S55" s="425"/>
      <c r="T55" s="425"/>
      <c r="U55" s="425"/>
      <c r="V55" s="425"/>
      <c r="W55" s="425"/>
      <c r="X55" s="425"/>
      <c r="Y55" s="425"/>
    </row>
    <row r="56" spans="1:39" ht="15.75" customHeight="1">
      <c r="A56" s="470"/>
      <c r="B56" s="453"/>
      <c r="C56" s="469"/>
      <c r="D56" s="455">
        <v>2</v>
      </c>
      <c r="E56" s="45" t="s">
        <v>1067</v>
      </c>
      <c r="F56" s="453"/>
      <c r="G56" s="453"/>
      <c r="H56" s="453"/>
      <c r="I56" s="453"/>
      <c r="J56" s="532"/>
      <c r="K56" s="533"/>
      <c r="L56" s="453"/>
      <c r="M56" s="453"/>
      <c r="N56" s="453"/>
      <c r="O56" s="453"/>
      <c r="P56" s="453"/>
      <c r="Q56" s="425"/>
      <c r="R56" s="425"/>
      <c r="S56" s="425"/>
      <c r="T56" s="425"/>
      <c r="U56" s="425"/>
      <c r="V56" s="425"/>
      <c r="W56" s="425"/>
      <c r="X56" s="425"/>
      <c r="Y56" s="425"/>
    </row>
    <row r="57" spans="1:39" ht="15.75" customHeight="1">
      <c r="A57" s="470"/>
      <c r="B57" s="425"/>
      <c r="C57" s="455"/>
      <c r="D57" s="455">
        <v>3</v>
      </c>
      <c r="E57" s="8" t="s">
        <v>1204</v>
      </c>
      <c r="F57" s="425"/>
      <c r="G57" s="425"/>
      <c r="H57" s="425"/>
      <c r="I57" s="425"/>
      <c r="J57" s="425"/>
      <c r="K57" s="453"/>
      <c r="L57" s="453"/>
      <c r="M57" s="453"/>
      <c r="N57" s="453"/>
      <c r="O57" s="453"/>
      <c r="P57" s="453"/>
      <c r="Q57" s="425"/>
      <c r="R57" s="425"/>
      <c r="S57" s="425"/>
      <c r="T57" s="425"/>
      <c r="U57" s="425"/>
      <c r="V57" s="425"/>
      <c r="W57" s="425"/>
      <c r="X57" s="425"/>
      <c r="Y57" s="425"/>
    </row>
    <row r="58" spans="1:39" ht="15.75" customHeight="1">
      <c r="A58" s="470"/>
      <c r="B58" s="425"/>
      <c r="C58" s="455" t="s">
        <v>21</v>
      </c>
      <c r="D58" s="425" t="s">
        <v>1208</v>
      </c>
      <c r="E58" s="425"/>
      <c r="F58" s="425"/>
      <c r="G58" s="425"/>
      <c r="H58" s="425"/>
      <c r="I58" s="425"/>
      <c r="J58" s="425"/>
      <c r="K58" s="453"/>
      <c r="L58" s="453"/>
      <c r="M58" s="453"/>
      <c r="N58" s="453"/>
      <c r="O58" s="453"/>
      <c r="P58" s="453"/>
      <c r="Q58" s="425"/>
      <c r="R58" s="425"/>
      <c r="S58" s="425"/>
      <c r="T58" s="425"/>
      <c r="U58" s="425"/>
      <c r="V58" s="425"/>
      <c r="W58" s="425"/>
      <c r="X58" s="425"/>
      <c r="Y58" s="425"/>
    </row>
    <row r="59" spans="1:39" ht="15.75" customHeight="1">
      <c r="A59" s="470"/>
      <c r="B59" s="451"/>
      <c r="C59" s="469"/>
      <c r="D59" s="455">
        <v>1</v>
      </c>
      <c r="E59" s="8" t="s">
        <v>1013</v>
      </c>
      <c r="F59" s="453"/>
      <c r="G59" s="453"/>
      <c r="H59" s="453"/>
      <c r="I59" s="453"/>
      <c r="J59" s="453"/>
      <c r="K59" s="453"/>
      <c r="L59" s="453"/>
      <c r="M59" s="453"/>
      <c r="N59" s="453"/>
      <c r="O59" s="453"/>
      <c r="P59" s="453"/>
      <c r="Q59" s="425"/>
      <c r="R59" s="425"/>
      <c r="S59" s="425"/>
      <c r="T59" s="425"/>
      <c r="U59" s="425"/>
      <c r="V59" s="425"/>
      <c r="W59" s="425"/>
      <c r="X59" s="425"/>
      <c r="Y59" s="425"/>
    </row>
    <row r="60" spans="1:39" ht="15.75" customHeight="1">
      <c r="A60" s="470"/>
      <c r="B60" s="453"/>
      <c r="C60" s="469"/>
      <c r="D60" s="455">
        <v>2</v>
      </c>
      <c r="E60" s="45" t="s">
        <v>1067</v>
      </c>
      <c r="F60" s="453"/>
      <c r="G60" s="453"/>
      <c r="H60" s="453"/>
      <c r="I60" s="453"/>
      <c r="J60" s="532"/>
      <c r="K60" s="533"/>
      <c r="L60" s="453"/>
      <c r="M60" s="453"/>
      <c r="N60" s="453"/>
      <c r="O60" s="453"/>
      <c r="P60" s="453"/>
      <c r="Q60" s="425"/>
      <c r="R60" s="425"/>
      <c r="S60" s="425"/>
      <c r="T60" s="425"/>
      <c r="U60" s="425"/>
      <c r="V60" s="425"/>
      <c r="W60" s="425"/>
      <c r="X60" s="425"/>
      <c r="Y60" s="425"/>
    </row>
    <row r="61" spans="1:39" ht="15.75" customHeight="1">
      <c r="A61" s="470"/>
      <c r="B61" s="425"/>
      <c r="C61" s="455"/>
      <c r="D61" s="455">
        <v>3</v>
      </c>
      <c r="E61" s="8" t="s">
        <v>1204</v>
      </c>
      <c r="F61" s="425"/>
      <c r="G61" s="425"/>
      <c r="H61" s="425"/>
      <c r="I61" s="425"/>
      <c r="J61" s="425"/>
      <c r="K61" s="453"/>
      <c r="L61" s="453"/>
      <c r="M61" s="453"/>
      <c r="N61" s="453"/>
      <c r="O61" s="453"/>
      <c r="P61" s="453"/>
      <c r="Q61" s="425"/>
      <c r="R61" s="425"/>
      <c r="S61" s="425"/>
      <c r="T61" s="425"/>
      <c r="U61" s="425"/>
      <c r="V61" s="425"/>
      <c r="W61" s="425"/>
      <c r="X61" s="425"/>
      <c r="Y61" s="425"/>
    </row>
    <row r="62" spans="1:39" ht="15.75" customHeight="1">
      <c r="A62" s="470"/>
      <c r="B62" s="425"/>
      <c r="C62" s="455" t="s">
        <v>22</v>
      </c>
      <c r="D62" s="425" t="s">
        <v>1207</v>
      </c>
      <c r="E62" s="425"/>
      <c r="F62" s="425"/>
      <c r="G62" s="425"/>
      <c r="H62" s="425"/>
      <c r="I62" s="425"/>
      <c r="J62" s="425"/>
      <c r="K62" s="453"/>
      <c r="L62" s="453"/>
      <c r="M62" s="453"/>
      <c r="N62" s="453"/>
      <c r="O62" s="453"/>
      <c r="P62" s="453"/>
      <c r="Q62" s="425"/>
      <c r="R62" s="425"/>
      <c r="S62" s="425"/>
      <c r="T62" s="425"/>
      <c r="U62" s="425"/>
      <c r="V62" s="425"/>
      <c r="W62" s="425"/>
      <c r="X62" s="425"/>
      <c r="Y62" s="425"/>
    </row>
    <row r="63" spans="1:39" ht="15.75" customHeight="1">
      <c r="A63" s="470"/>
      <c r="B63" s="451"/>
      <c r="C63" s="469"/>
      <c r="D63" s="455">
        <v>1</v>
      </c>
      <c r="E63" s="8" t="s">
        <v>1013</v>
      </c>
      <c r="F63" s="453"/>
      <c r="G63" s="453"/>
      <c r="H63" s="453"/>
      <c r="I63" s="453"/>
      <c r="J63" s="453"/>
      <c r="K63" s="453"/>
      <c r="L63" s="453"/>
      <c r="M63" s="453"/>
      <c r="N63" s="453"/>
      <c r="O63" s="453"/>
      <c r="P63" s="453"/>
      <c r="Q63" s="425"/>
      <c r="R63" s="425"/>
      <c r="S63" s="425"/>
      <c r="T63" s="425"/>
      <c r="U63" s="425"/>
      <c r="V63" s="425"/>
      <c r="W63" s="425"/>
      <c r="X63" s="425"/>
      <c r="Y63" s="425"/>
    </row>
    <row r="64" spans="1:39" ht="15.75" customHeight="1">
      <c r="A64" s="470"/>
      <c r="B64" s="453"/>
      <c r="C64" s="469"/>
      <c r="D64" s="455">
        <v>2</v>
      </c>
      <c r="E64" s="45" t="s">
        <v>1067</v>
      </c>
      <c r="F64" s="453"/>
      <c r="G64" s="453"/>
      <c r="H64" s="453"/>
      <c r="I64" s="453"/>
      <c r="J64" s="532"/>
      <c r="K64" s="533"/>
      <c r="L64" s="453"/>
      <c r="M64" s="453"/>
      <c r="N64" s="453"/>
      <c r="O64" s="453"/>
      <c r="P64" s="453"/>
      <c r="Q64" s="425"/>
      <c r="R64" s="425"/>
      <c r="S64" s="425"/>
      <c r="T64" s="425"/>
      <c r="U64" s="425"/>
      <c r="V64" s="425"/>
      <c r="W64" s="425"/>
      <c r="X64" s="425"/>
      <c r="Y64" s="425"/>
    </row>
    <row r="65" spans="1:25" ht="15.75" customHeight="1">
      <c r="A65" s="470"/>
      <c r="B65" s="425"/>
      <c r="C65" s="455"/>
      <c r="D65" s="455">
        <v>3</v>
      </c>
      <c r="E65" s="8" t="s">
        <v>1204</v>
      </c>
      <c r="F65" s="425"/>
      <c r="G65" s="425"/>
      <c r="H65" s="425"/>
      <c r="I65" s="425"/>
      <c r="J65" s="425"/>
      <c r="K65" s="453"/>
      <c r="L65" s="453"/>
      <c r="M65" s="453"/>
      <c r="N65" s="453"/>
      <c r="O65" s="453"/>
      <c r="P65" s="453"/>
      <c r="Q65" s="425"/>
      <c r="R65" s="425"/>
      <c r="S65" s="425"/>
      <c r="T65" s="425"/>
      <c r="U65" s="425"/>
      <c r="V65" s="425"/>
      <c r="W65" s="425"/>
      <c r="X65" s="425"/>
      <c r="Y65" s="425"/>
    </row>
    <row r="66" spans="1:25" ht="15.75" customHeight="1">
      <c r="A66" s="470"/>
      <c r="B66" s="425"/>
      <c r="C66" s="455" t="s">
        <v>23</v>
      </c>
      <c r="D66" s="425" t="s">
        <v>1206</v>
      </c>
      <c r="E66" s="425"/>
      <c r="F66" s="425"/>
      <c r="G66" s="425"/>
      <c r="H66" s="425"/>
      <c r="I66" s="425"/>
      <c r="J66" s="425"/>
      <c r="K66" s="453"/>
      <c r="L66" s="453"/>
      <c r="M66" s="453"/>
      <c r="N66" s="453"/>
      <c r="O66" s="453"/>
      <c r="P66" s="453"/>
      <c r="Q66" s="425"/>
      <c r="R66" s="425"/>
      <c r="S66" s="425"/>
      <c r="T66" s="425"/>
      <c r="U66" s="425"/>
      <c r="V66" s="425"/>
      <c r="W66" s="425"/>
      <c r="X66" s="425"/>
      <c r="Y66" s="425"/>
    </row>
    <row r="67" spans="1:25" ht="15.75" customHeight="1">
      <c r="A67" s="470"/>
      <c r="B67" s="451"/>
      <c r="C67" s="469"/>
      <c r="D67" s="455">
        <v>1</v>
      </c>
      <c r="E67" s="8" t="s">
        <v>1013</v>
      </c>
      <c r="F67" s="453"/>
      <c r="G67" s="453"/>
      <c r="H67" s="453"/>
      <c r="I67" s="453"/>
      <c r="J67" s="453"/>
      <c r="K67" s="453"/>
      <c r="L67" s="453"/>
      <c r="M67" s="453"/>
      <c r="N67" s="453"/>
      <c r="O67" s="453"/>
      <c r="P67" s="453"/>
      <c r="Q67" s="425"/>
      <c r="R67" s="425"/>
      <c r="S67" s="425"/>
      <c r="T67" s="425"/>
      <c r="U67" s="425"/>
      <c r="V67" s="425"/>
      <c r="W67" s="425"/>
      <c r="X67" s="425"/>
      <c r="Y67" s="425"/>
    </row>
    <row r="68" spans="1:25" ht="15.75" customHeight="1">
      <c r="A68" s="470"/>
      <c r="B68" s="453"/>
      <c r="C68" s="469"/>
      <c r="D68" s="455">
        <v>2</v>
      </c>
      <c r="E68" s="45" t="s">
        <v>1067</v>
      </c>
      <c r="F68" s="453"/>
      <c r="G68" s="453"/>
      <c r="H68" s="453"/>
      <c r="I68" s="453"/>
      <c r="J68" s="532"/>
      <c r="K68" s="533"/>
      <c r="L68" s="453"/>
      <c r="M68" s="453"/>
      <c r="N68" s="453"/>
      <c r="O68" s="453"/>
      <c r="P68" s="453"/>
      <c r="Q68" s="425"/>
      <c r="R68" s="425"/>
      <c r="S68" s="425"/>
      <c r="T68" s="425"/>
      <c r="U68" s="425"/>
      <c r="V68" s="425"/>
      <c r="W68" s="425"/>
      <c r="X68" s="425"/>
      <c r="Y68" s="425"/>
    </row>
    <row r="69" spans="1:25" ht="15.75" customHeight="1">
      <c r="A69" s="470"/>
      <c r="B69" s="425"/>
      <c r="C69" s="455"/>
      <c r="D69" s="455">
        <v>3</v>
      </c>
      <c r="E69" s="8" t="s">
        <v>1204</v>
      </c>
      <c r="F69" s="425"/>
      <c r="G69" s="425"/>
      <c r="H69" s="425"/>
      <c r="I69" s="425"/>
      <c r="J69" s="425"/>
      <c r="K69" s="453"/>
      <c r="L69" s="453"/>
      <c r="M69" s="453"/>
      <c r="N69" s="453"/>
      <c r="O69" s="453"/>
      <c r="P69" s="453"/>
      <c r="Q69" s="425"/>
      <c r="R69" s="425"/>
      <c r="S69" s="425"/>
      <c r="T69" s="425"/>
      <c r="U69" s="425"/>
      <c r="V69" s="425"/>
      <c r="W69" s="425"/>
      <c r="X69" s="425"/>
      <c r="Y69" s="425"/>
    </row>
    <row r="70" spans="1:25" ht="15.75" customHeight="1">
      <c r="A70" s="470"/>
      <c r="B70" s="425"/>
      <c r="C70" s="455" t="s">
        <v>24</v>
      </c>
      <c r="D70" s="425" t="s">
        <v>1205</v>
      </c>
      <c r="E70" s="425"/>
      <c r="F70" s="425"/>
      <c r="G70" s="425"/>
      <c r="H70" s="425"/>
      <c r="I70" s="425"/>
      <c r="J70" s="425"/>
      <c r="K70" s="453"/>
      <c r="L70" s="453"/>
      <c r="M70" s="453"/>
      <c r="N70" s="453"/>
      <c r="O70" s="453"/>
      <c r="P70" s="453"/>
      <c r="Q70" s="425"/>
      <c r="R70" s="425"/>
      <c r="S70" s="425"/>
      <c r="T70" s="425"/>
      <c r="U70" s="425"/>
      <c r="V70" s="425"/>
      <c r="W70" s="425"/>
      <c r="X70" s="425"/>
      <c r="Y70" s="425"/>
    </row>
    <row r="71" spans="1:25" ht="15.75" customHeight="1">
      <c r="A71" s="470"/>
      <c r="B71" s="451"/>
      <c r="C71" s="469"/>
      <c r="D71" s="455">
        <v>1</v>
      </c>
      <c r="E71" s="8" t="s">
        <v>1013</v>
      </c>
      <c r="F71" s="453"/>
      <c r="G71" s="453"/>
      <c r="H71" s="453"/>
      <c r="I71" s="453"/>
      <c r="J71" s="453"/>
      <c r="K71" s="453"/>
      <c r="L71" s="453"/>
      <c r="M71" s="453"/>
      <c r="N71" s="453"/>
      <c r="O71" s="453"/>
      <c r="P71" s="453"/>
      <c r="Q71" s="425"/>
      <c r="R71" s="425"/>
      <c r="S71" s="425"/>
      <c r="T71" s="425"/>
      <c r="U71" s="425"/>
      <c r="V71" s="425"/>
      <c r="W71" s="425"/>
      <c r="X71" s="425"/>
      <c r="Y71" s="425"/>
    </row>
    <row r="72" spans="1:25" ht="15.75" customHeight="1">
      <c r="A72" s="470"/>
      <c r="B72" s="453"/>
      <c r="C72" s="469"/>
      <c r="D72" s="455">
        <v>2</v>
      </c>
      <c r="E72" s="45" t="s">
        <v>1067</v>
      </c>
      <c r="F72" s="453"/>
      <c r="G72" s="453"/>
      <c r="H72" s="453"/>
      <c r="I72" s="453"/>
      <c r="J72" s="532"/>
      <c r="K72" s="533"/>
      <c r="L72" s="453"/>
      <c r="M72" s="453"/>
      <c r="N72" s="453"/>
      <c r="O72" s="453"/>
      <c r="P72" s="453"/>
      <c r="Q72" s="425"/>
      <c r="R72" s="425"/>
      <c r="S72" s="425"/>
      <c r="T72" s="425"/>
      <c r="U72" s="425"/>
      <c r="V72" s="425"/>
      <c r="W72" s="425"/>
      <c r="X72" s="425"/>
      <c r="Y72" s="425"/>
    </row>
    <row r="73" spans="1:25" ht="15.75" customHeight="1">
      <c r="A73" s="470"/>
      <c r="B73" s="425"/>
      <c r="C73" s="455"/>
      <c r="D73" s="455">
        <v>3</v>
      </c>
      <c r="E73" s="8" t="s">
        <v>1204</v>
      </c>
      <c r="F73" s="425"/>
      <c r="G73" s="425"/>
      <c r="H73" s="425"/>
      <c r="I73" s="425"/>
      <c r="J73" s="425"/>
      <c r="K73" s="453"/>
      <c r="L73" s="453"/>
      <c r="M73" s="453"/>
      <c r="N73" s="453"/>
      <c r="O73" s="453"/>
      <c r="P73" s="453"/>
      <c r="Q73" s="425"/>
      <c r="R73" s="425"/>
      <c r="S73" s="425"/>
      <c r="T73" s="425"/>
      <c r="U73" s="425"/>
      <c r="V73" s="425"/>
      <c r="W73" s="425"/>
      <c r="X73" s="425"/>
      <c r="Y73" s="425"/>
    </row>
    <row r="74" spans="1:25" ht="15.75" customHeight="1">
      <c r="A74" s="470"/>
      <c r="B74" s="453"/>
      <c r="C74" s="455"/>
      <c r="D74" s="455"/>
      <c r="E74" s="425"/>
      <c r="F74" s="453"/>
      <c r="G74" s="453"/>
      <c r="H74" s="453"/>
      <c r="I74" s="453"/>
      <c r="J74" s="532"/>
      <c r="K74" s="533"/>
      <c r="L74" s="453"/>
      <c r="M74" s="453"/>
      <c r="N74" s="453"/>
      <c r="O74" s="453"/>
      <c r="P74" s="453"/>
      <c r="Q74" s="425"/>
      <c r="R74" s="425"/>
      <c r="S74" s="425"/>
      <c r="T74" s="425"/>
      <c r="U74" s="425"/>
      <c r="V74" s="425"/>
      <c r="W74" s="425"/>
      <c r="X74" s="425"/>
      <c r="Y74" s="425"/>
    </row>
    <row r="75" spans="1:25" ht="53.25" customHeight="1" thickBot="1">
      <c r="A75" s="454">
        <f>A53+0.01</f>
        <v>3.0799999999999983</v>
      </c>
      <c r="B75" s="955" t="s">
        <v>1212</v>
      </c>
      <c r="C75" s="910"/>
      <c r="D75" s="910"/>
      <c r="E75" s="910"/>
      <c r="F75" s="910"/>
      <c r="G75" s="910"/>
      <c r="H75" s="910"/>
      <c r="I75" s="910"/>
      <c r="J75" s="910"/>
      <c r="K75" s="910"/>
      <c r="L75" s="910"/>
      <c r="M75" s="910"/>
      <c r="N75" s="910"/>
      <c r="O75" s="910"/>
      <c r="P75" s="910"/>
      <c r="Q75" s="910"/>
      <c r="R75" s="910"/>
      <c r="S75" s="371"/>
      <c r="T75" s="371"/>
      <c r="U75" s="469"/>
      <c r="V75" s="469"/>
      <c r="W75" s="469"/>
      <c r="X75" s="469"/>
      <c r="Y75" s="469"/>
    </row>
    <row r="76" spans="1:25" ht="15.75" thickBot="1">
      <c r="A76" s="469"/>
      <c r="B76" s="371"/>
      <c r="C76" s="373"/>
      <c r="D76" s="534">
        <v>1</v>
      </c>
      <c r="E76" s="372" t="s">
        <v>1013</v>
      </c>
      <c r="F76" s="373" t="s">
        <v>13</v>
      </c>
      <c r="G76" s="372" t="s">
        <v>1211</v>
      </c>
      <c r="H76" s="373"/>
      <c r="I76" s="373"/>
      <c r="K76" s="454" t="str">
        <f>CONCATENATE(A75,"b  ---&gt;")</f>
        <v>3.08b  ---&gt;</v>
      </c>
      <c r="L76" s="373"/>
      <c r="M76" s="536"/>
      <c r="N76" s="537"/>
      <c r="O76" s="373"/>
      <c r="P76" s="373"/>
      <c r="Q76" s="373"/>
      <c r="R76" s="373"/>
      <c r="S76" s="371"/>
      <c r="T76" s="371"/>
      <c r="U76" s="469"/>
      <c r="V76" s="469"/>
      <c r="W76" s="469"/>
      <c r="X76" s="469"/>
      <c r="Y76" s="469"/>
    </row>
    <row r="77" spans="1:25">
      <c r="A77" s="469"/>
      <c r="B77" s="371"/>
      <c r="C77" s="373"/>
      <c r="D77" s="534">
        <v>2</v>
      </c>
      <c r="E77" s="372" t="s">
        <v>1067</v>
      </c>
      <c r="F77" s="373" t="s">
        <v>13</v>
      </c>
      <c r="G77" s="775" t="s">
        <v>996</v>
      </c>
      <c r="H77" s="373"/>
      <c r="I77" s="373"/>
      <c r="J77" s="373"/>
      <c r="K77" s="373"/>
      <c r="L77" s="373"/>
      <c r="M77" s="373"/>
      <c r="N77" s="373"/>
      <c r="O77" s="373"/>
      <c r="P77" s="373"/>
      <c r="Q77" s="373"/>
      <c r="R77" s="373"/>
      <c r="S77" s="371"/>
      <c r="T77" s="371"/>
      <c r="U77" s="469"/>
      <c r="V77" s="469"/>
      <c r="W77" s="469"/>
      <c r="X77" s="469"/>
      <c r="Y77" s="469"/>
    </row>
    <row r="78" spans="1:25">
      <c r="A78" s="469"/>
      <c r="B78" s="371"/>
      <c r="C78" s="373"/>
      <c r="D78" s="534">
        <v>3</v>
      </c>
      <c r="E78" s="372" t="s">
        <v>1116</v>
      </c>
      <c r="F78" s="373"/>
      <c r="G78" s="373"/>
      <c r="H78" s="775" t="s">
        <v>997</v>
      </c>
      <c r="I78" s="774"/>
      <c r="J78" s="774"/>
      <c r="K78" s="373"/>
      <c r="L78" s="373"/>
      <c r="M78" s="373"/>
      <c r="N78" s="373"/>
      <c r="O78" s="373"/>
      <c r="P78" s="373"/>
      <c r="Q78" s="373"/>
      <c r="R78" s="373"/>
      <c r="S78" s="371"/>
      <c r="T78" s="371"/>
      <c r="U78" s="469"/>
      <c r="V78" s="469"/>
      <c r="W78" s="469"/>
      <c r="X78" s="469"/>
      <c r="Y78" s="469"/>
    </row>
    <row r="79" spans="1:25">
      <c r="A79" s="469"/>
      <c r="B79" s="371"/>
      <c r="C79" s="373"/>
      <c r="D79" s="534">
        <v>98</v>
      </c>
      <c r="E79" s="538" t="s">
        <v>1210</v>
      </c>
      <c r="F79" s="373"/>
      <c r="G79" s="373"/>
      <c r="H79" s="775" t="s">
        <v>997</v>
      </c>
      <c r="I79" s="774"/>
      <c r="J79" s="774"/>
      <c r="K79" s="373"/>
      <c r="L79" s="373"/>
      <c r="M79" s="373"/>
      <c r="N79" s="373"/>
      <c r="O79" s="373"/>
      <c r="P79" s="373"/>
      <c r="Q79" s="373"/>
      <c r="R79" s="373"/>
      <c r="S79" s="371"/>
      <c r="T79" s="371"/>
      <c r="U79" s="469"/>
      <c r="V79" s="469"/>
      <c r="W79" s="469"/>
      <c r="X79" s="469"/>
      <c r="Y79" s="469"/>
    </row>
    <row r="80" spans="1:25" ht="15.75" customHeight="1">
      <c r="A80" s="454">
        <f>A75+0.01</f>
        <v>3.0899999999999981</v>
      </c>
      <c r="B80" s="956" t="s">
        <v>1213</v>
      </c>
      <c r="C80" s="947"/>
      <c r="D80" s="947"/>
      <c r="E80" s="947"/>
      <c r="F80" s="947"/>
      <c r="G80" s="947"/>
      <c r="H80" s="947"/>
      <c r="I80" s="947"/>
      <c r="J80" s="947"/>
      <c r="K80" s="947"/>
      <c r="L80" s="947"/>
      <c r="M80" s="947"/>
      <c r="N80" s="947"/>
      <c r="O80" s="947"/>
      <c r="P80" s="947"/>
      <c r="Q80" s="947"/>
      <c r="R80" s="947"/>
      <c r="S80" s="947"/>
      <c r="T80" s="947"/>
      <c r="U80" s="469"/>
      <c r="V80" s="469"/>
      <c r="W80" s="469"/>
      <c r="X80" s="469"/>
      <c r="Y80" s="469"/>
    </row>
    <row r="81" spans="1:25" ht="24" customHeight="1">
      <c r="A81" s="469"/>
      <c r="B81" s="947"/>
      <c r="C81" s="947"/>
      <c r="D81" s="947"/>
      <c r="E81" s="947"/>
      <c r="F81" s="947"/>
      <c r="G81" s="947"/>
      <c r="H81" s="947"/>
      <c r="I81" s="947"/>
      <c r="J81" s="947"/>
      <c r="K81" s="947"/>
      <c r="L81" s="947"/>
      <c r="M81" s="947"/>
      <c r="N81" s="947"/>
      <c r="O81" s="947"/>
      <c r="P81" s="947"/>
      <c r="Q81" s="947"/>
      <c r="R81" s="947"/>
      <c r="S81" s="947"/>
      <c r="T81" s="947"/>
      <c r="U81" s="469"/>
      <c r="V81" s="469"/>
      <c r="W81" s="469"/>
      <c r="X81" s="469"/>
      <c r="Y81" s="469"/>
    </row>
    <row r="82" spans="1:25" ht="15.75" customHeight="1">
      <c r="A82" s="469"/>
      <c r="B82" s="957" t="s">
        <v>1214</v>
      </c>
      <c r="C82" s="958"/>
      <c r="D82" s="958"/>
      <c r="E82" s="958"/>
      <c r="F82" s="958"/>
      <c r="G82" s="958"/>
      <c r="H82" s="958"/>
      <c r="I82" s="958"/>
      <c r="J82" s="958"/>
      <c r="K82" s="958"/>
      <c r="L82" s="958"/>
      <c r="M82" s="958"/>
      <c r="N82" s="958"/>
      <c r="O82" s="958"/>
      <c r="P82" s="958"/>
      <c r="Q82" s="958"/>
      <c r="R82" s="958"/>
      <c r="S82" s="958"/>
      <c r="T82" s="958"/>
      <c r="U82" s="469"/>
      <c r="V82" s="469"/>
      <c r="W82" s="469"/>
      <c r="X82" s="469"/>
      <c r="Y82" s="469"/>
    </row>
    <row r="83" spans="1:25" ht="15.75" customHeight="1">
      <c r="A83" s="469"/>
      <c r="B83" s="958"/>
      <c r="C83" s="958"/>
      <c r="D83" s="958"/>
      <c r="E83" s="958"/>
      <c r="F83" s="958"/>
      <c r="G83" s="958"/>
      <c r="H83" s="958"/>
      <c r="I83" s="958"/>
      <c r="J83" s="958"/>
      <c r="K83" s="958"/>
      <c r="L83" s="958"/>
      <c r="M83" s="958"/>
      <c r="N83" s="958"/>
      <c r="O83" s="958"/>
      <c r="P83" s="958"/>
      <c r="Q83" s="958"/>
      <c r="R83" s="958"/>
      <c r="S83" s="958"/>
      <c r="T83" s="958"/>
      <c r="U83" s="469"/>
      <c r="V83" s="469"/>
      <c r="W83" s="469"/>
      <c r="X83" s="469"/>
      <c r="Y83" s="469"/>
    </row>
    <row r="84" spans="1:25" ht="15.75" customHeight="1">
      <c r="A84" s="469"/>
      <c r="B84" s="539"/>
      <c r="C84" s="534">
        <v>1</v>
      </c>
      <c r="D84" s="8" t="s">
        <v>1215</v>
      </c>
      <c r="E84" s="540"/>
      <c r="F84" s="540"/>
      <c r="G84" s="540"/>
      <c r="H84" s="540"/>
      <c r="I84" s="540"/>
      <c r="J84" s="540"/>
      <c r="K84" s="540"/>
      <c r="L84" s="540"/>
      <c r="M84" s="540"/>
      <c r="N84" s="540"/>
      <c r="O84" s="540"/>
      <c r="P84" s="540"/>
      <c r="Q84" s="540"/>
      <c r="R84" s="540"/>
      <c r="S84" s="540"/>
      <c r="T84" s="540"/>
      <c r="U84" s="469"/>
      <c r="V84" s="469"/>
      <c r="W84" s="469"/>
      <c r="X84" s="469"/>
      <c r="Y84" s="469"/>
    </row>
    <row r="85" spans="1:25" ht="15.75" customHeight="1">
      <c r="A85" s="469"/>
      <c r="B85" s="539"/>
      <c r="C85" s="534">
        <v>2</v>
      </c>
      <c r="D85" s="8" t="s">
        <v>1216</v>
      </c>
      <c r="E85" s="540"/>
      <c r="F85" s="540"/>
      <c r="G85" s="540"/>
      <c r="H85" s="540"/>
      <c r="I85" s="540"/>
      <c r="J85" s="540"/>
      <c r="K85" s="540"/>
      <c r="L85" s="540"/>
      <c r="M85" s="540"/>
      <c r="N85" s="540"/>
      <c r="O85" s="540"/>
      <c r="P85" s="540"/>
      <c r="Q85" s="540"/>
      <c r="R85" s="540"/>
      <c r="S85" s="540"/>
      <c r="T85" s="540"/>
      <c r="U85" s="469"/>
      <c r="V85" s="469"/>
      <c r="W85" s="469"/>
      <c r="X85" s="469"/>
      <c r="Y85" s="469"/>
    </row>
    <row r="86" spans="1:25" ht="15.75" customHeight="1">
      <c r="A86" s="469"/>
      <c r="B86" s="539"/>
      <c r="C86" s="534">
        <v>3</v>
      </c>
      <c r="D86" s="8" t="s">
        <v>1217</v>
      </c>
      <c r="E86" s="540"/>
      <c r="F86" s="540"/>
      <c r="G86" s="540"/>
      <c r="H86" s="540"/>
      <c r="I86" s="540"/>
      <c r="J86" s="540"/>
      <c r="K86" s="540"/>
      <c r="L86" s="540"/>
      <c r="M86" s="540"/>
      <c r="N86" s="540"/>
      <c r="O86" s="540" t="s">
        <v>43</v>
      </c>
      <c r="P86" s="540"/>
      <c r="Q86" s="540"/>
      <c r="R86" s="540"/>
      <c r="S86" s="540"/>
      <c r="T86" s="540"/>
      <c r="U86" s="469"/>
      <c r="V86" s="469"/>
      <c r="W86" s="469"/>
      <c r="X86" s="469"/>
      <c r="Y86" s="469"/>
    </row>
    <row r="87" spans="1:25" ht="15.75" customHeight="1">
      <c r="A87" s="469"/>
      <c r="B87" s="539"/>
      <c r="C87" s="534">
        <v>4</v>
      </c>
      <c r="D87" s="8" t="s">
        <v>1218</v>
      </c>
      <c r="E87" s="540"/>
      <c r="F87" s="540"/>
      <c r="G87" s="540"/>
      <c r="H87" s="540"/>
      <c r="I87" s="540"/>
      <c r="J87" s="540"/>
      <c r="K87" s="540"/>
      <c r="L87" s="540"/>
      <c r="M87" s="540"/>
      <c r="N87" s="540"/>
      <c r="O87" s="540"/>
      <c r="P87" s="540"/>
      <c r="Q87" s="540"/>
      <c r="R87" s="540"/>
      <c r="S87" s="540"/>
      <c r="T87" s="540"/>
      <c r="U87" s="469"/>
      <c r="V87" s="469"/>
      <c r="W87" s="469"/>
      <c r="X87" s="469"/>
      <c r="Y87" s="469"/>
    </row>
    <row r="88" spans="1:25" ht="15.75" customHeight="1">
      <c r="A88" s="469"/>
      <c r="B88" s="541"/>
      <c r="C88" s="542"/>
      <c r="D88" s="520"/>
      <c r="E88" s="541"/>
      <c r="F88" s="541"/>
      <c r="G88" s="541"/>
      <c r="H88" s="541"/>
      <c r="I88" s="541"/>
      <c r="J88" s="541"/>
      <c r="K88" s="541"/>
      <c r="L88" s="541"/>
      <c r="M88" s="541"/>
      <c r="N88" s="541"/>
      <c r="O88" s="541"/>
      <c r="P88" s="541"/>
      <c r="Q88" s="541"/>
      <c r="R88" s="541"/>
      <c r="S88" s="541"/>
      <c r="T88" s="373"/>
      <c r="U88" s="469"/>
      <c r="V88" s="469"/>
      <c r="W88" s="469"/>
      <c r="X88" s="469"/>
      <c r="Y88" s="469"/>
    </row>
    <row r="89" spans="1:25" ht="15.75" customHeight="1">
      <c r="A89" s="469"/>
      <c r="B89" s="469"/>
      <c r="C89" s="469"/>
      <c r="D89" s="469"/>
      <c r="E89" s="469"/>
      <c r="F89" s="469"/>
      <c r="G89" s="469"/>
      <c r="H89" s="469"/>
      <c r="I89" s="469"/>
      <c r="J89" s="469"/>
      <c r="K89" s="469"/>
      <c r="L89" s="469"/>
      <c r="M89" s="469"/>
      <c r="N89" s="469"/>
      <c r="X89" s="469"/>
      <c r="Y89" s="469"/>
    </row>
    <row r="90" spans="1:25" ht="15.75" customHeight="1">
      <c r="A90" s="469"/>
      <c r="B90" s="469"/>
      <c r="C90" s="469"/>
      <c r="D90" s="469"/>
      <c r="E90" s="469"/>
      <c r="F90" s="469"/>
      <c r="G90" s="469"/>
      <c r="H90" s="469"/>
      <c r="I90" s="469"/>
      <c r="J90" s="469"/>
      <c r="K90" s="469"/>
      <c r="L90" s="469"/>
      <c r="M90" s="469"/>
      <c r="N90" s="469"/>
      <c r="X90" s="469"/>
      <c r="Y90" s="469"/>
    </row>
    <row r="91" spans="1:25" ht="15.75" customHeight="1">
      <c r="A91" s="469"/>
      <c r="B91" s="469"/>
      <c r="C91" s="469"/>
      <c r="D91" s="469"/>
      <c r="E91" s="469"/>
      <c r="F91" s="469"/>
      <c r="G91" s="469"/>
      <c r="H91" s="469"/>
      <c r="I91" s="469"/>
      <c r="J91" s="469"/>
      <c r="K91" s="469"/>
      <c r="L91" s="469"/>
      <c r="M91" s="469"/>
      <c r="N91" s="469"/>
      <c r="X91" s="469"/>
      <c r="Y91" s="469"/>
    </row>
    <row r="92" spans="1:25" ht="15.75" customHeight="1">
      <c r="A92" s="469"/>
      <c r="B92" s="469"/>
      <c r="C92" s="469"/>
      <c r="D92" s="469"/>
      <c r="E92" s="469"/>
      <c r="F92" s="469"/>
      <c r="G92" s="469"/>
      <c r="H92" s="469"/>
      <c r="I92" s="469"/>
      <c r="J92" s="469"/>
      <c r="K92" s="469"/>
      <c r="L92" s="469"/>
      <c r="M92" s="469"/>
      <c r="N92" s="469"/>
      <c r="X92" s="469"/>
      <c r="Y92" s="469"/>
    </row>
    <row r="93" spans="1:25" ht="15.75" customHeight="1">
      <c r="A93" s="469"/>
      <c r="B93" s="469"/>
      <c r="C93" s="469"/>
      <c r="D93" s="469"/>
      <c r="E93" s="469"/>
      <c r="F93" s="469"/>
      <c r="G93" s="469"/>
      <c r="H93" s="469"/>
      <c r="I93" s="469"/>
      <c r="J93" s="469"/>
      <c r="K93" s="469"/>
      <c r="L93" s="469"/>
      <c r="M93" s="469"/>
      <c r="N93" s="469"/>
      <c r="O93" s="469"/>
      <c r="P93" s="469"/>
      <c r="Q93" s="469"/>
      <c r="R93" s="469"/>
      <c r="S93" s="469"/>
      <c r="T93" s="469"/>
      <c r="U93" s="469"/>
      <c r="V93" s="469"/>
      <c r="W93" s="469"/>
      <c r="X93" s="469"/>
      <c r="Y93" s="469"/>
    </row>
    <row r="94" spans="1:25" ht="15.75" customHeight="1">
      <c r="A94" s="469"/>
      <c r="B94" s="469"/>
      <c r="C94" s="469"/>
      <c r="D94" s="469"/>
      <c r="E94" s="469"/>
      <c r="F94" s="469"/>
      <c r="G94" s="469"/>
      <c r="H94" s="469"/>
      <c r="I94" s="469"/>
      <c r="J94" s="469"/>
      <c r="K94" s="469"/>
      <c r="L94" s="469"/>
      <c r="M94" s="469"/>
      <c r="N94" s="469"/>
      <c r="O94" s="469"/>
      <c r="P94" s="469"/>
      <c r="Q94" s="469"/>
      <c r="R94" s="469"/>
      <c r="S94" s="469"/>
      <c r="T94" s="469"/>
      <c r="U94" s="469"/>
      <c r="V94" s="469"/>
      <c r="W94" s="469"/>
      <c r="X94" s="469"/>
      <c r="Y94" s="469"/>
    </row>
    <row r="95" spans="1:25" ht="15.75" customHeight="1">
      <c r="A95" s="469"/>
      <c r="B95" s="469"/>
      <c r="C95" s="469"/>
      <c r="D95" s="469"/>
      <c r="E95" s="469"/>
      <c r="F95" s="469"/>
      <c r="G95" s="469"/>
      <c r="H95" s="469"/>
      <c r="I95" s="469"/>
      <c r="J95" s="469"/>
      <c r="K95" s="469"/>
      <c r="L95" s="469"/>
      <c r="M95" s="469"/>
      <c r="N95" s="469"/>
      <c r="O95" s="469"/>
      <c r="P95" s="469"/>
      <c r="Q95" s="469"/>
      <c r="R95" s="469"/>
      <c r="S95" s="469"/>
      <c r="T95" s="469"/>
      <c r="U95" s="469"/>
      <c r="V95" s="469"/>
      <c r="W95" s="469"/>
      <c r="X95" s="469"/>
      <c r="Y95" s="469"/>
    </row>
    <row r="96" spans="1:25" ht="15.75" customHeight="1">
      <c r="A96" s="469"/>
      <c r="B96" s="469"/>
      <c r="C96" s="469"/>
      <c r="D96" s="469"/>
      <c r="E96" s="469"/>
      <c r="F96" s="469"/>
      <c r="G96" s="469"/>
      <c r="H96" s="469"/>
      <c r="I96" s="469"/>
      <c r="J96" s="469"/>
      <c r="K96" s="469"/>
      <c r="L96" s="469"/>
      <c r="M96" s="469"/>
      <c r="N96" s="469"/>
      <c r="O96" s="469"/>
      <c r="P96" s="469"/>
      <c r="Q96" s="469"/>
      <c r="R96" s="469"/>
      <c r="S96" s="469"/>
      <c r="T96" s="469"/>
      <c r="U96" s="469"/>
      <c r="V96" s="469"/>
      <c r="W96" s="469"/>
      <c r="X96" s="469"/>
      <c r="Y96" s="469"/>
    </row>
    <row r="97" spans="1:25" ht="15.75" customHeight="1">
      <c r="A97" s="469"/>
      <c r="B97" s="469"/>
      <c r="C97" s="469"/>
      <c r="D97" s="469"/>
      <c r="E97" s="469"/>
      <c r="F97" s="469"/>
      <c r="G97" s="469"/>
      <c r="H97" s="469"/>
      <c r="I97" s="469"/>
      <c r="J97" s="469"/>
      <c r="K97" s="469"/>
      <c r="L97" s="469"/>
      <c r="M97" s="469"/>
      <c r="N97" s="469"/>
      <c r="O97" s="469"/>
      <c r="P97" s="469"/>
      <c r="Q97" s="469"/>
      <c r="R97" s="469"/>
      <c r="S97" s="469"/>
      <c r="T97" s="469"/>
      <c r="U97" s="469"/>
      <c r="V97" s="469"/>
      <c r="W97" s="469"/>
      <c r="X97" s="469"/>
      <c r="Y97" s="469"/>
    </row>
    <row r="98" spans="1:25" ht="15.75" customHeight="1">
      <c r="A98" s="469"/>
      <c r="B98" s="469"/>
      <c r="C98" s="469"/>
      <c r="D98" s="469"/>
      <c r="E98" s="469"/>
      <c r="F98" s="469"/>
      <c r="G98" s="469"/>
      <c r="H98" s="469"/>
      <c r="I98" s="469"/>
      <c r="J98" s="469"/>
      <c r="K98" s="469"/>
      <c r="L98" s="469"/>
      <c r="M98" s="469"/>
      <c r="N98" s="469"/>
      <c r="O98" s="469"/>
      <c r="P98" s="469"/>
      <c r="Q98" s="469"/>
      <c r="R98" s="469"/>
      <c r="S98" s="469"/>
      <c r="T98" s="469"/>
      <c r="U98" s="469"/>
      <c r="V98" s="469"/>
      <c r="W98" s="469"/>
      <c r="X98" s="469"/>
      <c r="Y98" s="469"/>
    </row>
    <row r="99" spans="1:25" ht="15.75" customHeight="1">
      <c r="A99" s="469"/>
      <c r="B99" s="469"/>
      <c r="C99" s="469"/>
      <c r="D99" s="469"/>
      <c r="E99" s="469"/>
      <c r="F99" s="469"/>
      <c r="G99" s="469"/>
      <c r="H99" s="469"/>
      <c r="I99" s="469"/>
      <c r="J99" s="469"/>
      <c r="K99" s="469"/>
      <c r="L99" s="469"/>
      <c r="M99" s="469"/>
      <c r="N99" s="469"/>
      <c r="O99" s="469"/>
      <c r="P99" s="469"/>
      <c r="Q99" s="469"/>
      <c r="R99" s="469"/>
      <c r="S99" s="469"/>
      <c r="T99" s="469"/>
      <c r="U99" s="469"/>
      <c r="V99" s="469"/>
      <c r="W99" s="469"/>
      <c r="X99" s="469"/>
      <c r="Y99" s="469"/>
    </row>
    <row r="100" spans="1:25" ht="15.75" customHeight="1">
      <c r="A100" s="469"/>
      <c r="B100" s="469"/>
      <c r="C100" s="469"/>
      <c r="D100" s="469"/>
      <c r="E100" s="469"/>
      <c r="F100" s="469"/>
      <c r="G100" s="469"/>
      <c r="H100" s="469"/>
      <c r="I100" s="469"/>
      <c r="J100" s="469"/>
      <c r="K100" s="469"/>
      <c r="L100" s="469"/>
      <c r="M100" s="469"/>
      <c r="N100" s="469"/>
      <c r="O100" s="469"/>
      <c r="P100" s="469"/>
      <c r="Q100" s="469"/>
      <c r="R100" s="469"/>
      <c r="S100" s="469"/>
      <c r="T100" s="469"/>
      <c r="U100" s="469"/>
      <c r="V100" s="469"/>
      <c r="W100" s="469"/>
      <c r="X100" s="469"/>
      <c r="Y100" s="469"/>
    </row>
    <row r="101" spans="1:25" ht="15.75" customHeight="1">
      <c r="A101" s="469"/>
      <c r="B101" s="469"/>
      <c r="C101" s="469"/>
      <c r="D101" s="469"/>
      <c r="E101" s="469"/>
      <c r="F101" s="469"/>
      <c r="G101" s="469"/>
      <c r="H101" s="469"/>
      <c r="I101" s="469"/>
      <c r="J101" s="469"/>
      <c r="K101" s="469"/>
      <c r="L101" s="469"/>
      <c r="M101" s="469"/>
      <c r="N101" s="469"/>
      <c r="O101" s="469"/>
      <c r="P101" s="469"/>
      <c r="Q101" s="469"/>
      <c r="R101" s="469"/>
      <c r="S101" s="469"/>
      <c r="T101" s="469"/>
      <c r="U101" s="469"/>
      <c r="V101" s="469"/>
      <c r="W101" s="469"/>
      <c r="X101" s="469"/>
      <c r="Y101" s="469"/>
    </row>
    <row r="102" spans="1:25" ht="15.75" customHeight="1">
      <c r="A102" s="469"/>
      <c r="B102" s="469"/>
      <c r="C102" s="469"/>
      <c r="D102" s="469"/>
      <c r="E102" s="469"/>
      <c r="F102" s="469"/>
      <c r="G102" s="469"/>
      <c r="H102" s="469"/>
      <c r="I102" s="469"/>
      <c r="J102" s="469"/>
      <c r="K102" s="469"/>
      <c r="L102" s="469"/>
      <c r="M102" s="469"/>
      <c r="N102" s="469"/>
      <c r="O102" s="469"/>
      <c r="P102" s="469"/>
      <c r="Q102" s="469"/>
      <c r="R102" s="469"/>
      <c r="S102" s="469"/>
      <c r="T102" s="469"/>
      <c r="U102" s="469"/>
      <c r="V102" s="469"/>
      <c r="W102" s="469"/>
      <c r="X102" s="469"/>
      <c r="Y102" s="469"/>
    </row>
    <row r="103" spans="1:25" ht="15.75" customHeight="1">
      <c r="A103" s="469"/>
      <c r="B103" s="469"/>
      <c r="C103" s="469"/>
      <c r="D103" s="469"/>
      <c r="E103" s="469"/>
      <c r="F103" s="469"/>
      <c r="G103" s="469"/>
      <c r="H103" s="469"/>
      <c r="I103" s="469"/>
      <c r="J103" s="469"/>
      <c r="K103" s="469"/>
      <c r="L103" s="469"/>
      <c r="M103" s="469"/>
      <c r="N103" s="469"/>
      <c r="O103" s="469"/>
      <c r="P103" s="469"/>
      <c r="Q103" s="469"/>
      <c r="R103" s="469"/>
      <c r="S103" s="469"/>
      <c r="T103" s="469"/>
      <c r="U103" s="469"/>
      <c r="V103" s="469"/>
      <c r="W103" s="469"/>
      <c r="X103" s="469"/>
      <c r="Y103" s="469"/>
    </row>
    <row r="104" spans="1:25" ht="15.75" customHeight="1">
      <c r="A104" s="469"/>
      <c r="B104" s="469"/>
      <c r="C104" s="469"/>
      <c r="D104" s="469"/>
      <c r="E104" s="469"/>
      <c r="F104" s="469"/>
      <c r="G104" s="469"/>
      <c r="H104" s="469"/>
      <c r="I104" s="469"/>
      <c r="J104" s="469"/>
      <c r="K104" s="469"/>
      <c r="L104" s="469"/>
      <c r="M104" s="469"/>
      <c r="N104" s="469"/>
      <c r="O104" s="469"/>
      <c r="P104" s="469"/>
      <c r="Q104" s="469"/>
      <c r="R104" s="469"/>
      <c r="S104" s="469"/>
      <c r="T104" s="469"/>
      <c r="U104" s="469"/>
      <c r="V104" s="469"/>
      <c r="W104" s="469"/>
      <c r="X104" s="469"/>
      <c r="Y104" s="469"/>
    </row>
    <row r="105" spans="1:25" ht="15.75" customHeight="1">
      <c r="A105" s="469"/>
      <c r="B105" s="469"/>
      <c r="C105" s="469"/>
      <c r="D105" s="469"/>
      <c r="E105" s="469"/>
      <c r="F105" s="469"/>
      <c r="G105" s="469"/>
      <c r="H105" s="469"/>
      <c r="I105" s="469"/>
      <c r="J105" s="469"/>
      <c r="K105" s="469"/>
      <c r="L105" s="469"/>
      <c r="M105" s="469"/>
      <c r="N105" s="469"/>
      <c r="O105" s="469"/>
      <c r="P105" s="469"/>
      <c r="Q105" s="469"/>
      <c r="R105" s="469"/>
      <c r="S105" s="469"/>
      <c r="T105" s="469"/>
      <c r="U105" s="469"/>
      <c r="V105" s="469"/>
      <c r="W105" s="469"/>
      <c r="X105" s="469"/>
      <c r="Y105" s="469"/>
    </row>
    <row r="106" spans="1:25" ht="15.75" customHeight="1">
      <c r="A106" s="469"/>
      <c r="B106" s="469"/>
      <c r="C106" s="469"/>
      <c r="D106" s="469"/>
      <c r="E106" s="469"/>
      <c r="F106" s="469"/>
      <c r="G106" s="469"/>
      <c r="H106" s="469"/>
      <c r="I106" s="469"/>
      <c r="J106" s="469"/>
      <c r="K106" s="469"/>
      <c r="L106" s="469"/>
      <c r="M106" s="469"/>
      <c r="N106" s="469"/>
      <c r="O106" s="469"/>
      <c r="P106" s="469"/>
      <c r="Q106" s="469"/>
      <c r="R106" s="469"/>
      <c r="S106" s="469"/>
      <c r="T106" s="469"/>
      <c r="U106" s="469"/>
      <c r="V106" s="469"/>
      <c r="W106" s="469"/>
      <c r="X106" s="469"/>
      <c r="Y106" s="469"/>
    </row>
    <row r="107" spans="1:25" ht="15.75" customHeight="1">
      <c r="A107" s="469"/>
      <c r="B107" s="469"/>
      <c r="C107" s="469"/>
      <c r="D107" s="469"/>
      <c r="E107" s="469"/>
      <c r="F107" s="469"/>
      <c r="G107" s="469"/>
      <c r="H107" s="469"/>
      <c r="I107" s="469"/>
      <c r="J107" s="469"/>
      <c r="K107" s="469"/>
      <c r="L107" s="469"/>
      <c r="M107" s="469"/>
      <c r="N107" s="469"/>
      <c r="O107" s="469"/>
      <c r="P107" s="469"/>
      <c r="Q107" s="469"/>
      <c r="R107" s="469"/>
      <c r="S107" s="469"/>
      <c r="T107" s="469"/>
      <c r="U107" s="469"/>
      <c r="V107" s="469"/>
      <c r="W107" s="469"/>
      <c r="X107" s="469"/>
      <c r="Y107" s="469"/>
    </row>
    <row r="108" spans="1:25" ht="15.75" customHeight="1">
      <c r="A108" s="469"/>
      <c r="B108" s="469"/>
      <c r="C108" s="469"/>
      <c r="D108" s="469"/>
      <c r="E108" s="469"/>
      <c r="F108" s="469"/>
      <c r="G108" s="469"/>
      <c r="H108" s="469"/>
      <c r="I108" s="469"/>
      <c r="J108" s="469"/>
      <c r="K108" s="469"/>
      <c r="L108" s="469"/>
      <c r="M108" s="469"/>
      <c r="N108" s="469"/>
      <c r="O108" s="469"/>
      <c r="P108" s="469"/>
      <c r="Q108" s="469"/>
      <c r="R108" s="469"/>
      <c r="S108" s="469"/>
      <c r="T108" s="469"/>
      <c r="U108" s="469"/>
      <c r="V108" s="469"/>
      <c r="W108" s="469"/>
      <c r="X108" s="469"/>
      <c r="Y108" s="469"/>
    </row>
    <row r="109" spans="1:25" ht="15.75" customHeight="1">
      <c r="A109" s="469"/>
      <c r="B109" s="469"/>
      <c r="C109" s="469"/>
      <c r="D109" s="469"/>
      <c r="E109" s="469"/>
      <c r="F109" s="469"/>
      <c r="G109" s="469"/>
      <c r="H109" s="469"/>
      <c r="I109" s="469"/>
      <c r="J109" s="469"/>
      <c r="K109" s="469"/>
      <c r="L109" s="469"/>
      <c r="M109" s="469"/>
      <c r="N109" s="469"/>
      <c r="O109" s="469"/>
      <c r="P109" s="469"/>
      <c r="Q109" s="469"/>
      <c r="R109" s="469"/>
      <c r="S109" s="469"/>
      <c r="T109" s="469"/>
      <c r="U109" s="469"/>
      <c r="V109" s="469"/>
      <c r="W109" s="469"/>
      <c r="X109" s="469"/>
      <c r="Y109" s="469"/>
    </row>
    <row r="110" spans="1:25" ht="15.75" customHeight="1">
      <c r="A110" s="469"/>
      <c r="B110" s="469"/>
      <c r="C110" s="469"/>
      <c r="D110" s="469"/>
      <c r="E110" s="469"/>
      <c r="F110" s="469"/>
      <c r="G110" s="469"/>
      <c r="H110" s="469"/>
      <c r="I110" s="469"/>
      <c r="J110" s="469"/>
      <c r="K110" s="469"/>
      <c r="L110" s="469"/>
      <c r="M110" s="469"/>
      <c r="N110" s="469"/>
      <c r="O110" s="469"/>
      <c r="P110" s="469"/>
      <c r="Q110" s="469"/>
      <c r="R110" s="469"/>
      <c r="S110" s="469"/>
      <c r="T110" s="469"/>
      <c r="U110" s="469"/>
      <c r="V110" s="469"/>
      <c r="W110" s="469"/>
      <c r="X110" s="469"/>
      <c r="Y110" s="469"/>
    </row>
    <row r="111" spans="1:25" ht="15.75" customHeight="1">
      <c r="A111" s="469"/>
      <c r="B111" s="469"/>
      <c r="C111" s="469"/>
      <c r="D111" s="469"/>
      <c r="E111" s="469"/>
      <c r="F111" s="469"/>
      <c r="G111" s="469"/>
      <c r="H111" s="469"/>
      <c r="I111" s="469"/>
      <c r="J111" s="469"/>
      <c r="K111" s="469"/>
      <c r="L111" s="469"/>
      <c r="M111" s="469"/>
      <c r="N111" s="469"/>
      <c r="O111" s="469"/>
      <c r="P111" s="469"/>
      <c r="Q111" s="469"/>
      <c r="R111" s="469"/>
      <c r="S111" s="469"/>
      <c r="T111" s="469"/>
      <c r="U111" s="469"/>
      <c r="V111" s="469"/>
      <c r="W111" s="469"/>
      <c r="X111" s="469"/>
      <c r="Y111" s="469"/>
    </row>
    <row r="112" spans="1:25" ht="15.75" customHeight="1">
      <c r="A112" s="469"/>
      <c r="B112" s="469"/>
      <c r="C112" s="469"/>
      <c r="D112" s="469"/>
      <c r="E112" s="469"/>
      <c r="F112" s="469"/>
      <c r="G112" s="469"/>
      <c r="H112" s="469"/>
      <c r="I112" s="469"/>
      <c r="J112" s="469"/>
      <c r="K112" s="469"/>
      <c r="L112" s="469"/>
      <c r="M112" s="469"/>
      <c r="N112" s="469"/>
      <c r="O112" s="469"/>
      <c r="P112" s="469"/>
      <c r="Q112" s="469"/>
      <c r="R112" s="469"/>
      <c r="S112" s="469"/>
      <c r="T112" s="469"/>
      <c r="U112" s="469"/>
      <c r="V112" s="469"/>
      <c r="W112" s="469"/>
      <c r="X112" s="469"/>
      <c r="Y112" s="469"/>
    </row>
    <row r="113" spans="1:25" ht="15.75" customHeight="1">
      <c r="A113" s="469"/>
      <c r="B113" s="469"/>
      <c r="C113" s="469"/>
      <c r="D113" s="469"/>
      <c r="E113" s="469"/>
      <c r="F113" s="469"/>
      <c r="G113" s="469"/>
      <c r="H113" s="469"/>
      <c r="I113" s="469"/>
      <c r="J113" s="469"/>
      <c r="K113" s="469"/>
      <c r="L113" s="469"/>
      <c r="M113" s="469"/>
      <c r="N113" s="469"/>
      <c r="O113" s="469"/>
      <c r="P113" s="469"/>
      <c r="Q113" s="469"/>
      <c r="R113" s="469"/>
      <c r="S113" s="469"/>
      <c r="T113" s="469"/>
      <c r="U113" s="469"/>
      <c r="V113" s="469"/>
      <c r="W113" s="469"/>
      <c r="X113" s="469"/>
      <c r="Y113" s="469"/>
    </row>
    <row r="114" spans="1:25" ht="15.75" customHeight="1">
      <c r="A114" s="469"/>
      <c r="B114" s="469"/>
      <c r="C114" s="469"/>
      <c r="D114" s="469"/>
      <c r="E114" s="469"/>
      <c r="F114" s="469"/>
      <c r="G114" s="469"/>
      <c r="H114" s="469"/>
      <c r="I114" s="469"/>
      <c r="J114" s="469"/>
      <c r="K114" s="469"/>
      <c r="L114" s="469"/>
      <c r="M114" s="469"/>
      <c r="N114" s="469"/>
      <c r="O114" s="469"/>
      <c r="P114" s="469"/>
      <c r="Q114" s="469"/>
      <c r="R114" s="469"/>
      <c r="S114" s="469"/>
      <c r="T114" s="469"/>
      <c r="U114" s="469"/>
      <c r="V114" s="469"/>
      <c r="W114" s="469"/>
      <c r="X114" s="469"/>
      <c r="Y114" s="469"/>
    </row>
    <row r="115" spans="1:25" ht="15.75" customHeight="1">
      <c r="A115" s="469"/>
      <c r="B115" s="469"/>
      <c r="C115" s="469"/>
      <c r="D115" s="469"/>
      <c r="E115" s="469"/>
      <c r="F115" s="469"/>
      <c r="G115" s="469"/>
      <c r="H115" s="469"/>
      <c r="I115" s="469"/>
      <c r="J115" s="469"/>
      <c r="K115" s="469"/>
      <c r="L115" s="469"/>
      <c r="M115" s="469"/>
      <c r="N115" s="469"/>
      <c r="O115" s="469"/>
      <c r="P115" s="469"/>
      <c r="Q115" s="469"/>
      <c r="R115" s="469"/>
      <c r="S115" s="469"/>
      <c r="T115" s="469"/>
      <c r="U115" s="469"/>
      <c r="V115" s="469"/>
      <c r="W115" s="469"/>
      <c r="X115" s="469"/>
      <c r="Y115" s="469"/>
    </row>
    <row r="116" spans="1:25" ht="15.75" customHeight="1">
      <c r="A116" s="469"/>
      <c r="B116" s="469"/>
      <c r="C116" s="469"/>
      <c r="D116" s="469"/>
      <c r="E116" s="469"/>
      <c r="F116" s="469"/>
      <c r="G116" s="469"/>
      <c r="H116" s="469"/>
      <c r="I116" s="469"/>
      <c r="J116" s="469"/>
      <c r="K116" s="469"/>
      <c r="L116" s="469"/>
      <c r="M116" s="469"/>
      <c r="N116" s="469"/>
      <c r="O116" s="469"/>
      <c r="P116" s="469"/>
      <c r="Q116" s="469"/>
      <c r="R116" s="469"/>
      <c r="S116" s="469"/>
      <c r="T116" s="469"/>
      <c r="U116" s="469"/>
      <c r="V116" s="469"/>
      <c r="W116" s="469"/>
      <c r="X116" s="469"/>
      <c r="Y116" s="469"/>
    </row>
    <row r="117" spans="1:25" ht="15.75" customHeight="1">
      <c r="A117" s="469"/>
      <c r="B117" s="469"/>
      <c r="C117" s="469"/>
      <c r="D117" s="469"/>
      <c r="E117" s="469"/>
      <c r="F117" s="469"/>
      <c r="G117" s="469"/>
      <c r="H117" s="469"/>
      <c r="I117" s="469"/>
      <c r="J117" s="469"/>
      <c r="K117" s="469"/>
      <c r="L117" s="469"/>
      <c r="M117" s="469"/>
      <c r="N117" s="469"/>
      <c r="O117" s="469"/>
      <c r="P117" s="469"/>
      <c r="Q117" s="469"/>
      <c r="R117" s="469"/>
      <c r="S117" s="469"/>
      <c r="T117" s="469"/>
      <c r="U117" s="469"/>
      <c r="V117" s="469"/>
      <c r="W117" s="469"/>
      <c r="X117" s="469"/>
      <c r="Y117" s="469"/>
    </row>
    <row r="118" spans="1:25" ht="15.75" customHeight="1">
      <c r="A118" s="469"/>
      <c r="B118" s="469"/>
      <c r="C118" s="469"/>
      <c r="D118" s="469"/>
      <c r="E118" s="469"/>
      <c r="F118" s="469"/>
      <c r="G118" s="469"/>
      <c r="H118" s="469"/>
      <c r="I118" s="469"/>
      <c r="J118" s="469"/>
      <c r="K118" s="469"/>
      <c r="L118" s="469"/>
      <c r="M118" s="469"/>
      <c r="N118" s="469"/>
      <c r="O118" s="469"/>
      <c r="P118" s="469"/>
      <c r="Q118" s="469"/>
      <c r="R118" s="469"/>
      <c r="S118" s="469"/>
      <c r="T118" s="469"/>
      <c r="U118" s="469"/>
      <c r="V118" s="469"/>
      <c r="W118" s="469"/>
      <c r="X118" s="469"/>
      <c r="Y118" s="469"/>
    </row>
    <row r="119" spans="1:25" ht="15.75" customHeight="1">
      <c r="A119" s="469"/>
      <c r="B119" s="469"/>
      <c r="C119" s="469"/>
      <c r="D119" s="469"/>
      <c r="E119" s="469"/>
      <c r="F119" s="469"/>
      <c r="G119" s="469"/>
      <c r="H119" s="469"/>
      <c r="I119" s="469"/>
      <c r="J119" s="469"/>
      <c r="K119" s="469"/>
      <c r="L119" s="469"/>
      <c r="M119" s="469"/>
      <c r="N119" s="469"/>
      <c r="O119" s="469"/>
      <c r="P119" s="469"/>
      <c r="Q119" s="469"/>
      <c r="R119" s="469"/>
      <c r="S119" s="469"/>
      <c r="T119" s="469"/>
      <c r="U119" s="469"/>
      <c r="V119" s="469"/>
      <c r="W119" s="469"/>
      <c r="X119" s="469"/>
      <c r="Y119" s="469"/>
    </row>
    <row r="120" spans="1:25" ht="15.75" customHeight="1">
      <c r="A120" s="469"/>
      <c r="B120" s="469"/>
      <c r="C120" s="469"/>
      <c r="D120" s="469"/>
      <c r="E120" s="469"/>
      <c r="F120" s="469"/>
      <c r="G120" s="469"/>
      <c r="H120" s="469"/>
      <c r="I120" s="469"/>
      <c r="J120" s="469"/>
      <c r="K120" s="469"/>
      <c r="L120" s="469"/>
      <c r="M120" s="469"/>
      <c r="N120" s="469"/>
      <c r="O120" s="469"/>
      <c r="P120" s="469"/>
      <c r="Q120" s="469"/>
      <c r="R120" s="469"/>
      <c r="S120" s="469"/>
      <c r="T120" s="469"/>
      <c r="U120" s="469"/>
      <c r="V120" s="469"/>
      <c r="W120" s="469"/>
      <c r="X120" s="469"/>
      <c r="Y120" s="469"/>
    </row>
    <row r="121" spans="1:25" ht="15.75" customHeight="1">
      <c r="A121" s="469"/>
      <c r="B121" s="469"/>
      <c r="C121" s="469"/>
      <c r="D121" s="469"/>
      <c r="E121" s="469"/>
      <c r="F121" s="469"/>
      <c r="G121" s="469"/>
      <c r="H121" s="469"/>
      <c r="I121" s="469"/>
      <c r="J121" s="469"/>
      <c r="K121" s="469"/>
      <c r="L121" s="469"/>
      <c r="M121" s="469"/>
      <c r="N121" s="469"/>
      <c r="O121" s="469"/>
      <c r="P121" s="469"/>
      <c r="Q121" s="469"/>
      <c r="R121" s="469"/>
      <c r="S121" s="469"/>
      <c r="T121" s="469"/>
      <c r="U121" s="469"/>
      <c r="V121" s="469"/>
      <c r="W121" s="469"/>
      <c r="X121" s="469"/>
      <c r="Y121" s="469"/>
    </row>
    <row r="122" spans="1:25" ht="15.75" customHeight="1">
      <c r="A122" s="469"/>
      <c r="B122" s="469"/>
      <c r="C122" s="469"/>
      <c r="D122" s="469"/>
      <c r="E122" s="469"/>
      <c r="F122" s="469"/>
      <c r="G122" s="469"/>
      <c r="H122" s="469"/>
      <c r="I122" s="469"/>
      <c r="J122" s="469"/>
      <c r="K122" s="469"/>
      <c r="L122" s="469"/>
      <c r="M122" s="469"/>
      <c r="N122" s="469"/>
      <c r="O122" s="469"/>
      <c r="P122" s="469"/>
      <c r="Q122" s="469"/>
      <c r="R122" s="469"/>
      <c r="S122" s="469"/>
      <c r="T122" s="469"/>
      <c r="U122" s="469"/>
      <c r="V122" s="469"/>
      <c r="W122" s="469"/>
      <c r="X122" s="469"/>
      <c r="Y122" s="469"/>
    </row>
    <row r="123" spans="1:25" ht="15.75" customHeight="1">
      <c r="A123" s="469"/>
      <c r="B123" s="469"/>
      <c r="C123" s="469"/>
      <c r="D123" s="469"/>
      <c r="E123" s="469"/>
      <c r="F123" s="469"/>
      <c r="G123" s="469"/>
      <c r="H123" s="469"/>
      <c r="I123" s="469"/>
      <c r="J123" s="469"/>
      <c r="K123" s="469"/>
      <c r="L123" s="469"/>
      <c r="M123" s="469"/>
      <c r="N123" s="469"/>
      <c r="O123" s="469"/>
      <c r="P123" s="469"/>
      <c r="Q123" s="469"/>
      <c r="R123" s="469"/>
      <c r="S123" s="469"/>
      <c r="T123" s="469"/>
      <c r="U123" s="469"/>
      <c r="V123" s="469"/>
      <c r="W123" s="469"/>
      <c r="X123" s="469"/>
      <c r="Y123" s="469"/>
    </row>
    <row r="124" spans="1:25" ht="15.75" customHeight="1">
      <c r="A124" s="469"/>
      <c r="B124" s="469"/>
      <c r="C124" s="469"/>
      <c r="D124" s="469"/>
      <c r="E124" s="469"/>
      <c r="F124" s="469"/>
      <c r="G124" s="469"/>
      <c r="H124" s="469"/>
      <c r="I124" s="469"/>
      <c r="J124" s="469"/>
      <c r="K124" s="469"/>
      <c r="L124" s="469"/>
      <c r="M124" s="469"/>
      <c r="N124" s="469"/>
      <c r="O124" s="469"/>
      <c r="P124" s="469"/>
      <c r="Q124" s="469"/>
      <c r="R124" s="469"/>
      <c r="S124" s="469"/>
      <c r="T124" s="469"/>
      <c r="U124" s="469"/>
      <c r="V124" s="469"/>
      <c r="W124" s="469"/>
      <c r="X124" s="469"/>
      <c r="Y124" s="469"/>
    </row>
    <row r="125" spans="1:25" ht="15.75" customHeight="1">
      <c r="A125" s="469"/>
      <c r="B125" s="469"/>
      <c r="C125" s="469"/>
      <c r="D125" s="469"/>
      <c r="E125" s="469"/>
      <c r="F125" s="469"/>
      <c r="G125" s="469"/>
      <c r="H125" s="469"/>
      <c r="I125" s="469"/>
      <c r="J125" s="469"/>
      <c r="K125" s="469"/>
      <c r="L125" s="469"/>
      <c r="M125" s="469"/>
      <c r="N125" s="469"/>
      <c r="O125" s="469"/>
      <c r="P125" s="469"/>
      <c r="Q125" s="469"/>
      <c r="R125" s="469"/>
      <c r="S125" s="469"/>
      <c r="T125" s="469"/>
      <c r="U125" s="469"/>
      <c r="V125" s="469"/>
      <c r="W125" s="469"/>
      <c r="X125" s="469"/>
      <c r="Y125" s="469"/>
    </row>
    <row r="126" spans="1:25" ht="15.75" customHeight="1">
      <c r="A126" s="469"/>
      <c r="B126" s="469"/>
      <c r="C126" s="469"/>
      <c r="D126" s="469"/>
      <c r="E126" s="469"/>
      <c r="F126" s="469"/>
      <c r="G126" s="469"/>
      <c r="H126" s="469"/>
      <c r="I126" s="469"/>
      <c r="J126" s="469"/>
      <c r="K126" s="469"/>
      <c r="L126" s="469"/>
      <c r="M126" s="469"/>
      <c r="N126" s="469"/>
      <c r="O126" s="469"/>
      <c r="P126" s="469"/>
      <c r="Q126" s="469"/>
      <c r="R126" s="469"/>
      <c r="S126" s="469"/>
      <c r="T126" s="469"/>
      <c r="U126" s="469"/>
      <c r="V126" s="469"/>
      <c r="W126" s="469"/>
      <c r="X126" s="469"/>
      <c r="Y126" s="469"/>
    </row>
    <row r="127" spans="1:25" ht="15.75" customHeight="1">
      <c r="A127" s="469"/>
      <c r="B127" s="469"/>
      <c r="C127" s="469"/>
      <c r="D127" s="469"/>
      <c r="E127" s="469"/>
      <c r="F127" s="469"/>
      <c r="G127" s="469"/>
      <c r="H127" s="469"/>
      <c r="I127" s="469"/>
      <c r="J127" s="469"/>
      <c r="K127" s="469"/>
      <c r="L127" s="469"/>
      <c r="M127" s="469"/>
      <c r="N127" s="469"/>
      <c r="O127" s="469"/>
      <c r="P127" s="469"/>
      <c r="Q127" s="469"/>
      <c r="R127" s="469"/>
      <c r="S127" s="469"/>
      <c r="T127" s="469"/>
      <c r="U127" s="469"/>
      <c r="V127" s="469"/>
      <c r="W127" s="469"/>
      <c r="X127" s="469"/>
      <c r="Y127" s="469"/>
    </row>
    <row r="128" spans="1:25" ht="15.75" customHeight="1">
      <c r="A128" s="469"/>
      <c r="B128" s="469"/>
      <c r="C128" s="469"/>
      <c r="D128" s="469"/>
      <c r="E128" s="469"/>
      <c r="F128" s="469"/>
      <c r="G128" s="469"/>
      <c r="H128" s="469"/>
      <c r="I128" s="469"/>
      <c r="J128" s="469"/>
      <c r="K128" s="469"/>
      <c r="L128" s="469"/>
      <c r="M128" s="469"/>
      <c r="N128" s="469"/>
      <c r="O128" s="469"/>
      <c r="P128" s="469"/>
      <c r="Q128" s="469"/>
      <c r="R128" s="469"/>
      <c r="S128" s="469"/>
      <c r="T128" s="469"/>
      <c r="U128" s="469"/>
      <c r="V128" s="469"/>
      <c r="W128" s="469"/>
      <c r="X128" s="469"/>
      <c r="Y128" s="469"/>
    </row>
    <row r="129" spans="1:25" ht="15.75" customHeight="1">
      <c r="A129" s="469"/>
      <c r="B129" s="469"/>
      <c r="C129" s="469"/>
      <c r="D129" s="469"/>
      <c r="E129" s="469"/>
      <c r="F129" s="469"/>
      <c r="G129" s="469"/>
      <c r="H129" s="469"/>
      <c r="I129" s="469"/>
      <c r="J129" s="469"/>
      <c r="K129" s="469"/>
      <c r="L129" s="469"/>
      <c r="M129" s="469"/>
      <c r="N129" s="469"/>
      <c r="O129" s="469"/>
      <c r="P129" s="469"/>
      <c r="Q129" s="469"/>
      <c r="R129" s="469"/>
      <c r="S129" s="469"/>
      <c r="T129" s="469"/>
      <c r="U129" s="469"/>
      <c r="V129" s="469"/>
      <c r="W129" s="469"/>
      <c r="X129" s="469"/>
      <c r="Y129" s="469"/>
    </row>
    <row r="130" spans="1:25" ht="15.75" customHeight="1">
      <c r="A130" s="469"/>
      <c r="B130" s="469"/>
      <c r="C130" s="469"/>
      <c r="D130" s="469"/>
      <c r="E130" s="469"/>
      <c r="F130" s="469"/>
      <c r="G130" s="469"/>
      <c r="H130" s="469"/>
      <c r="I130" s="469"/>
      <c r="J130" s="469"/>
      <c r="K130" s="469"/>
      <c r="L130" s="469"/>
      <c r="M130" s="469"/>
      <c r="N130" s="469"/>
      <c r="O130" s="469"/>
      <c r="P130" s="469"/>
      <c r="Q130" s="469"/>
      <c r="R130" s="469"/>
      <c r="S130" s="469"/>
      <c r="T130" s="469"/>
      <c r="U130" s="469"/>
      <c r="V130" s="469"/>
      <c r="W130" s="469"/>
      <c r="X130" s="469"/>
      <c r="Y130" s="469"/>
    </row>
    <row r="131" spans="1:25" ht="15.75" customHeight="1">
      <c r="A131" s="469"/>
      <c r="B131" s="469"/>
      <c r="C131" s="469"/>
      <c r="D131" s="469"/>
      <c r="E131" s="469"/>
      <c r="F131" s="469"/>
      <c r="G131" s="469"/>
      <c r="H131" s="469"/>
      <c r="I131" s="469"/>
      <c r="J131" s="469"/>
      <c r="K131" s="469"/>
      <c r="L131" s="469"/>
      <c r="M131" s="469"/>
      <c r="N131" s="469"/>
      <c r="O131" s="469"/>
      <c r="P131" s="469"/>
      <c r="Q131" s="469"/>
      <c r="R131" s="469"/>
      <c r="S131" s="469"/>
      <c r="T131" s="469"/>
      <c r="U131" s="469"/>
      <c r="V131" s="469"/>
      <c r="W131" s="469"/>
      <c r="X131" s="469"/>
      <c r="Y131" s="469"/>
    </row>
    <row r="132" spans="1:25" ht="15.75" customHeight="1">
      <c r="A132" s="469"/>
      <c r="B132" s="469"/>
      <c r="C132" s="469"/>
      <c r="D132" s="469"/>
      <c r="E132" s="469"/>
      <c r="F132" s="469"/>
      <c r="G132" s="469"/>
      <c r="H132" s="469"/>
      <c r="I132" s="469"/>
      <c r="J132" s="469"/>
      <c r="K132" s="469"/>
      <c r="L132" s="469"/>
      <c r="M132" s="469"/>
      <c r="N132" s="469"/>
      <c r="O132" s="469"/>
      <c r="P132" s="469"/>
      <c r="Q132" s="469"/>
      <c r="R132" s="469"/>
      <c r="S132" s="469"/>
      <c r="T132" s="469"/>
      <c r="U132" s="469"/>
      <c r="V132" s="469"/>
      <c r="W132" s="469"/>
      <c r="X132" s="469"/>
      <c r="Y132" s="469"/>
    </row>
    <row r="133" spans="1:25" ht="15.75" customHeight="1">
      <c r="A133" s="469"/>
      <c r="B133" s="469"/>
      <c r="C133" s="469"/>
      <c r="D133" s="469"/>
      <c r="E133" s="469"/>
      <c r="F133" s="469"/>
      <c r="G133" s="469"/>
      <c r="H133" s="469"/>
      <c r="I133" s="469"/>
      <c r="J133" s="469"/>
      <c r="K133" s="469"/>
      <c r="L133" s="469"/>
      <c r="M133" s="469"/>
      <c r="N133" s="469"/>
      <c r="O133" s="469"/>
      <c r="P133" s="469"/>
      <c r="Q133" s="469"/>
      <c r="R133" s="469"/>
      <c r="S133" s="469"/>
      <c r="T133" s="469"/>
      <c r="U133" s="469"/>
      <c r="V133" s="469"/>
      <c r="W133" s="469"/>
      <c r="X133" s="469"/>
      <c r="Y133" s="469"/>
    </row>
    <row r="134" spans="1:25" ht="15.75" customHeight="1">
      <c r="A134" s="469"/>
      <c r="B134" s="469"/>
      <c r="C134" s="469"/>
      <c r="D134" s="469"/>
      <c r="E134" s="469"/>
      <c r="F134" s="469"/>
      <c r="G134" s="469"/>
      <c r="H134" s="469"/>
      <c r="I134" s="469"/>
      <c r="J134" s="469"/>
      <c r="K134" s="469"/>
      <c r="L134" s="469"/>
      <c r="M134" s="469"/>
      <c r="N134" s="469"/>
      <c r="O134" s="469"/>
      <c r="P134" s="469"/>
      <c r="Q134" s="469"/>
      <c r="R134" s="469"/>
      <c r="S134" s="469"/>
      <c r="T134" s="469"/>
      <c r="U134" s="469"/>
      <c r="V134" s="469"/>
      <c r="W134" s="469"/>
      <c r="X134" s="469"/>
      <c r="Y134" s="469"/>
    </row>
    <row r="135" spans="1:25" ht="15.75" customHeight="1">
      <c r="A135" s="469"/>
      <c r="B135" s="469"/>
      <c r="C135" s="469"/>
      <c r="D135" s="469"/>
      <c r="E135" s="469"/>
      <c r="F135" s="469"/>
      <c r="G135" s="469"/>
      <c r="H135" s="469"/>
      <c r="I135" s="469"/>
      <c r="J135" s="469"/>
      <c r="K135" s="469"/>
      <c r="L135" s="469"/>
      <c r="M135" s="469"/>
      <c r="N135" s="469"/>
      <c r="O135" s="469"/>
      <c r="P135" s="469"/>
      <c r="Q135" s="469"/>
      <c r="R135" s="469"/>
      <c r="S135" s="469"/>
      <c r="T135" s="469"/>
      <c r="U135" s="469"/>
      <c r="V135" s="469"/>
      <c r="W135" s="469"/>
      <c r="X135" s="469"/>
      <c r="Y135" s="469"/>
    </row>
    <row r="136" spans="1:25" ht="15.75" customHeight="1">
      <c r="A136" s="469"/>
      <c r="B136" s="469"/>
      <c r="C136" s="469"/>
      <c r="D136" s="469"/>
      <c r="E136" s="469"/>
      <c r="F136" s="469"/>
      <c r="G136" s="469"/>
      <c r="H136" s="469"/>
      <c r="I136" s="469"/>
      <c r="J136" s="469"/>
      <c r="K136" s="469"/>
      <c r="L136" s="469"/>
      <c r="M136" s="469"/>
      <c r="N136" s="469"/>
      <c r="O136" s="469"/>
      <c r="P136" s="469"/>
      <c r="Q136" s="469"/>
      <c r="R136" s="469"/>
      <c r="S136" s="469"/>
      <c r="T136" s="469"/>
      <c r="U136" s="469"/>
      <c r="V136" s="469"/>
      <c r="W136" s="469"/>
      <c r="X136" s="469"/>
      <c r="Y136" s="469"/>
    </row>
    <row r="137" spans="1:25" ht="15.75" customHeight="1">
      <c r="A137" s="469"/>
      <c r="B137" s="469"/>
      <c r="C137" s="469"/>
      <c r="D137" s="469"/>
      <c r="E137" s="469"/>
      <c r="F137" s="469"/>
      <c r="G137" s="469"/>
      <c r="H137" s="469"/>
      <c r="I137" s="469"/>
      <c r="J137" s="469"/>
      <c r="K137" s="469"/>
      <c r="L137" s="469"/>
      <c r="M137" s="469"/>
      <c r="N137" s="469"/>
      <c r="O137" s="469"/>
      <c r="P137" s="469"/>
      <c r="Q137" s="469"/>
      <c r="R137" s="469"/>
      <c r="S137" s="469"/>
      <c r="T137" s="469"/>
      <c r="U137" s="469"/>
      <c r="V137" s="469"/>
      <c r="W137" s="469"/>
      <c r="X137" s="469"/>
      <c r="Y137" s="469"/>
    </row>
    <row r="138" spans="1:25" ht="15.75" customHeight="1">
      <c r="A138" s="469"/>
      <c r="B138" s="469"/>
      <c r="C138" s="469"/>
      <c r="D138" s="469"/>
      <c r="E138" s="469"/>
      <c r="F138" s="469"/>
      <c r="G138" s="469"/>
      <c r="H138" s="469"/>
      <c r="I138" s="469"/>
      <c r="J138" s="469"/>
      <c r="K138" s="469"/>
      <c r="L138" s="469"/>
      <c r="M138" s="469"/>
      <c r="N138" s="469"/>
      <c r="O138" s="469"/>
      <c r="P138" s="469"/>
      <c r="Q138" s="469"/>
      <c r="R138" s="469"/>
      <c r="S138" s="469"/>
      <c r="T138" s="469"/>
      <c r="U138" s="469"/>
      <c r="V138" s="469"/>
      <c r="W138" s="469"/>
      <c r="X138" s="469"/>
      <c r="Y138" s="469"/>
    </row>
    <row r="139" spans="1:25" ht="15.75" customHeight="1">
      <c r="A139" s="469"/>
      <c r="B139" s="469"/>
      <c r="C139" s="469"/>
      <c r="D139" s="469"/>
      <c r="E139" s="469"/>
      <c r="F139" s="469"/>
      <c r="G139" s="469"/>
      <c r="H139" s="469"/>
      <c r="I139" s="469"/>
      <c r="J139" s="469"/>
      <c r="K139" s="469"/>
      <c r="L139" s="469"/>
      <c r="M139" s="469"/>
      <c r="N139" s="469"/>
      <c r="O139" s="469"/>
      <c r="P139" s="469"/>
      <c r="Q139" s="469"/>
      <c r="R139" s="469"/>
      <c r="S139" s="469"/>
      <c r="T139" s="469"/>
      <c r="U139" s="469"/>
      <c r="V139" s="469"/>
      <c r="W139" s="469"/>
      <c r="X139" s="469"/>
      <c r="Y139" s="469"/>
    </row>
    <row r="140" spans="1:25" ht="15.75" customHeight="1">
      <c r="A140" s="469"/>
      <c r="B140" s="469"/>
      <c r="C140" s="469"/>
      <c r="D140" s="469"/>
      <c r="E140" s="469"/>
      <c r="F140" s="469"/>
      <c r="G140" s="469"/>
      <c r="H140" s="469"/>
      <c r="I140" s="469"/>
      <c r="J140" s="469"/>
      <c r="K140" s="469"/>
      <c r="L140" s="469"/>
      <c r="M140" s="469"/>
      <c r="N140" s="469"/>
      <c r="O140" s="469"/>
      <c r="P140" s="469"/>
      <c r="Q140" s="469"/>
      <c r="R140" s="469"/>
      <c r="S140" s="469"/>
      <c r="T140" s="469"/>
      <c r="U140" s="469"/>
      <c r="V140" s="469"/>
      <c r="W140" s="469"/>
      <c r="X140" s="469"/>
      <c r="Y140" s="469"/>
    </row>
    <row r="141" spans="1:25" ht="15.75" customHeight="1">
      <c r="A141" s="469"/>
      <c r="B141" s="469"/>
      <c r="C141" s="469"/>
      <c r="D141" s="469"/>
      <c r="E141" s="469"/>
      <c r="F141" s="469"/>
      <c r="G141" s="469"/>
      <c r="H141" s="469"/>
      <c r="I141" s="469"/>
      <c r="J141" s="469"/>
      <c r="K141" s="469"/>
      <c r="L141" s="469"/>
      <c r="M141" s="469"/>
      <c r="N141" s="469"/>
      <c r="O141" s="469"/>
      <c r="P141" s="469"/>
      <c r="Q141" s="469"/>
      <c r="R141" s="469"/>
      <c r="S141" s="469"/>
      <c r="T141" s="469"/>
      <c r="U141" s="469"/>
      <c r="V141" s="469"/>
      <c r="W141" s="469"/>
      <c r="X141" s="469"/>
      <c r="Y141" s="469"/>
    </row>
    <row r="142" spans="1:25" ht="15.75" customHeight="1">
      <c r="A142" s="469"/>
      <c r="B142" s="469"/>
      <c r="C142" s="469"/>
      <c r="D142" s="469"/>
      <c r="E142" s="469"/>
      <c r="F142" s="469"/>
      <c r="G142" s="469"/>
      <c r="H142" s="469"/>
      <c r="I142" s="469"/>
      <c r="J142" s="469"/>
      <c r="K142" s="469"/>
      <c r="L142" s="469"/>
      <c r="M142" s="469"/>
      <c r="N142" s="469"/>
      <c r="O142" s="469"/>
      <c r="P142" s="469"/>
      <c r="Q142" s="469"/>
      <c r="R142" s="469"/>
      <c r="S142" s="469"/>
      <c r="T142" s="469"/>
      <c r="U142" s="469"/>
      <c r="V142" s="469"/>
      <c r="W142" s="469"/>
      <c r="X142" s="469"/>
      <c r="Y142" s="469"/>
    </row>
    <row r="143" spans="1:25" ht="15.75" customHeight="1">
      <c r="A143" s="469"/>
      <c r="B143" s="469"/>
      <c r="C143" s="469"/>
      <c r="D143" s="469"/>
      <c r="E143" s="469"/>
      <c r="F143" s="469"/>
      <c r="G143" s="469"/>
      <c r="H143" s="469"/>
      <c r="I143" s="469"/>
      <c r="J143" s="469"/>
      <c r="K143" s="469"/>
      <c r="L143" s="469"/>
      <c r="M143" s="469"/>
      <c r="N143" s="469"/>
      <c r="O143" s="469"/>
      <c r="P143" s="469"/>
      <c r="Q143" s="469"/>
      <c r="R143" s="469"/>
      <c r="S143" s="469"/>
      <c r="T143" s="469"/>
      <c r="U143" s="469"/>
      <c r="V143" s="469"/>
      <c r="W143" s="469"/>
      <c r="X143" s="469"/>
      <c r="Y143" s="469"/>
    </row>
    <row r="144" spans="1:25" ht="15.75" customHeight="1">
      <c r="A144" s="469"/>
      <c r="B144" s="469"/>
      <c r="C144" s="469"/>
      <c r="D144" s="469"/>
      <c r="E144" s="469"/>
      <c r="F144" s="469"/>
      <c r="G144" s="469"/>
      <c r="H144" s="469"/>
      <c r="I144" s="469"/>
      <c r="J144" s="469"/>
      <c r="K144" s="469"/>
      <c r="L144" s="469"/>
      <c r="M144" s="469"/>
      <c r="N144" s="469"/>
      <c r="O144" s="469"/>
      <c r="P144" s="469"/>
      <c r="Q144" s="469"/>
      <c r="R144" s="469"/>
      <c r="S144" s="469"/>
      <c r="T144" s="469"/>
      <c r="U144" s="469"/>
      <c r="V144" s="469"/>
      <c r="W144" s="469"/>
      <c r="X144" s="469"/>
      <c r="Y144" s="469"/>
    </row>
    <row r="145" spans="1:25" ht="15.75" customHeight="1">
      <c r="A145" s="469"/>
      <c r="B145" s="469"/>
      <c r="C145" s="469"/>
      <c r="D145" s="469"/>
      <c r="E145" s="469"/>
      <c r="F145" s="469"/>
      <c r="G145" s="469"/>
      <c r="H145" s="469"/>
      <c r="I145" s="469"/>
      <c r="J145" s="469"/>
      <c r="K145" s="469"/>
      <c r="L145" s="469"/>
      <c r="M145" s="469"/>
      <c r="N145" s="469"/>
      <c r="O145" s="469"/>
      <c r="P145" s="469"/>
      <c r="Q145" s="469"/>
      <c r="R145" s="469"/>
      <c r="S145" s="469"/>
      <c r="T145" s="469"/>
      <c r="U145" s="469"/>
      <c r="V145" s="469"/>
      <c r="W145" s="469"/>
      <c r="X145" s="469"/>
      <c r="Y145" s="469"/>
    </row>
    <row r="146" spans="1:25" ht="15.75" customHeight="1">
      <c r="A146" s="469"/>
      <c r="B146" s="469"/>
      <c r="C146" s="469"/>
      <c r="D146" s="469"/>
      <c r="E146" s="469"/>
      <c r="F146" s="469"/>
      <c r="G146" s="469"/>
      <c r="H146" s="469"/>
      <c r="I146" s="469"/>
      <c r="J146" s="469"/>
      <c r="K146" s="469"/>
      <c r="L146" s="469"/>
      <c r="M146" s="469"/>
      <c r="N146" s="469"/>
      <c r="O146" s="469"/>
      <c r="P146" s="469"/>
      <c r="Q146" s="469"/>
      <c r="R146" s="469"/>
      <c r="S146" s="469"/>
      <c r="T146" s="469"/>
      <c r="U146" s="469"/>
      <c r="V146" s="469"/>
      <c r="W146" s="469"/>
      <c r="X146" s="469"/>
      <c r="Y146" s="469"/>
    </row>
    <row r="147" spans="1:25" ht="15.75" customHeight="1">
      <c r="A147" s="469"/>
      <c r="B147" s="469"/>
      <c r="C147" s="469"/>
      <c r="D147" s="469"/>
      <c r="E147" s="469"/>
      <c r="F147" s="469"/>
      <c r="G147" s="469"/>
      <c r="H147" s="469"/>
      <c r="I147" s="469"/>
      <c r="J147" s="469"/>
      <c r="K147" s="469"/>
      <c r="L147" s="469"/>
      <c r="M147" s="469"/>
      <c r="N147" s="469"/>
      <c r="O147" s="469"/>
      <c r="P147" s="469"/>
      <c r="Q147" s="469"/>
      <c r="R147" s="469"/>
      <c r="S147" s="469"/>
      <c r="T147" s="469"/>
      <c r="U147" s="469"/>
      <c r="V147" s="469"/>
      <c r="W147" s="469"/>
      <c r="X147" s="469"/>
      <c r="Y147" s="469"/>
    </row>
    <row r="148" spans="1:25" ht="15.75" customHeight="1">
      <c r="A148" s="469"/>
      <c r="B148" s="469"/>
      <c r="C148" s="469"/>
      <c r="D148" s="469"/>
      <c r="E148" s="469"/>
      <c r="F148" s="469"/>
      <c r="G148" s="469"/>
      <c r="H148" s="469"/>
      <c r="I148" s="469"/>
      <c r="J148" s="469"/>
      <c r="K148" s="469"/>
      <c r="L148" s="469"/>
      <c r="M148" s="469"/>
      <c r="N148" s="469"/>
      <c r="O148" s="469"/>
      <c r="P148" s="469"/>
      <c r="Q148" s="469"/>
      <c r="R148" s="469"/>
      <c r="S148" s="469"/>
      <c r="T148" s="469"/>
      <c r="U148" s="469"/>
      <c r="V148" s="469"/>
      <c r="W148" s="469"/>
      <c r="X148" s="469"/>
      <c r="Y148" s="469"/>
    </row>
    <row r="149" spans="1:25" ht="15.75" customHeight="1">
      <c r="A149" s="469"/>
      <c r="B149" s="469"/>
      <c r="C149" s="469"/>
      <c r="D149" s="469"/>
      <c r="E149" s="469"/>
      <c r="F149" s="469"/>
      <c r="G149" s="469"/>
      <c r="H149" s="469"/>
      <c r="I149" s="469"/>
      <c r="J149" s="469"/>
      <c r="K149" s="469"/>
      <c r="L149" s="469"/>
      <c r="M149" s="469"/>
      <c r="N149" s="469"/>
      <c r="O149" s="469"/>
      <c r="P149" s="469"/>
      <c r="Q149" s="469"/>
      <c r="R149" s="469"/>
      <c r="S149" s="469"/>
      <c r="T149" s="469"/>
      <c r="U149" s="469"/>
      <c r="V149" s="469"/>
      <c r="W149" s="469"/>
      <c r="X149" s="469"/>
      <c r="Y149" s="469"/>
    </row>
    <row r="150" spans="1:25" ht="15.75" customHeight="1">
      <c r="A150" s="469"/>
      <c r="B150" s="469"/>
      <c r="C150" s="469"/>
      <c r="D150" s="469"/>
      <c r="E150" s="469"/>
      <c r="F150" s="469"/>
      <c r="G150" s="469"/>
      <c r="H150" s="469"/>
      <c r="I150" s="469"/>
      <c r="J150" s="469"/>
      <c r="K150" s="469"/>
      <c r="L150" s="469"/>
      <c r="M150" s="469"/>
      <c r="N150" s="469"/>
      <c r="O150" s="469"/>
      <c r="P150" s="469"/>
      <c r="Q150" s="469"/>
      <c r="R150" s="469"/>
      <c r="S150" s="469"/>
      <c r="T150" s="469"/>
      <c r="U150" s="469"/>
      <c r="V150" s="469"/>
      <c r="W150" s="469"/>
      <c r="X150" s="469"/>
      <c r="Y150" s="469"/>
    </row>
    <row r="151" spans="1:25" ht="15.75" customHeight="1">
      <c r="A151" s="469"/>
      <c r="B151" s="469"/>
      <c r="C151" s="469"/>
      <c r="D151" s="469"/>
      <c r="E151" s="469"/>
      <c r="F151" s="469"/>
      <c r="G151" s="469"/>
      <c r="H151" s="469"/>
      <c r="I151" s="469"/>
      <c r="J151" s="469"/>
      <c r="K151" s="469"/>
      <c r="L151" s="469"/>
      <c r="M151" s="469"/>
      <c r="N151" s="469"/>
      <c r="O151" s="469"/>
      <c r="P151" s="469"/>
      <c r="Q151" s="469"/>
      <c r="R151" s="469"/>
      <c r="S151" s="469"/>
      <c r="T151" s="469"/>
      <c r="U151" s="469"/>
      <c r="V151" s="469"/>
      <c r="W151" s="469"/>
      <c r="X151" s="469"/>
      <c r="Y151" s="469"/>
    </row>
    <row r="152" spans="1:25" ht="15.75" customHeight="1">
      <c r="A152" s="469"/>
      <c r="B152" s="469"/>
      <c r="C152" s="469"/>
      <c r="D152" s="469"/>
      <c r="E152" s="469"/>
      <c r="F152" s="469"/>
      <c r="G152" s="469"/>
      <c r="H152" s="469"/>
      <c r="I152" s="469"/>
      <c r="J152" s="469"/>
      <c r="K152" s="469"/>
      <c r="L152" s="469"/>
      <c r="M152" s="469"/>
      <c r="N152" s="469"/>
      <c r="O152" s="469"/>
      <c r="P152" s="469"/>
      <c r="Q152" s="469"/>
      <c r="R152" s="469"/>
      <c r="S152" s="469"/>
      <c r="T152" s="469"/>
      <c r="U152" s="469"/>
      <c r="V152" s="469"/>
      <c r="W152" s="469"/>
      <c r="X152" s="469"/>
      <c r="Y152" s="469"/>
    </row>
    <row r="153" spans="1:25" ht="15.75" customHeight="1">
      <c r="A153" s="469"/>
      <c r="B153" s="469"/>
      <c r="C153" s="469"/>
      <c r="D153" s="469"/>
      <c r="E153" s="469"/>
      <c r="F153" s="469"/>
      <c r="G153" s="469"/>
      <c r="H153" s="469"/>
      <c r="I153" s="469"/>
      <c r="J153" s="469"/>
      <c r="K153" s="469"/>
      <c r="L153" s="469"/>
      <c r="M153" s="469"/>
      <c r="N153" s="469"/>
      <c r="O153" s="469"/>
      <c r="P153" s="469"/>
      <c r="Q153" s="469"/>
      <c r="R153" s="469"/>
      <c r="S153" s="469"/>
      <c r="T153" s="469"/>
      <c r="U153" s="469"/>
      <c r="V153" s="469"/>
      <c r="W153" s="469"/>
      <c r="X153" s="469"/>
      <c r="Y153" s="469"/>
    </row>
    <row r="154" spans="1:25" ht="15.75" customHeight="1">
      <c r="A154" s="469"/>
      <c r="B154" s="469"/>
      <c r="C154" s="469"/>
      <c r="D154" s="469"/>
      <c r="E154" s="469"/>
      <c r="F154" s="469"/>
      <c r="G154" s="469"/>
      <c r="H154" s="469"/>
      <c r="I154" s="469"/>
      <c r="J154" s="469"/>
      <c r="K154" s="469"/>
      <c r="L154" s="469"/>
      <c r="M154" s="469"/>
      <c r="N154" s="469"/>
      <c r="O154" s="469"/>
      <c r="P154" s="469"/>
      <c r="Q154" s="469"/>
      <c r="R154" s="469"/>
      <c r="S154" s="469"/>
      <c r="T154" s="469"/>
      <c r="U154" s="469"/>
      <c r="V154" s="469"/>
      <c r="W154" s="469"/>
      <c r="X154" s="469"/>
      <c r="Y154" s="469"/>
    </row>
    <row r="155" spans="1:25" ht="15.75" customHeight="1">
      <c r="A155" s="469"/>
      <c r="B155" s="469"/>
      <c r="C155" s="469"/>
      <c r="D155" s="469"/>
      <c r="E155" s="469"/>
      <c r="F155" s="469"/>
      <c r="G155" s="469"/>
      <c r="H155" s="469"/>
      <c r="I155" s="469"/>
      <c r="J155" s="469"/>
      <c r="K155" s="469"/>
      <c r="L155" s="469"/>
      <c r="M155" s="469"/>
      <c r="N155" s="469"/>
      <c r="O155" s="469"/>
      <c r="P155" s="469"/>
      <c r="Q155" s="469"/>
      <c r="R155" s="469"/>
      <c r="S155" s="469"/>
      <c r="T155" s="469"/>
      <c r="U155" s="469"/>
      <c r="V155" s="469"/>
      <c r="W155" s="469"/>
      <c r="X155" s="469"/>
      <c r="Y155" s="469"/>
    </row>
    <row r="156" spans="1:25" ht="15.75" customHeight="1">
      <c r="A156" s="469"/>
      <c r="B156" s="469"/>
      <c r="C156" s="469"/>
      <c r="D156" s="469"/>
      <c r="E156" s="469"/>
      <c r="F156" s="469"/>
      <c r="G156" s="469"/>
      <c r="H156" s="469"/>
      <c r="I156" s="469"/>
      <c r="J156" s="469"/>
      <c r="K156" s="469"/>
      <c r="L156" s="469"/>
      <c r="M156" s="469"/>
      <c r="N156" s="469"/>
      <c r="O156" s="469"/>
      <c r="P156" s="469"/>
      <c r="Q156" s="469"/>
      <c r="R156" s="469"/>
      <c r="S156" s="469"/>
      <c r="T156" s="469"/>
      <c r="U156" s="469"/>
      <c r="V156" s="469"/>
      <c r="W156" s="469"/>
      <c r="X156" s="469"/>
      <c r="Y156" s="469"/>
    </row>
    <row r="157" spans="1:25" ht="15.75" customHeight="1">
      <c r="A157" s="469"/>
      <c r="B157" s="469"/>
      <c r="C157" s="469"/>
      <c r="D157" s="469"/>
      <c r="E157" s="469"/>
      <c r="F157" s="469"/>
      <c r="G157" s="469"/>
      <c r="H157" s="469"/>
      <c r="I157" s="469"/>
      <c r="J157" s="469"/>
      <c r="K157" s="469"/>
      <c r="L157" s="469"/>
      <c r="M157" s="469"/>
      <c r="N157" s="469"/>
      <c r="O157" s="469"/>
      <c r="P157" s="469"/>
      <c r="Q157" s="469"/>
      <c r="R157" s="469"/>
      <c r="S157" s="469"/>
      <c r="T157" s="469"/>
      <c r="U157" s="469"/>
      <c r="V157" s="469"/>
      <c r="W157" s="469"/>
      <c r="X157" s="469"/>
      <c r="Y157" s="469"/>
    </row>
    <row r="158" spans="1:25" ht="15.75" customHeight="1">
      <c r="A158" s="469"/>
      <c r="B158" s="469"/>
      <c r="C158" s="469"/>
      <c r="D158" s="469"/>
      <c r="E158" s="469"/>
      <c r="F158" s="469"/>
      <c r="G158" s="469"/>
      <c r="H158" s="469"/>
      <c r="I158" s="469"/>
      <c r="J158" s="469"/>
      <c r="K158" s="469"/>
      <c r="L158" s="469"/>
      <c r="M158" s="469"/>
      <c r="N158" s="469"/>
      <c r="O158" s="469"/>
      <c r="P158" s="469"/>
      <c r="Q158" s="469"/>
      <c r="R158" s="469"/>
      <c r="S158" s="469"/>
      <c r="T158" s="469"/>
      <c r="U158" s="469"/>
      <c r="V158" s="469"/>
      <c r="W158" s="469"/>
      <c r="X158" s="469"/>
      <c r="Y158" s="469"/>
    </row>
    <row r="159" spans="1:25" ht="15.75" customHeight="1">
      <c r="A159" s="469"/>
      <c r="B159" s="469"/>
      <c r="C159" s="469"/>
      <c r="D159" s="469"/>
      <c r="E159" s="469"/>
      <c r="F159" s="469"/>
      <c r="G159" s="469"/>
      <c r="H159" s="469"/>
      <c r="I159" s="469"/>
      <c r="J159" s="469"/>
      <c r="K159" s="469"/>
      <c r="L159" s="469"/>
      <c r="M159" s="469"/>
      <c r="N159" s="469"/>
      <c r="O159" s="469"/>
      <c r="P159" s="469"/>
      <c r="Q159" s="469"/>
      <c r="R159" s="469"/>
      <c r="S159" s="469"/>
      <c r="T159" s="469"/>
      <c r="U159" s="469"/>
      <c r="V159" s="469"/>
      <c r="W159" s="469"/>
      <c r="X159" s="469"/>
      <c r="Y159" s="469"/>
    </row>
    <row r="160" spans="1:25" ht="15.75" customHeight="1">
      <c r="A160" s="469"/>
      <c r="B160" s="469"/>
      <c r="C160" s="469"/>
      <c r="D160" s="469"/>
      <c r="E160" s="469"/>
      <c r="F160" s="469"/>
      <c r="G160" s="469"/>
      <c r="H160" s="469"/>
      <c r="I160" s="469"/>
      <c r="J160" s="469"/>
      <c r="K160" s="469"/>
      <c r="L160" s="469"/>
      <c r="M160" s="469"/>
      <c r="N160" s="469"/>
      <c r="O160" s="469"/>
      <c r="P160" s="469"/>
      <c r="Q160" s="469"/>
      <c r="R160" s="469"/>
      <c r="S160" s="469"/>
      <c r="T160" s="469"/>
      <c r="U160" s="469"/>
      <c r="V160" s="469"/>
      <c r="W160" s="469"/>
      <c r="X160" s="469"/>
      <c r="Y160" s="469"/>
    </row>
    <row r="161" spans="1:25" ht="15.75" customHeight="1">
      <c r="A161" s="469"/>
      <c r="B161" s="469"/>
      <c r="C161" s="469"/>
      <c r="D161" s="469"/>
      <c r="E161" s="469"/>
      <c r="F161" s="469"/>
      <c r="G161" s="469"/>
      <c r="H161" s="469"/>
      <c r="I161" s="469"/>
      <c r="J161" s="469"/>
      <c r="K161" s="469"/>
      <c r="L161" s="469"/>
      <c r="M161" s="469"/>
      <c r="N161" s="469"/>
      <c r="O161" s="469"/>
      <c r="P161" s="469"/>
      <c r="Q161" s="469"/>
      <c r="R161" s="469"/>
      <c r="S161" s="469"/>
      <c r="T161" s="469"/>
      <c r="U161" s="469"/>
      <c r="V161" s="469"/>
      <c r="W161" s="469"/>
      <c r="X161" s="469"/>
      <c r="Y161" s="469"/>
    </row>
    <row r="162" spans="1:25" ht="15.75" customHeight="1">
      <c r="A162" s="469"/>
      <c r="B162" s="469"/>
      <c r="C162" s="469"/>
      <c r="D162" s="469"/>
      <c r="E162" s="469"/>
      <c r="F162" s="469"/>
      <c r="G162" s="469"/>
      <c r="H162" s="469"/>
      <c r="I162" s="469"/>
      <c r="J162" s="469"/>
      <c r="K162" s="469"/>
      <c r="L162" s="469"/>
      <c r="M162" s="469"/>
      <c r="N162" s="469"/>
      <c r="O162" s="469"/>
      <c r="P162" s="469"/>
      <c r="Q162" s="469"/>
      <c r="R162" s="469"/>
      <c r="S162" s="469"/>
      <c r="T162" s="469"/>
      <c r="U162" s="469"/>
      <c r="V162" s="469"/>
      <c r="W162" s="469"/>
      <c r="X162" s="469"/>
      <c r="Y162" s="469"/>
    </row>
    <row r="163" spans="1:25" ht="15.75" customHeight="1">
      <c r="A163" s="469"/>
      <c r="B163" s="469"/>
      <c r="C163" s="469"/>
      <c r="D163" s="469"/>
      <c r="E163" s="469"/>
      <c r="F163" s="469"/>
      <c r="G163" s="469"/>
      <c r="H163" s="469"/>
      <c r="I163" s="469"/>
      <c r="J163" s="469"/>
      <c r="K163" s="469"/>
      <c r="L163" s="469"/>
      <c r="M163" s="469"/>
      <c r="N163" s="469"/>
      <c r="O163" s="469"/>
      <c r="P163" s="469"/>
      <c r="Q163" s="469"/>
      <c r="R163" s="469"/>
      <c r="S163" s="469"/>
      <c r="T163" s="469"/>
      <c r="U163" s="469"/>
      <c r="V163" s="469"/>
      <c r="W163" s="469"/>
      <c r="X163" s="469"/>
      <c r="Y163" s="469"/>
    </row>
    <row r="164" spans="1:25" ht="15.75" customHeight="1">
      <c r="A164" s="469"/>
      <c r="B164" s="469"/>
      <c r="C164" s="469"/>
      <c r="D164" s="469"/>
      <c r="E164" s="469"/>
      <c r="F164" s="469"/>
      <c r="G164" s="469"/>
      <c r="H164" s="469"/>
      <c r="I164" s="469"/>
      <c r="J164" s="469"/>
      <c r="K164" s="469"/>
      <c r="L164" s="469"/>
      <c r="M164" s="469"/>
      <c r="N164" s="469"/>
      <c r="O164" s="469"/>
      <c r="P164" s="469"/>
      <c r="Q164" s="469"/>
      <c r="R164" s="469"/>
      <c r="S164" s="469"/>
      <c r="T164" s="469"/>
      <c r="U164" s="469"/>
      <c r="V164" s="469"/>
      <c r="W164" s="469"/>
      <c r="X164" s="469"/>
      <c r="Y164" s="469"/>
    </row>
    <row r="165" spans="1:25" ht="15.75" customHeight="1">
      <c r="A165" s="469"/>
      <c r="B165" s="469"/>
      <c r="C165" s="469"/>
      <c r="D165" s="469"/>
      <c r="E165" s="469"/>
      <c r="F165" s="469"/>
      <c r="G165" s="469"/>
      <c r="H165" s="469"/>
      <c r="I165" s="469"/>
      <c r="J165" s="469"/>
      <c r="K165" s="469"/>
      <c r="L165" s="469"/>
      <c r="M165" s="469"/>
      <c r="N165" s="469"/>
      <c r="O165" s="469"/>
      <c r="P165" s="469"/>
      <c r="Q165" s="469"/>
      <c r="R165" s="469"/>
      <c r="S165" s="469"/>
      <c r="T165" s="469"/>
      <c r="U165" s="469"/>
      <c r="V165" s="469"/>
      <c r="W165" s="469"/>
      <c r="X165" s="469"/>
      <c r="Y165" s="469"/>
    </row>
    <row r="166" spans="1:25" ht="15.75" customHeight="1">
      <c r="A166" s="469"/>
      <c r="B166" s="469"/>
      <c r="C166" s="469"/>
      <c r="D166" s="469"/>
      <c r="E166" s="469"/>
      <c r="F166" s="469"/>
      <c r="G166" s="469"/>
      <c r="H166" s="469"/>
      <c r="I166" s="469"/>
      <c r="J166" s="469"/>
      <c r="K166" s="469"/>
      <c r="L166" s="469"/>
      <c r="M166" s="469"/>
      <c r="N166" s="469"/>
      <c r="O166" s="469"/>
      <c r="P166" s="469"/>
      <c r="Q166" s="469"/>
      <c r="R166" s="469"/>
      <c r="S166" s="469"/>
      <c r="T166" s="469"/>
      <c r="U166" s="469"/>
      <c r="V166" s="469"/>
      <c r="W166" s="469"/>
      <c r="X166" s="469"/>
      <c r="Y166" s="469"/>
    </row>
    <row r="167" spans="1:25" ht="15.75" customHeight="1">
      <c r="A167" s="469"/>
      <c r="B167" s="469"/>
      <c r="C167" s="469"/>
      <c r="D167" s="469"/>
      <c r="E167" s="469"/>
      <c r="F167" s="469"/>
      <c r="G167" s="469"/>
      <c r="H167" s="469"/>
      <c r="I167" s="469"/>
      <c r="J167" s="469"/>
      <c r="K167" s="469"/>
      <c r="L167" s="469"/>
      <c r="M167" s="469"/>
      <c r="N167" s="469"/>
      <c r="O167" s="469"/>
      <c r="P167" s="469"/>
      <c r="Q167" s="469"/>
      <c r="R167" s="469"/>
      <c r="S167" s="469"/>
      <c r="T167" s="469"/>
      <c r="U167" s="469"/>
      <c r="V167" s="469"/>
      <c r="W167" s="469"/>
      <c r="X167" s="469"/>
      <c r="Y167" s="469"/>
    </row>
    <row r="168" spans="1:25" ht="15.75" customHeight="1">
      <c r="A168" s="469"/>
      <c r="B168" s="469"/>
      <c r="C168" s="469"/>
      <c r="D168" s="469"/>
      <c r="E168" s="469"/>
      <c r="F168" s="469"/>
      <c r="G168" s="469"/>
      <c r="H168" s="469"/>
      <c r="I168" s="469"/>
      <c r="J168" s="469"/>
      <c r="K168" s="469"/>
      <c r="L168" s="469"/>
      <c r="M168" s="469"/>
      <c r="N168" s="469"/>
      <c r="O168" s="469"/>
      <c r="P168" s="469"/>
      <c r="Q168" s="469"/>
      <c r="R168" s="469"/>
      <c r="S168" s="469"/>
      <c r="T168" s="469"/>
      <c r="U168" s="469"/>
      <c r="V168" s="469"/>
      <c r="W168" s="469"/>
      <c r="X168" s="469"/>
      <c r="Y168" s="469"/>
    </row>
    <row r="169" spans="1:25" ht="15.75" customHeight="1">
      <c r="A169" s="469"/>
      <c r="B169" s="469"/>
      <c r="C169" s="469"/>
      <c r="D169" s="469"/>
      <c r="E169" s="469"/>
      <c r="F169" s="469"/>
      <c r="G169" s="469"/>
      <c r="H169" s="469"/>
      <c r="I169" s="469"/>
      <c r="J169" s="469"/>
      <c r="K169" s="469"/>
      <c r="L169" s="469"/>
      <c r="M169" s="469"/>
      <c r="N169" s="469"/>
      <c r="O169" s="469"/>
      <c r="P169" s="469"/>
      <c r="Q169" s="469"/>
      <c r="R169" s="469"/>
      <c r="S169" s="469"/>
      <c r="T169" s="469"/>
      <c r="U169" s="469"/>
      <c r="V169" s="469"/>
      <c r="W169" s="469"/>
      <c r="X169" s="469"/>
      <c r="Y169" s="469"/>
    </row>
    <row r="170" spans="1:25" ht="15.75" customHeight="1">
      <c r="A170" s="469"/>
      <c r="B170" s="469"/>
      <c r="C170" s="469"/>
      <c r="D170" s="469"/>
      <c r="E170" s="469"/>
      <c r="F170" s="469"/>
      <c r="G170" s="469"/>
      <c r="H170" s="469"/>
      <c r="I170" s="469"/>
      <c r="J170" s="469"/>
      <c r="K170" s="469"/>
      <c r="L170" s="469"/>
      <c r="M170" s="469"/>
      <c r="N170" s="469"/>
      <c r="O170" s="469"/>
      <c r="P170" s="469"/>
      <c r="Q170" s="469"/>
      <c r="R170" s="469"/>
      <c r="S170" s="469"/>
      <c r="T170" s="469"/>
      <c r="U170" s="469"/>
      <c r="V170" s="469"/>
      <c r="W170" s="469"/>
      <c r="X170" s="469"/>
      <c r="Y170" s="469"/>
    </row>
    <row r="171" spans="1:25" ht="15.75" customHeight="1">
      <c r="A171" s="469"/>
      <c r="B171" s="469"/>
      <c r="C171" s="469"/>
      <c r="D171" s="469"/>
      <c r="E171" s="469"/>
      <c r="F171" s="469"/>
      <c r="G171" s="469"/>
      <c r="H171" s="469"/>
      <c r="I171" s="469"/>
      <c r="J171" s="469"/>
      <c r="K171" s="469"/>
      <c r="L171" s="469"/>
      <c r="M171" s="469"/>
      <c r="N171" s="469"/>
      <c r="O171" s="469"/>
      <c r="P171" s="469"/>
      <c r="Q171" s="469"/>
      <c r="R171" s="469"/>
      <c r="S171" s="469"/>
      <c r="T171" s="469"/>
      <c r="U171" s="469"/>
      <c r="V171" s="469"/>
      <c r="W171" s="469"/>
      <c r="X171" s="469"/>
      <c r="Y171" s="469"/>
    </row>
    <row r="172" spans="1:25" ht="15.75" customHeight="1">
      <c r="A172" s="469"/>
      <c r="B172" s="469"/>
      <c r="C172" s="469"/>
      <c r="D172" s="469"/>
      <c r="E172" s="469"/>
      <c r="F172" s="469"/>
      <c r="G172" s="469"/>
      <c r="H172" s="469"/>
      <c r="I172" s="469"/>
      <c r="J172" s="469"/>
      <c r="K172" s="469"/>
      <c r="L172" s="469"/>
      <c r="M172" s="469"/>
      <c r="N172" s="469"/>
      <c r="O172" s="469"/>
      <c r="P172" s="469"/>
      <c r="Q172" s="469"/>
      <c r="R172" s="469"/>
      <c r="S172" s="469"/>
      <c r="T172" s="469"/>
      <c r="U172" s="469"/>
      <c r="V172" s="469"/>
      <c r="W172" s="469"/>
      <c r="X172" s="469"/>
      <c r="Y172" s="469"/>
    </row>
    <row r="173" spans="1:25" ht="15.75" customHeight="1">
      <c r="A173" s="469"/>
      <c r="B173" s="469"/>
      <c r="C173" s="469"/>
      <c r="D173" s="469"/>
      <c r="E173" s="469"/>
      <c r="F173" s="469"/>
      <c r="G173" s="469"/>
      <c r="H173" s="469"/>
      <c r="I173" s="469"/>
      <c r="J173" s="469"/>
      <c r="K173" s="469"/>
      <c r="L173" s="469"/>
      <c r="M173" s="469"/>
      <c r="N173" s="469"/>
      <c r="O173" s="469"/>
      <c r="P173" s="469"/>
      <c r="Q173" s="469"/>
      <c r="R173" s="469"/>
      <c r="S173" s="469"/>
      <c r="T173" s="469"/>
      <c r="U173" s="469"/>
      <c r="V173" s="469"/>
      <c r="W173" s="469"/>
      <c r="X173" s="469"/>
      <c r="Y173" s="469"/>
    </row>
    <row r="174" spans="1:25" ht="15.75" customHeight="1">
      <c r="A174" s="469"/>
      <c r="B174" s="469"/>
      <c r="C174" s="469"/>
      <c r="D174" s="469"/>
      <c r="E174" s="469"/>
      <c r="F174" s="469"/>
      <c r="G174" s="469"/>
      <c r="H174" s="469"/>
      <c r="I174" s="469"/>
      <c r="J174" s="469"/>
      <c r="K174" s="469"/>
      <c r="L174" s="469"/>
      <c r="M174" s="469"/>
      <c r="N174" s="469"/>
      <c r="O174" s="469"/>
      <c r="P174" s="469"/>
      <c r="Q174" s="469"/>
      <c r="R174" s="469"/>
      <c r="S174" s="469"/>
      <c r="T174" s="469"/>
      <c r="U174" s="469"/>
      <c r="V174" s="469"/>
      <c r="W174" s="469"/>
      <c r="X174" s="469"/>
      <c r="Y174" s="469"/>
    </row>
    <row r="175" spans="1:25" ht="15.75" customHeight="1">
      <c r="A175" s="469"/>
      <c r="B175" s="469"/>
      <c r="C175" s="469"/>
      <c r="D175" s="469"/>
      <c r="E175" s="469"/>
      <c r="F175" s="469"/>
      <c r="G175" s="469"/>
      <c r="H175" s="469"/>
      <c r="I175" s="469"/>
      <c r="J175" s="469"/>
      <c r="K175" s="469"/>
      <c r="L175" s="469"/>
      <c r="M175" s="469"/>
      <c r="N175" s="469"/>
      <c r="O175" s="469"/>
      <c r="P175" s="469"/>
      <c r="Q175" s="469"/>
      <c r="R175" s="469"/>
      <c r="S175" s="469"/>
      <c r="T175" s="469"/>
      <c r="U175" s="469"/>
      <c r="V175" s="469"/>
      <c r="W175" s="469"/>
      <c r="X175" s="469"/>
      <c r="Y175" s="469"/>
    </row>
    <row r="176" spans="1:25" ht="15.75" customHeight="1">
      <c r="A176" s="469"/>
      <c r="B176" s="469"/>
      <c r="C176" s="469"/>
      <c r="D176" s="469"/>
      <c r="E176" s="469"/>
      <c r="F176" s="469"/>
      <c r="G176" s="469"/>
      <c r="H176" s="469"/>
      <c r="I176" s="469"/>
      <c r="J176" s="469"/>
      <c r="K176" s="469"/>
      <c r="L176" s="469"/>
      <c r="M176" s="469"/>
      <c r="N176" s="469"/>
      <c r="O176" s="469"/>
      <c r="P176" s="469"/>
      <c r="Q176" s="469"/>
      <c r="R176" s="469"/>
      <c r="S176" s="469"/>
      <c r="T176" s="469"/>
      <c r="U176" s="469"/>
      <c r="V176" s="469"/>
      <c r="W176" s="469"/>
      <c r="X176" s="469"/>
      <c r="Y176" s="469"/>
    </row>
    <row r="177" spans="1:25" ht="15.75" customHeight="1">
      <c r="A177" s="469"/>
      <c r="B177" s="469"/>
      <c r="C177" s="469"/>
      <c r="D177" s="469"/>
      <c r="E177" s="469"/>
      <c r="F177" s="469"/>
      <c r="G177" s="469"/>
      <c r="H177" s="469"/>
      <c r="I177" s="469"/>
      <c r="J177" s="469"/>
      <c r="K177" s="469"/>
      <c r="L177" s="469"/>
      <c r="M177" s="469"/>
      <c r="N177" s="469"/>
      <c r="O177" s="469"/>
      <c r="P177" s="469"/>
      <c r="Q177" s="469"/>
      <c r="R177" s="469"/>
      <c r="S177" s="469"/>
      <c r="T177" s="469"/>
      <c r="U177" s="469"/>
      <c r="V177" s="469"/>
      <c r="W177" s="469"/>
      <c r="X177" s="469"/>
      <c r="Y177" s="469"/>
    </row>
    <row r="178" spans="1:25" ht="15.75" customHeight="1">
      <c r="A178" s="469"/>
      <c r="B178" s="469"/>
      <c r="C178" s="469"/>
      <c r="D178" s="469"/>
      <c r="E178" s="469"/>
      <c r="F178" s="469"/>
      <c r="G178" s="469"/>
      <c r="H178" s="469"/>
      <c r="I178" s="469"/>
      <c r="J178" s="469"/>
      <c r="K178" s="469"/>
      <c r="L178" s="469"/>
      <c r="M178" s="469"/>
      <c r="N178" s="469"/>
      <c r="O178" s="469"/>
      <c r="P178" s="469"/>
      <c r="Q178" s="469"/>
      <c r="R178" s="469"/>
      <c r="S178" s="469"/>
      <c r="T178" s="469"/>
      <c r="U178" s="469"/>
      <c r="V178" s="469"/>
      <c r="W178" s="469"/>
      <c r="X178" s="469"/>
      <c r="Y178" s="469"/>
    </row>
    <row r="179" spans="1:25" ht="15.75" customHeight="1">
      <c r="A179" s="469"/>
      <c r="B179" s="469"/>
      <c r="C179" s="469"/>
      <c r="D179" s="469"/>
      <c r="E179" s="469"/>
      <c r="F179" s="469"/>
      <c r="G179" s="469"/>
      <c r="H179" s="469"/>
      <c r="I179" s="469"/>
      <c r="J179" s="469"/>
      <c r="K179" s="469"/>
      <c r="L179" s="469"/>
      <c r="M179" s="469"/>
      <c r="N179" s="469"/>
      <c r="O179" s="469"/>
      <c r="P179" s="469"/>
      <c r="Q179" s="469"/>
      <c r="R179" s="469"/>
      <c r="S179" s="469"/>
      <c r="T179" s="469"/>
      <c r="U179" s="469"/>
      <c r="V179" s="469"/>
      <c r="W179" s="469"/>
      <c r="X179" s="469"/>
      <c r="Y179" s="469"/>
    </row>
    <row r="180" spans="1:25" ht="15.75" customHeight="1">
      <c r="A180" s="469"/>
      <c r="B180" s="469"/>
      <c r="C180" s="469"/>
      <c r="D180" s="469"/>
      <c r="E180" s="469"/>
      <c r="F180" s="469"/>
      <c r="G180" s="469"/>
      <c r="H180" s="469"/>
      <c r="I180" s="469"/>
      <c r="J180" s="469"/>
      <c r="K180" s="469"/>
      <c r="L180" s="469"/>
      <c r="M180" s="469"/>
      <c r="N180" s="469"/>
      <c r="O180" s="469"/>
      <c r="P180" s="469"/>
      <c r="Q180" s="469"/>
      <c r="R180" s="469"/>
      <c r="S180" s="469"/>
      <c r="T180" s="469"/>
      <c r="U180" s="469"/>
      <c r="V180" s="469"/>
      <c r="W180" s="469"/>
      <c r="X180" s="469"/>
      <c r="Y180" s="469"/>
    </row>
    <row r="181" spans="1:25" ht="15.75" customHeight="1">
      <c r="A181" s="469"/>
      <c r="B181" s="469"/>
      <c r="C181" s="469"/>
      <c r="D181" s="469"/>
      <c r="E181" s="469"/>
      <c r="F181" s="469"/>
      <c r="G181" s="469"/>
      <c r="H181" s="469"/>
      <c r="I181" s="469"/>
      <c r="J181" s="469"/>
      <c r="K181" s="469"/>
      <c r="L181" s="469"/>
      <c r="M181" s="469"/>
      <c r="N181" s="469"/>
      <c r="O181" s="469"/>
      <c r="P181" s="469"/>
      <c r="Q181" s="469"/>
      <c r="R181" s="469"/>
      <c r="S181" s="469"/>
      <c r="T181" s="469"/>
      <c r="U181" s="469"/>
      <c r="V181" s="469"/>
      <c r="W181" s="469"/>
      <c r="X181" s="469"/>
      <c r="Y181" s="469"/>
    </row>
    <row r="182" spans="1:25" ht="15.75" customHeight="1">
      <c r="A182" s="469"/>
      <c r="B182" s="469"/>
      <c r="C182" s="469"/>
      <c r="D182" s="469"/>
      <c r="E182" s="469"/>
      <c r="F182" s="469"/>
      <c r="G182" s="469"/>
      <c r="H182" s="469"/>
      <c r="I182" s="469"/>
      <c r="J182" s="469"/>
      <c r="K182" s="469"/>
      <c r="L182" s="469"/>
      <c r="M182" s="469"/>
      <c r="N182" s="469"/>
      <c r="O182" s="469"/>
      <c r="P182" s="469"/>
      <c r="Q182" s="469"/>
      <c r="R182" s="469"/>
      <c r="S182" s="469"/>
      <c r="T182" s="469"/>
      <c r="U182" s="469"/>
      <c r="V182" s="469"/>
      <c r="W182" s="469"/>
      <c r="X182" s="469"/>
      <c r="Y182" s="469"/>
    </row>
    <row r="183" spans="1:25" ht="15.75" customHeight="1">
      <c r="A183" s="469"/>
      <c r="B183" s="469"/>
      <c r="C183" s="469"/>
      <c r="D183" s="469"/>
      <c r="E183" s="469"/>
      <c r="F183" s="469"/>
      <c r="G183" s="469"/>
      <c r="H183" s="469"/>
      <c r="I183" s="469"/>
      <c r="J183" s="469"/>
      <c r="K183" s="469"/>
      <c r="L183" s="469"/>
      <c r="M183" s="469"/>
      <c r="N183" s="469"/>
      <c r="O183" s="469"/>
      <c r="P183" s="469"/>
      <c r="Q183" s="469"/>
      <c r="R183" s="469"/>
      <c r="S183" s="469"/>
      <c r="T183" s="469"/>
      <c r="U183" s="469"/>
      <c r="V183" s="469"/>
      <c r="W183" s="469"/>
      <c r="X183" s="469"/>
      <c r="Y183" s="469"/>
    </row>
    <row r="184" spans="1:25" ht="15.75" customHeight="1">
      <c r="A184" s="469"/>
      <c r="B184" s="469"/>
      <c r="C184" s="469"/>
      <c r="D184" s="469"/>
      <c r="E184" s="469"/>
      <c r="F184" s="469"/>
      <c r="G184" s="469"/>
      <c r="H184" s="469"/>
      <c r="I184" s="469"/>
      <c r="J184" s="469"/>
      <c r="K184" s="469"/>
      <c r="L184" s="469"/>
      <c r="M184" s="469"/>
      <c r="N184" s="469"/>
      <c r="O184" s="469"/>
      <c r="P184" s="469"/>
      <c r="Q184" s="469"/>
      <c r="R184" s="469"/>
      <c r="S184" s="469"/>
      <c r="T184" s="469"/>
      <c r="U184" s="469"/>
      <c r="V184" s="469"/>
      <c r="W184" s="469"/>
      <c r="X184" s="469"/>
      <c r="Y184" s="469"/>
    </row>
    <row r="185" spans="1:25" ht="15.75" customHeight="1">
      <c r="A185" s="469"/>
      <c r="B185" s="469"/>
      <c r="C185" s="469"/>
      <c r="D185" s="469"/>
      <c r="E185" s="469"/>
      <c r="F185" s="469"/>
      <c r="G185" s="469"/>
      <c r="H185" s="469"/>
      <c r="I185" s="469"/>
      <c r="J185" s="469"/>
      <c r="K185" s="469"/>
      <c r="L185" s="469"/>
      <c r="M185" s="469"/>
      <c r="N185" s="469"/>
      <c r="O185" s="469"/>
      <c r="P185" s="469"/>
      <c r="Q185" s="469"/>
      <c r="R185" s="469"/>
      <c r="S185" s="469"/>
      <c r="T185" s="469"/>
      <c r="U185" s="469"/>
      <c r="V185" s="469"/>
      <c r="W185" s="469"/>
      <c r="X185" s="469"/>
      <c r="Y185" s="469"/>
    </row>
    <row r="186" spans="1:25" ht="15.75" customHeight="1">
      <c r="A186" s="469"/>
      <c r="B186" s="469"/>
      <c r="C186" s="469"/>
      <c r="D186" s="469"/>
      <c r="E186" s="469"/>
      <c r="F186" s="469"/>
      <c r="G186" s="469"/>
      <c r="H186" s="469"/>
      <c r="I186" s="469"/>
      <c r="J186" s="469"/>
      <c r="K186" s="469"/>
      <c r="L186" s="469"/>
      <c r="M186" s="469"/>
      <c r="N186" s="469"/>
      <c r="O186" s="469"/>
      <c r="P186" s="469"/>
      <c r="Q186" s="469"/>
      <c r="R186" s="469"/>
      <c r="S186" s="469"/>
      <c r="T186" s="469"/>
      <c r="U186" s="469"/>
      <c r="V186" s="469"/>
      <c r="W186" s="469"/>
      <c r="X186" s="469"/>
      <c r="Y186" s="469"/>
    </row>
    <row r="187" spans="1:25" ht="15.75" customHeight="1">
      <c r="A187" s="469"/>
      <c r="B187" s="469"/>
      <c r="C187" s="469"/>
      <c r="D187" s="469"/>
      <c r="E187" s="469"/>
      <c r="F187" s="469"/>
      <c r="G187" s="469"/>
      <c r="H187" s="469"/>
      <c r="I187" s="469"/>
      <c r="J187" s="469"/>
      <c r="K187" s="469"/>
      <c r="L187" s="469"/>
      <c r="M187" s="469"/>
      <c r="N187" s="469"/>
      <c r="O187" s="469"/>
      <c r="P187" s="469"/>
      <c r="Q187" s="469"/>
      <c r="R187" s="469"/>
      <c r="S187" s="469"/>
      <c r="T187" s="469"/>
      <c r="U187" s="469"/>
      <c r="V187" s="469"/>
      <c r="W187" s="469"/>
      <c r="X187" s="469"/>
      <c r="Y187" s="469"/>
    </row>
    <row r="188" spans="1:25" ht="15.75" customHeight="1">
      <c r="A188" s="469"/>
      <c r="B188" s="469"/>
      <c r="C188" s="469"/>
      <c r="D188" s="469"/>
      <c r="E188" s="469"/>
      <c r="F188" s="469"/>
      <c r="G188" s="469"/>
      <c r="H188" s="469"/>
      <c r="I188" s="469"/>
      <c r="J188" s="469"/>
      <c r="K188" s="469"/>
      <c r="L188" s="469"/>
      <c r="M188" s="469"/>
      <c r="N188" s="469"/>
      <c r="O188" s="469"/>
      <c r="P188" s="469"/>
      <c r="Q188" s="469"/>
      <c r="R188" s="469"/>
      <c r="S188" s="469"/>
      <c r="T188" s="469"/>
      <c r="U188" s="469"/>
      <c r="V188" s="469"/>
      <c r="W188" s="469"/>
      <c r="X188" s="469"/>
      <c r="Y188" s="469"/>
    </row>
    <row r="189" spans="1:25" ht="15.75" customHeight="1">
      <c r="A189" s="469"/>
      <c r="B189" s="469"/>
      <c r="C189" s="469"/>
      <c r="D189" s="469"/>
      <c r="E189" s="469"/>
      <c r="F189" s="469"/>
      <c r="G189" s="469"/>
      <c r="H189" s="469"/>
      <c r="I189" s="469"/>
      <c r="J189" s="469"/>
      <c r="K189" s="469"/>
      <c r="L189" s="469"/>
      <c r="M189" s="469"/>
      <c r="N189" s="469"/>
      <c r="O189" s="469"/>
      <c r="P189" s="469"/>
      <c r="Q189" s="469"/>
      <c r="R189" s="469"/>
      <c r="S189" s="469"/>
      <c r="T189" s="469"/>
      <c r="U189" s="469"/>
      <c r="V189" s="469"/>
      <c r="W189" s="469"/>
      <c r="X189" s="469"/>
      <c r="Y189" s="469"/>
    </row>
    <row r="190" spans="1:25" ht="15.75" customHeight="1">
      <c r="A190" s="469"/>
      <c r="B190" s="469"/>
      <c r="C190" s="469"/>
      <c r="D190" s="469"/>
      <c r="E190" s="469"/>
      <c r="F190" s="469"/>
      <c r="G190" s="469"/>
      <c r="H190" s="469"/>
      <c r="I190" s="469"/>
      <c r="J190" s="469"/>
      <c r="K190" s="469"/>
      <c r="L190" s="469"/>
      <c r="M190" s="469"/>
      <c r="N190" s="469"/>
      <c r="O190" s="469"/>
      <c r="P190" s="469"/>
      <c r="Q190" s="469"/>
      <c r="R190" s="469"/>
      <c r="S190" s="469"/>
      <c r="T190" s="469"/>
      <c r="U190" s="469"/>
      <c r="V190" s="469"/>
      <c r="W190" s="469"/>
      <c r="X190" s="469"/>
      <c r="Y190" s="469"/>
    </row>
    <row r="191" spans="1:25" ht="15.75" customHeight="1">
      <c r="A191" s="469"/>
      <c r="B191" s="469"/>
      <c r="C191" s="469"/>
      <c r="D191" s="469"/>
      <c r="E191" s="469"/>
      <c r="F191" s="469"/>
      <c r="G191" s="469"/>
      <c r="H191" s="469"/>
      <c r="I191" s="469"/>
      <c r="J191" s="469"/>
      <c r="K191" s="469"/>
      <c r="L191" s="469"/>
      <c r="M191" s="469"/>
      <c r="N191" s="469"/>
      <c r="O191" s="469"/>
      <c r="P191" s="469"/>
      <c r="Q191" s="469"/>
      <c r="R191" s="469"/>
      <c r="S191" s="469"/>
      <c r="T191" s="469"/>
      <c r="U191" s="469"/>
      <c r="V191" s="469"/>
      <c r="W191" s="469"/>
      <c r="X191" s="469"/>
      <c r="Y191" s="469"/>
    </row>
    <row r="192" spans="1:25" ht="15.75" customHeight="1">
      <c r="A192" s="469"/>
      <c r="B192" s="469"/>
      <c r="C192" s="469"/>
      <c r="D192" s="469"/>
      <c r="E192" s="469"/>
      <c r="F192" s="469"/>
      <c r="G192" s="469"/>
      <c r="H192" s="469"/>
      <c r="I192" s="469"/>
      <c r="J192" s="469"/>
      <c r="K192" s="469"/>
      <c r="L192" s="469"/>
      <c r="M192" s="469"/>
      <c r="N192" s="469"/>
      <c r="O192" s="469"/>
      <c r="P192" s="469"/>
      <c r="Q192" s="469"/>
      <c r="R192" s="469"/>
      <c r="S192" s="469"/>
      <c r="T192" s="469"/>
      <c r="U192" s="469"/>
      <c r="V192" s="469"/>
      <c r="W192" s="469"/>
      <c r="X192" s="469"/>
      <c r="Y192" s="469"/>
    </row>
    <row r="193" spans="1:25" ht="15.75" customHeight="1">
      <c r="A193" s="469"/>
      <c r="B193" s="469"/>
      <c r="C193" s="469"/>
      <c r="D193" s="469"/>
      <c r="E193" s="469"/>
      <c r="F193" s="469"/>
      <c r="G193" s="469"/>
      <c r="H193" s="469"/>
      <c r="I193" s="469"/>
      <c r="J193" s="469"/>
      <c r="K193" s="469"/>
      <c r="L193" s="469"/>
      <c r="M193" s="469"/>
      <c r="N193" s="469"/>
      <c r="O193" s="469"/>
      <c r="P193" s="469"/>
      <c r="Q193" s="469"/>
      <c r="R193" s="469"/>
      <c r="S193" s="469"/>
      <c r="T193" s="469"/>
      <c r="U193" s="469"/>
      <c r="V193" s="469"/>
      <c r="W193" s="469"/>
      <c r="X193" s="469"/>
      <c r="Y193" s="469"/>
    </row>
    <row r="194" spans="1:25" ht="15.75" customHeight="1">
      <c r="A194" s="469"/>
      <c r="B194" s="469"/>
      <c r="C194" s="469"/>
      <c r="D194" s="469"/>
      <c r="E194" s="469"/>
      <c r="F194" s="469"/>
      <c r="G194" s="469"/>
      <c r="H194" s="469"/>
      <c r="I194" s="469"/>
      <c r="J194" s="469"/>
      <c r="K194" s="469"/>
      <c r="L194" s="469"/>
      <c r="M194" s="469"/>
      <c r="N194" s="469"/>
      <c r="O194" s="469"/>
      <c r="P194" s="469"/>
      <c r="Q194" s="469"/>
      <c r="R194" s="469"/>
      <c r="S194" s="469"/>
      <c r="T194" s="469"/>
      <c r="U194" s="469"/>
      <c r="V194" s="469"/>
      <c r="W194" s="469"/>
      <c r="X194" s="469"/>
      <c r="Y194" s="469"/>
    </row>
    <row r="195" spans="1:25" ht="15.75" customHeight="1">
      <c r="A195" s="469"/>
      <c r="B195" s="469"/>
      <c r="C195" s="469"/>
      <c r="D195" s="469"/>
      <c r="E195" s="469"/>
      <c r="F195" s="469"/>
      <c r="G195" s="469"/>
      <c r="H195" s="469"/>
      <c r="I195" s="469"/>
      <c r="J195" s="469"/>
      <c r="K195" s="469"/>
      <c r="L195" s="469"/>
      <c r="M195" s="469"/>
      <c r="N195" s="469"/>
      <c r="O195" s="469"/>
      <c r="P195" s="469"/>
      <c r="Q195" s="469"/>
      <c r="R195" s="469"/>
      <c r="S195" s="469"/>
      <c r="T195" s="469"/>
      <c r="U195" s="469"/>
      <c r="V195" s="469"/>
      <c r="W195" s="469"/>
      <c r="X195" s="469"/>
      <c r="Y195" s="469"/>
    </row>
    <row r="196" spans="1:25" ht="15.75" customHeight="1">
      <c r="A196" s="469"/>
      <c r="B196" s="469"/>
      <c r="C196" s="469"/>
      <c r="D196" s="469"/>
      <c r="E196" s="469"/>
      <c r="F196" s="469"/>
      <c r="G196" s="469"/>
      <c r="H196" s="469"/>
      <c r="I196" s="469"/>
      <c r="J196" s="469"/>
      <c r="K196" s="469"/>
      <c r="L196" s="469"/>
      <c r="M196" s="469"/>
      <c r="N196" s="469"/>
      <c r="O196" s="469"/>
      <c r="P196" s="469"/>
      <c r="Q196" s="469"/>
      <c r="R196" s="469"/>
      <c r="S196" s="469"/>
      <c r="T196" s="469"/>
      <c r="U196" s="469"/>
      <c r="V196" s="469"/>
      <c r="W196" s="469"/>
      <c r="X196" s="469"/>
      <c r="Y196" s="469"/>
    </row>
    <row r="197" spans="1:25" ht="15.75" customHeight="1">
      <c r="A197" s="469"/>
      <c r="B197" s="469"/>
      <c r="C197" s="469"/>
      <c r="D197" s="469"/>
      <c r="E197" s="469"/>
      <c r="F197" s="469"/>
      <c r="G197" s="469"/>
      <c r="H197" s="469"/>
      <c r="I197" s="469"/>
      <c r="J197" s="469"/>
      <c r="K197" s="469"/>
      <c r="L197" s="469"/>
      <c r="M197" s="469"/>
      <c r="N197" s="469"/>
      <c r="O197" s="469"/>
      <c r="P197" s="469"/>
      <c r="Q197" s="469"/>
      <c r="R197" s="469"/>
      <c r="S197" s="469"/>
      <c r="T197" s="469"/>
      <c r="U197" s="469"/>
      <c r="V197" s="469"/>
      <c r="W197" s="469"/>
      <c r="X197" s="469"/>
      <c r="Y197" s="469"/>
    </row>
    <row r="198" spans="1:25" ht="15.75" customHeight="1">
      <c r="A198" s="469"/>
      <c r="B198" s="469"/>
      <c r="C198" s="469"/>
      <c r="D198" s="469"/>
      <c r="E198" s="469"/>
      <c r="F198" s="469"/>
      <c r="G198" s="469"/>
      <c r="H198" s="469"/>
      <c r="I198" s="469"/>
      <c r="J198" s="469"/>
      <c r="K198" s="469"/>
      <c r="L198" s="469"/>
      <c r="M198" s="469"/>
      <c r="N198" s="469"/>
      <c r="O198" s="469"/>
      <c r="P198" s="469"/>
      <c r="Q198" s="469"/>
      <c r="R198" s="469"/>
      <c r="S198" s="469"/>
      <c r="T198" s="469"/>
      <c r="U198" s="469"/>
      <c r="V198" s="469"/>
      <c r="W198" s="469"/>
      <c r="X198" s="469"/>
      <c r="Y198" s="469"/>
    </row>
    <row r="199" spans="1:25" ht="15.75" customHeight="1">
      <c r="A199" s="469"/>
      <c r="B199" s="469"/>
      <c r="C199" s="469"/>
      <c r="D199" s="469"/>
      <c r="E199" s="469"/>
      <c r="F199" s="469"/>
      <c r="G199" s="469"/>
      <c r="H199" s="469"/>
      <c r="I199" s="469"/>
      <c r="J199" s="469"/>
      <c r="K199" s="469"/>
      <c r="L199" s="469"/>
      <c r="M199" s="469"/>
      <c r="N199" s="469"/>
      <c r="O199" s="469"/>
      <c r="P199" s="469"/>
      <c r="Q199" s="469"/>
      <c r="R199" s="469"/>
      <c r="S199" s="469"/>
      <c r="T199" s="469"/>
      <c r="U199" s="469"/>
      <c r="V199" s="469"/>
      <c r="W199" s="469"/>
      <c r="X199" s="469"/>
      <c r="Y199" s="469"/>
    </row>
    <row r="200" spans="1:25" ht="15.75" customHeight="1">
      <c r="A200" s="469"/>
      <c r="B200" s="469"/>
      <c r="C200" s="469"/>
      <c r="D200" s="469"/>
      <c r="E200" s="469"/>
      <c r="F200" s="469"/>
      <c r="G200" s="469"/>
      <c r="H200" s="469"/>
      <c r="I200" s="469"/>
      <c r="J200" s="469"/>
      <c r="K200" s="469"/>
      <c r="L200" s="469"/>
      <c r="M200" s="469"/>
      <c r="N200" s="469"/>
      <c r="O200" s="469"/>
      <c r="P200" s="469"/>
      <c r="Q200" s="469"/>
      <c r="R200" s="469"/>
      <c r="S200" s="469"/>
      <c r="T200" s="469"/>
      <c r="U200" s="469"/>
      <c r="V200" s="469"/>
      <c r="W200" s="469"/>
      <c r="X200" s="469"/>
      <c r="Y200" s="469"/>
    </row>
    <row r="201" spans="1:25" ht="15.75" customHeight="1">
      <c r="A201" s="469"/>
      <c r="B201" s="469"/>
      <c r="C201" s="469"/>
      <c r="D201" s="469"/>
      <c r="E201" s="469"/>
      <c r="F201" s="469"/>
      <c r="G201" s="469"/>
      <c r="H201" s="469"/>
      <c r="I201" s="469"/>
      <c r="J201" s="469"/>
      <c r="K201" s="469"/>
      <c r="L201" s="469"/>
      <c r="M201" s="469"/>
      <c r="N201" s="469"/>
      <c r="O201" s="469"/>
      <c r="P201" s="469"/>
      <c r="Q201" s="469"/>
      <c r="R201" s="469"/>
      <c r="S201" s="469"/>
      <c r="T201" s="469"/>
      <c r="U201" s="469"/>
      <c r="V201" s="469"/>
      <c r="W201" s="469"/>
      <c r="X201" s="469"/>
      <c r="Y201" s="469"/>
    </row>
    <row r="202" spans="1:25" ht="15.75" customHeight="1">
      <c r="A202" s="469"/>
      <c r="B202" s="469"/>
      <c r="C202" s="469"/>
      <c r="D202" s="469"/>
      <c r="E202" s="469"/>
      <c r="F202" s="469"/>
      <c r="G202" s="469"/>
      <c r="H202" s="469"/>
      <c r="I202" s="469"/>
      <c r="J202" s="469"/>
      <c r="K202" s="469"/>
      <c r="L202" s="469"/>
      <c r="M202" s="469"/>
      <c r="N202" s="469"/>
      <c r="O202" s="469"/>
      <c r="P202" s="469"/>
      <c r="Q202" s="469"/>
      <c r="R202" s="469"/>
      <c r="S202" s="469"/>
      <c r="T202" s="469"/>
      <c r="U202" s="469"/>
      <c r="V202" s="469"/>
      <c r="W202" s="469"/>
      <c r="X202" s="469"/>
      <c r="Y202" s="469"/>
    </row>
    <row r="203" spans="1:25" ht="15.75" customHeight="1">
      <c r="A203" s="469"/>
      <c r="B203" s="469"/>
      <c r="C203" s="469"/>
      <c r="D203" s="469"/>
      <c r="E203" s="469"/>
      <c r="F203" s="469"/>
      <c r="G203" s="469"/>
      <c r="H203" s="469"/>
      <c r="I203" s="469"/>
      <c r="J203" s="469"/>
      <c r="K203" s="469"/>
      <c r="L203" s="469"/>
      <c r="M203" s="469"/>
      <c r="N203" s="469"/>
      <c r="O203" s="469"/>
      <c r="P203" s="469"/>
      <c r="Q203" s="469"/>
      <c r="R203" s="469"/>
      <c r="S203" s="469"/>
      <c r="T203" s="469"/>
      <c r="U203" s="469"/>
      <c r="V203" s="469"/>
      <c r="W203" s="469"/>
      <c r="X203" s="469"/>
      <c r="Y203" s="469"/>
    </row>
    <row r="204" spans="1:25" ht="15.75" customHeight="1">
      <c r="A204" s="469"/>
      <c r="B204" s="469"/>
      <c r="C204" s="469"/>
      <c r="D204" s="469"/>
      <c r="E204" s="469"/>
      <c r="F204" s="469"/>
      <c r="G204" s="469"/>
      <c r="H204" s="469"/>
      <c r="I204" s="469"/>
      <c r="J204" s="469"/>
      <c r="K204" s="469"/>
      <c r="L204" s="469"/>
      <c r="M204" s="469"/>
      <c r="N204" s="469"/>
      <c r="O204" s="469"/>
      <c r="P204" s="469"/>
      <c r="Q204" s="469"/>
      <c r="R204" s="469"/>
      <c r="S204" s="469"/>
      <c r="T204" s="469"/>
      <c r="U204" s="469"/>
      <c r="V204" s="469"/>
      <c r="W204" s="469"/>
      <c r="X204" s="469"/>
      <c r="Y204" s="469"/>
    </row>
    <row r="205" spans="1:25" ht="15.75" customHeight="1">
      <c r="A205" s="469"/>
      <c r="B205" s="469"/>
      <c r="C205" s="469"/>
      <c r="D205" s="469"/>
      <c r="E205" s="469"/>
      <c r="F205" s="469"/>
      <c r="G205" s="469"/>
      <c r="H205" s="469"/>
      <c r="I205" s="469"/>
      <c r="J205" s="469"/>
      <c r="K205" s="469"/>
      <c r="L205" s="469"/>
      <c r="M205" s="469"/>
      <c r="N205" s="469"/>
      <c r="O205" s="469"/>
      <c r="P205" s="469"/>
      <c r="Q205" s="469"/>
      <c r="R205" s="469"/>
      <c r="S205" s="469"/>
      <c r="T205" s="469"/>
      <c r="U205" s="469"/>
      <c r="V205" s="469"/>
      <c r="W205" s="469"/>
      <c r="X205" s="469"/>
      <c r="Y205" s="469"/>
    </row>
    <row r="206" spans="1:25" ht="15.75" customHeight="1">
      <c r="A206" s="469"/>
      <c r="B206" s="469"/>
      <c r="C206" s="469"/>
      <c r="D206" s="469"/>
      <c r="E206" s="469"/>
      <c r="F206" s="469"/>
      <c r="G206" s="469"/>
      <c r="H206" s="469"/>
      <c r="I206" s="469"/>
      <c r="J206" s="469"/>
      <c r="K206" s="469"/>
      <c r="L206" s="469"/>
      <c r="M206" s="469"/>
      <c r="N206" s="469"/>
      <c r="O206" s="469"/>
      <c r="P206" s="469"/>
      <c r="Q206" s="469"/>
      <c r="R206" s="469"/>
      <c r="S206" s="469"/>
      <c r="T206" s="469"/>
      <c r="U206" s="469"/>
      <c r="V206" s="469"/>
      <c r="W206" s="469"/>
      <c r="X206" s="469"/>
      <c r="Y206" s="469"/>
    </row>
    <row r="207" spans="1:25" ht="15.75" customHeight="1">
      <c r="A207" s="469"/>
      <c r="B207" s="469"/>
      <c r="C207" s="469"/>
      <c r="D207" s="469"/>
      <c r="E207" s="469"/>
      <c r="F207" s="469"/>
      <c r="G207" s="469"/>
      <c r="H207" s="469"/>
      <c r="I207" s="469"/>
      <c r="J207" s="469"/>
      <c r="K207" s="469"/>
      <c r="L207" s="469"/>
      <c r="M207" s="469"/>
      <c r="N207" s="469"/>
      <c r="O207" s="469"/>
      <c r="P207" s="469"/>
      <c r="Q207" s="469"/>
      <c r="R207" s="469"/>
      <c r="S207" s="469"/>
      <c r="T207" s="469"/>
      <c r="U207" s="469"/>
      <c r="V207" s="469"/>
      <c r="W207" s="469"/>
      <c r="X207" s="469"/>
      <c r="Y207" s="469"/>
    </row>
    <row r="208" spans="1:25" ht="15.75" customHeight="1">
      <c r="A208" s="469"/>
      <c r="B208" s="469"/>
      <c r="C208" s="469"/>
      <c r="D208" s="469"/>
      <c r="E208" s="469"/>
      <c r="F208" s="469"/>
      <c r="G208" s="469"/>
      <c r="H208" s="469"/>
      <c r="I208" s="469"/>
      <c r="J208" s="469"/>
      <c r="K208" s="469"/>
      <c r="L208" s="469"/>
      <c r="M208" s="469"/>
      <c r="N208" s="469"/>
      <c r="O208" s="469"/>
      <c r="P208" s="469"/>
      <c r="Q208" s="469"/>
      <c r="R208" s="469"/>
      <c r="S208" s="469"/>
      <c r="T208" s="469"/>
      <c r="U208" s="469"/>
      <c r="V208" s="469"/>
      <c r="W208" s="469"/>
      <c r="X208" s="469"/>
      <c r="Y208" s="469"/>
    </row>
    <row r="209" spans="1:25" ht="15.75" customHeight="1">
      <c r="A209" s="469"/>
      <c r="B209" s="469"/>
      <c r="C209" s="469"/>
      <c r="D209" s="469"/>
      <c r="E209" s="469"/>
      <c r="F209" s="469"/>
      <c r="G209" s="469"/>
      <c r="H209" s="469"/>
      <c r="I209" s="469"/>
      <c r="J209" s="469"/>
      <c r="K209" s="469"/>
      <c r="L209" s="469"/>
      <c r="M209" s="469"/>
      <c r="N209" s="469"/>
      <c r="O209" s="469"/>
      <c r="P209" s="469"/>
      <c r="Q209" s="469"/>
      <c r="R209" s="469"/>
      <c r="S209" s="469"/>
      <c r="T209" s="469"/>
      <c r="U209" s="469"/>
      <c r="V209" s="469"/>
      <c r="W209" s="469"/>
      <c r="X209" s="469"/>
      <c r="Y209" s="469"/>
    </row>
    <row r="210" spans="1:25" ht="15.75" customHeight="1">
      <c r="A210" s="469"/>
      <c r="B210" s="469"/>
      <c r="C210" s="469"/>
      <c r="D210" s="469"/>
      <c r="E210" s="469"/>
      <c r="F210" s="469"/>
      <c r="G210" s="469"/>
      <c r="H210" s="469"/>
      <c r="I210" s="469"/>
      <c r="J210" s="469"/>
      <c r="K210" s="469"/>
      <c r="L210" s="469"/>
      <c r="M210" s="469"/>
      <c r="N210" s="469"/>
      <c r="O210" s="469"/>
      <c r="P210" s="469"/>
      <c r="Q210" s="469"/>
      <c r="R210" s="469"/>
      <c r="S210" s="469"/>
      <c r="T210" s="469"/>
      <c r="U210" s="469"/>
      <c r="V210" s="469"/>
      <c r="W210" s="469"/>
      <c r="X210" s="469"/>
      <c r="Y210" s="469"/>
    </row>
    <row r="211" spans="1:25" ht="15.75" customHeight="1">
      <c r="A211" s="469"/>
      <c r="B211" s="469"/>
      <c r="C211" s="469"/>
      <c r="D211" s="469"/>
      <c r="E211" s="469"/>
      <c r="F211" s="469"/>
      <c r="G211" s="469"/>
      <c r="H211" s="469"/>
      <c r="I211" s="469"/>
      <c r="J211" s="469"/>
      <c r="K211" s="469"/>
      <c r="L211" s="469"/>
      <c r="M211" s="469"/>
      <c r="N211" s="469"/>
      <c r="O211" s="469"/>
      <c r="P211" s="469"/>
      <c r="Q211" s="469"/>
      <c r="R211" s="469"/>
      <c r="S211" s="469"/>
      <c r="T211" s="469"/>
      <c r="U211" s="469"/>
      <c r="V211" s="469"/>
      <c r="W211" s="469"/>
      <c r="X211" s="469"/>
      <c r="Y211" s="469"/>
    </row>
    <row r="212" spans="1:25" ht="15.75" customHeight="1">
      <c r="A212" s="469"/>
      <c r="B212" s="469"/>
      <c r="C212" s="469"/>
      <c r="D212" s="469"/>
      <c r="E212" s="469"/>
      <c r="F212" s="469"/>
      <c r="G212" s="469"/>
      <c r="H212" s="469"/>
      <c r="I212" s="469"/>
      <c r="J212" s="469"/>
      <c r="K212" s="469"/>
      <c r="L212" s="469"/>
      <c r="M212" s="469"/>
      <c r="N212" s="469"/>
      <c r="O212" s="469"/>
      <c r="P212" s="469"/>
      <c r="Q212" s="469"/>
      <c r="R212" s="469"/>
      <c r="S212" s="469"/>
      <c r="T212" s="469"/>
      <c r="U212" s="469"/>
      <c r="V212" s="469"/>
      <c r="W212" s="469"/>
      <c r="X212" s="469"/>
      <c r="Y212" s="469"/>
    </row>
    <row r="213" spans="1:25" ht="15.75" customHeight="1">
      <c r="A213" s="469"/>
      <c r="B213" s="469"/>
      <c r="C213" s="469"/>
      <c r="D213" s="469"/>
      <c r="E213" s="469"/>
      <c r="F213" s="469"/>
      <c r="G213" s="469"/>
      <c r="H213" s="469"/>
      <c r="I213" s="469"/>
      <c r="J213" s="469"/>
      <c r="K213" s="469"/>
      <c r="L213" s="469"/>
      <c r="M213" s="469"/>
      <c r="N213" s="469"/>
      <c r="O213" s="469"/>
      <c r="P213" s="469"/>
      <c r="Q213" s="469"/>
      <c r="R213" s="469"/>
      <c r="S213" s="469"/>
      <c r="T213" s="469"/>
      <c r="U213" s="469"/>
      <c r="V213" s="469"/>
      <c r="W213" s="469"/>
      <c r="X213" s="469"/>
      <c r="Y213" s="469"/>
    </row>
    <row r="214" spans="1:25" ht="15.75" customHeight="1">
      <c r="A214" s="469"/>
      <c r="B214" s="469"/>
      <c r="C214" s="469"/>
      <c r="D214" s="469"/>
      <c r="E214" s="469"/>
      <c r="F214" s="469"/>
      <c r="G214" s="469"/>
      <c r="H214" s="469"/>
      <c r="I214" s="469"/>
      <c r="J214" s="469"/>
      <c r="K214" s="469"/>
      <c r="L214" s="469"/>
      <c r="M214" s="469"/>
      <c r="N214" s="469"/>
      <c r="O214" s="469"/>
      <c r="P214" s="469"/>
      <c r="Q214" s="469"/>
      <c r="R214" s="469"/>
      <c r="S214" s="469"/>
      <c r="T214" s="469"/>
      <c r="U214" s="469"/>
      <c r="V214" s="469"/>
      <c r="W214" s="469"/>
      <c r="X214" s="469"/>
      <c r="Y214" s="469"/>
    </row>
    <row r="215" spans="1:25" ht="15.75" customHeight="1">
      <c r="A215" s="469"/>
      <c r="B215" s="469"/>
      <c r="C215" s="469"/>
      <c r="D215" s="469"/>
      <c r="E215" s="469"/>
      <c r="F215" s="469"/>
      <c r="G215" s="469"/>
      <c r="H215" s="469"/>
      <c r="I215" s="469"/>
      <c r="J215" s="469"/>
      <c r="K215" s="469"/>
      <c r="L215" s="469"/>
      <c r="M215" s="469"/>
      <c r="N215" s="469"/>
      <c r="O215" s="469"/>
      <c r="P215" s="469"/>
      <c r="Q215" s="469"/>
      <c r="R215" s="469"/>
      <c r="S215" s="469"/>
      <c r="T215" s="469"/>
      <c r="U215" s="469"/>
      <c r="V215" s="469"/>
      <c r="W215" s="469"/>
      <c r="X215" s="469"/>
      <c r="Y215" s="469"/>
    </row>
    <row r="216" spans="1:25" ht="15.75" customHeight="1">
      <c r="A216" s="469"/>
      <c r="B216" s="469"/>
      <c r="C216" s="469"/>
      <c r="D216" s="469"/>
      <c r="E216" s="469"/>
      <c r="F216" s="469"/>
      <c r="G216" s="469"/>
      <c r="H216" s="469"/>
      <c r="I216" s="469"/>
      <c r="J216" s="469"/>
      <c r="K216" s="469"/>
      <c r="L216" s="469"/>
      <c r="M216" s="469"/>
      <c r="N216" s="469"/>
      <c r="O216" s="469"/>
      <c r="P216" s="469"/>
      <c r="Q216" s="469"/>
      <c r="R216" s="469"/>
      <c r="S216" s="469"/>
      <c r="T216" s="469"/>
      <c r="U216" s="469"/>
      <c r="V216" s="469"/>
      <c r="W216" s="469"/>
      <c r="X216" s="469"/>
      <c r="Y216" s="469"/>
    </row>
    <row r="217" spans="1:25" ht="15.75" customHeight="1">
      <c r="A217" s="469"/>
      <c r="B217" s="469"/>
      <c r="C217" s="469"/>
      <c r="D217" s="469"/>
      <c r="E217" s="469"/>
      <c r="F217" s="469"/>
      <c r="G217" s="469"/>
      <c r="H217" s="469"/>
      <c r="I217" s="469"/>
      <c r="J217" s="469"/>
      <c r="K217" s="469"/>
      <c r="L217" s="469"/>
      <c r="M217" s="469"/>
      <c r="N217" s="469"/>
      <c r="O217" s="469"/>
      <c r="P217" s="469"/>
      <c r="Q217" s="469"/>
      <c r="R217" s="469"/>
      <c r="S217" s="469"/>
      <c r="T217" s="469"/>
      <c r="U217" s="469"/>
      <c r="V217" s="469"/>
      <c r="W217" s="469"/>
      <c r="X217" s="469"/>
      <c r="Y217" s="469"/>
    </row>
    <row r="218" spans="1:25" ht="15.75" customHeight="1">
      <c r="A218" s="469"/>
      <c r="B218" s="469"/>
      <c r="C218" s="469"/>
      <c r="D218" s="469"/>
      <c r="E218" s="469"/>
      <c r="F218" s="469"/>
      <c r="G218" s="469"/>
      <c r="H218" s="469"/>
      <c r="I218" s="469"/>
      <c r="J218" s="469"/>
      <c r="K218" s="469"/>
      <c r="L218" s="469"/>
      <c r="M218" s="469"/>
      <c r="N218" s="469"/>
      <c r="O218" s="469"/>
      <c r="P218" s="469"/>
      <c r="Q218" s="469"/>
      <c r="R218" s="469"/>
      <c r="S218" s="469"/>
      <c r="T218" s="469"/>
      <c r="U218" s="469"/>
      <c r="V218" s="469"/>
      <c r="W218" s="469"/>
      <c r="X218" s="469"/>
      <c r="Y218" s="469"/>
    </row>
    <row r="219" spans="1:25" ht="15.75" customHeight="1">
      <c r="A219" s="469"/>
      <c r="B219" s="469"/>
      <c r="C219" s="469"/>
      <c r="D219" s="469"/>
      <c r="E219" s="469"/>
      <c r="F219" s="469"/>
      <c r="G219" s="469"/>
      <c r="H219" s="469"/>
      <c r="I219" s="469"/>
      <c r="J219" s="469"/>
      <c r="K219" s="469"/>
      <c r="L219" s="469"/>
      <c r="M219" s="469"/>
      <c r="N219" s="469"/>
      <c r="O219" s="469"/>
      <c r="P219" s="469"/>
      <c r="Q219" s="469"/>
      <c r="R219" s="469"/>
      <c r="S219" s="469"/>
      <c r="T219" s="469"/>
      <c r="U219" s="469"/>
      <c r="V219" s="469"/>
      <c r="W219" s="469"/>
      <c r="X219" s="469"/>
      <c r="Y219" s="469"/>
    </row>
    <row r="220" spans="1:25" ht="15.75" customHeight="1">
      <c r="A220" s="469"/>
      <c r="B220" s="469"/>
      <c r="C220" s="469"/>
      <c r="D220" s="469"/>
      <c r="E220" s="469"/>
      <c r="F220" s="469"/>
      <c r="G220" s="469"/>
      <c r="H220" s="469"/>
      <c r="I220" s="469"/>
      <c r="J220" s="469"/>
      <c r="K220" s="469"/>
      <c r="L220" s="469"/>
      <c r="M220" s="469"/>
      <c r="N220" s="469"/>
      <c r="O220" s="469"/>
      <c r="P220" s="469"/>
      <c r="Q220" s="469"/>
      <c r="R220" s="469"/>
      <c r="S220" s="469"/>
      <c r="T220" s="469"/>
      <c r="U220" s="469"/>
      <c r="V220" s="469"/>
      <c r="W220" s="469"/>
      <c r="X220" s="469"/>
      <c r="Y220" s="469"/>
    </row>
    <row r="221" spans="1:25" ht="15.75" customHeight="1">
      <c r="A221" s="469"/>
      <c r="B221" s="469"/>
      <c r="C221" s="469"/>
      <c r="D221" s="469"/>
      <c r="E221" s="469"/>
      <c r="F221" s="469"/>
      <c r="G221" s="469"/>
      <c r="H221" s="469"/>
      <c r="I221" s="469"/>
      <c r="J221" s="469"/>
      <c r="K221" s="469"/>
      <c r="L221" s="469"/>
      <c r="M221" s="469"/>
      <c r="N221" s="469"/>
      <c r="O221" s="469"/>
      <c r="P221" s="469"/>
      <c r="Q221" s="469"/>
      <c r="R221" s="469"/>
      <c r="S221" s="469"/>
      <c r="T221" s="469"/>
      <c r="U221" s="469"/>
      <c r="V221" s="469"/>
      <c r="W221" s="469"/>
      <c r="X221" s="469"/>
      <c r="Y221" s="469"/>
    </row>
    <row r="222" spans="1:25" ht="15.75" customHeight="1">
      <c r="A222" s="469"/>
      <c r="B222" s="469"/>
      <c r="C222" s="469"/>
      <c r="D222" s="469"/>
      <c r="E222" s="469"/>
      <c r="F222" s="469"/>
      <c r="G222" s="469"/>
      <c r="H222" s="469"/>
      <c r="I222" s="469"/>
      <c r="J222" s="469"/>
      <c r="K222" s="469"/>
      <c r="L222" s="469"/>
      <c r="M222" s="469"/>
      <c r="N222" s="469"/>
      <c r="O222" s="469"/>
      <c r="P222" s="469"/>
      <c r="Q222" s="469"/>
      <c r="R222" s="469"/>
      <c r="S222" s="469"/>
      <c r="T222" s="469"/>
      <c r="U222" s="469"/>
      <c r="V222" s="469"/>
      <c r="W222" s="469"/>
      <c r="X222" s="469"/>
      <c r="Y222" s="469"/>
    </row>
    <row r="223" spans="1:25" ht="15.75" customHeight="1">
      <c r="A223" s="469"/>
      <c r="B223" s="469"/>
      <c r="C223" s="469"/>
      <c r="D223" s="469"/>
      <c r="E223" s="469"/>
      <c r="F223" s="469"/>
      <c r="G223" s="469"/>
      <c r="H223" s="469"/>
      <c r="I223" s="469"/>
      <c r="J223" s="469"/>
      <c r="K223" s="469"/>
      <c r="L223" s="469"/>
      <c r="M223" s="469"/>
      <c r="N223" s="469"/>
      <c r="O223" s="469"/>
      <c r="P223" s="469"/>
      <c r="Q223" s="469"/>
      <c r="R223" s="469"/>
      <c r="S223" s="469"/>
      <c r="T223" s="469"/>
      <c r="U223" s="469"/>
      <c r="V223" s="469"/>
      <c r="W223" s="469"/>
      <c r="X223" s="469"/>
      <c r="Y223" s="469"/>
    </row>
    <row r="224" spans="1:25" ht="15.75" customHeight="1">
      <c r="A224" s="469"/>
      <c r="B224" s="469"/>
      <c r="C224" s="469"/>
      <c r="D224" s="469"/>
      <c r="E224" s="469"/>
      <c r="F224" s="469"/>
      <c r="G224" s="469"/>
      <c r="H224" s="469"/>
      <c r="I224" s="469"/>
      <c r="J224" s="469"/>
      <c r="K224" s="469"/>
      <c r="L224" s="469"/>
      <c r="M224" s="469"/>
      <c r="N224" s="469"/>
      <c r="O224" s="469"/>
      <c r="P224" s="469"/>
      <c r="Q224" s="469"/>
      <c r="R224" s="469"/>
      <c r="S224" s="469"/>
      <c r="T224" s="469"/>
      <c r="U224" s="469"/>
      <c r="V224" s="469"/>
      <c r="W224" s="469"/>
      <c r="X224" s="469"/>
      <c r="Y224" s="469"/>
    </row>
    <row r="225" spans="1:25" ht="15.75" customHeight="1">
      <c r="A225" s="469"/>
      <c r="B225" s="469"/>
      <c r="C225" s="469"/>
      <c r="D225" s="469"/>
      <c r="E225" s="469"/>
      <c r="F225" s="469"/>
      <c r="G225" s="469"/>
      <c r="H225" s="469"/>
      <c r="I225" s="469"/>
      <c r="J225" s="469"/>
      <c r="K225" s="469"/>
      <c r="L225" s="469"/>
      <c r="M225" s="469"/>
      <c r="N225" s="469"/>
      <c r="O225" s="469"/>
      <c r="P225" s="469"/>
      <c r="Q225" s="469"/>
      <c r="R225" s="469"/>
      <c r="S225" s="469"/>
      <c r="T225" s="469"/>
      <c r="U225" s="469"/>
      <c r="V225" s="469"/>
      <c r="W225" s="469"/>
      <c r="X225" s="469"/>
      <c r="Y225" s="469"/>
    </row>
    <row r="226" spans="1:25" ht="15.75" customHeight="1">
      <c r="A226" s="469"/>
      <c r="B226" s="469"/>
      <c r="C226" s="469"/>
      <c r="D226" s="469"/>
      <c r="E226" s="469"/>
      <c r="F226" s="469"/>
      <c r="G226" s="469"/>
      <c r="H226" s="469"/>
      <c r="I226" s="469"/>
      <c r="J226" s="469"/>
      <c r="K226" s="469"/>
      <c r="L226" s="469"/>
      <c r="M226" s="469"/>
      <c r="N226" s="469"/>
      <c r="O226" s="469"/>
      <c r="P226" s="469"/>
      <c r="Q226" s="469"/>
      <c r="R226" s="469"/>
      <c r="S226" s="469"/>
      <c r="T226" s="469"/>
      <c r="U226" s="469"/>
      <c r="V226" s="469"/>
      <c r="W226" s="469"/>
      <c r="X226" s="469"/>
      <c r="Y226" s="469"/>
    </row>
    <row r="227" spans="1:25" ht="15.75" customHeight="1">
      <c r="A227" s="469"/>
      <c r="B227" s="469"/>
      <c r="C227" s="469"/>
      <c r="D227" s="469"/>
      <c r="E227" s="469"/>
      <c r="F227" s="469"/>
      <c r="G227" s="469"/>
      <c r="H227" s="469"/>
      <c r="I227" s="469"/>
      <c r="J227" s="469"/>
      <c r="K227" s="469"/>
      <c r="L227" s="469"/>
      <c r="M227" s="469"/>
      <c r="N227" s="469"/>
      <c r="O227" s="469"/>
      <c r="P227" s="469"/>
      <c r="Q227" s="469"/>
      <c r="R227" s="469"/>
      <c r="S227" s="469"/>
      <c r="T227" s="469"/>
      <c r="U227" s="469"/>
      <c r="V227" s="469"/>
      <c r="W227" s="469"/>
      <c r="X227" s="469"/>
      <c r="Y227" s="469"/>
    </row>
    <row r="228" spans="1:25" ht="15.75" customHeight="1">
      <c r="A228" s="469"/>
      <c r="B228" s="469"/>
      <c r="C228" s="469"/>
      <c r="D228" s="469"/>
      <c r="E228" s="469"/>
      <c r="F228" s="469"/>
      <c r="G228" s="469"/>
      <c r="H228" s="469"/>
      <c r="I228" s="469"/>
      <c r="J228" s="469"/>
      <c r="K228" s="469"/>
      <c r="L228" s="469"/>
      <c r="M228" s="469"/>
      <c r="N228" s="469"/>
      <c r="O228" s="469"/>
      <c r="P228" s="469"/>
      <c r="Q228" s="469"/>
      <c r="R228" s="469"/>
      <c r="S228" s="469"/>
      <c r="T228" s="469"/>
      <c r="U228" s="469"/>
      <c r="V228" s="469"/>
      <c r="W228" s="469"/>
      <c r="X228" s="469"/>
      <c r="Y228" s="469"/>
    </row>
    <row r="229" spans="1:25" ht="15.75" customHeight="1">
      <c r="A229" s="469"/>
      <c r="B229" s="469"/>
      <c r="C229" s="469"/>
      <c r="D229" s="469"/>
      <c r="E229" s="469"/>
      <c r="F229" s="469"/>
      <c r="G229" s="469"/>
      <c r="H229" s="469"/>
      <c r="I229" s="469"/>
      <c r="J229" s="469"/>
      <c r="K229" s="469"/>
      <c r="L229" s="469"/>
      <c r="M229" s="469"/>
      <c r="N229" s="469"/>
      <c r="O229" s="469"/>
      <c r="P229" s="469"/>
      <c r="Q229" s="469"/>
      <c r="R229" s="469"/>
      <c r="S229" s="469"/>
      <c r="T229" s="469"/>
      <c r="U229" s="469"/>
      <c r="V229" s="469"/>
      <c r="W229" s="469"/>
      <c r="X229" s="469"/>
      <c r="Y229" s="469"/>
    </row>
    <row r="230" spans="1:25" ht="15.75" customHeight="1">
      <c r="A230" s="469"/>
      <c r="B230" s="469"/>
      <c r="C230" s="469"/>
      <c r="D230" s="469"/>
      <c r="E230" s="469"/>
      <c r="F230" s="469"/>
      <c r="G230" s="469"/>
      <c r="H230" s="469"/>
      <c r="I230" s="469"/>
      <c r="J230" s="469"/>
      <c r="K230" s="469"/>
      <c r="L230" s="469"/>
      <c r="M230" s="469"/>
      <c r="N230" s="469"/>
      <c r="O230" s="469"/>
      <c r="P230" s="469"/>
      <c r="Q230" s="469"/>
      <c r="R230" s="469"/>
      <c r="S230" s="469"/>
      <c r="T230" s="469"/>
      <c r="U230" s="469"/>
      <c r="V230" s="469"/>
      <c r="W230" s="469"/>
      <c r="X230" s="469"/>
      <c r="Y230" s="469"/>
    </row>
    <row r="231" spans="1:25" ht="15.75" customHeight="1">
      <c r="A231" s="469"/>
      <c r="B231" s="469"/>
      <c r="C231" s="469"/>
      <c r="D231" s="469"/>
      <c r="E231" s="469"/>
      <c r="F231" s="469"/>
      <c r="G231" s="469"/>
      <c r="H231" s="469"/>
      <c r="I231" s="469"/>
      <c r="J231" s="469"/>
      <c r="K231" s="469"/>
      <c r="L231" s="469"/>
      <c r="M231" s="469"/>
      <c r="N231" s="469"/>
      <c r="O231" s="469"/>
      <c r="P231" s="469"/>
      <c r="Q231" s="469"/>
      <c r="R231" s="469"/>
      <c r="S231" s="469"/>
      <c r="T231" s="469"/>
      <c r="U231" s="469"/>
      <c r="V231" s="469"/>
      <c r="W231" s="469"/>
      <c r="X231" s="469"/>
      <c r="Y231" s="469"/>
    </row>
    <row r="232" spans="1:25" ht="15.75" customHeight="1">
      <c r="A232" s="469"/>
      <c r="B232" s="469"/>
      <c r="C232" s="469"/>
      <c r="D232" s="469"/>
      <c r="E232" s="469"/>
      <c r="F232" s="469"/>
      <c r="G232" s="469"/>
      <c r="H232" s="469"/>
      <c r="I232" s="469"/>
      <c r="J232" s="469"/>
      <c r="K232" s="469"/>
      <c r="L232" s="469"/>
      <c r="M232" s="469"/>
      <c r="N232" s="469"/>
      <c r="O232" s="469"/>
      <c r="P232" s="469"/>
      <c r="Q232" s="469"/>
      <c r="R232" s="469"/>
      <c r="S232" s="469"/>
      <c r="T232" s="469"/>
      <c r="U232" s="469"/>
      <c r="V232" s="469"/>
      <c r="W232" s="469"/>
      <c r="X232" s="469"/>
      <c r="Y232" s="469"/>
    </row>
    <row r="233" spans="1:25" ht="15.75" customHeight="1">
      <c r="A233" s="469"/>
      <c r="B233" s="469"/>
      <c r="C233" s="469"/>
      <c r="D233" s="469"/>
      <c r="E233" s="469"/>
      <c r="F233" s="469"/>
      <c r="G233" s="469"/>
      <c r="H233" s="469"/>
      <c r="I233" s="469"/>
      <c r="J233" s="469"/>
      <c r="K233" s="469"/>
      <c r="L233" s="469"/>
      <c r="M233" s="469"/>
      <c r="N233" s="469"/>
      <c r="O233" s="469"/>
      <c r="P233" s="469"/>
      <c r="Q233" s="469"/>
      <c r="R233" s="469"/>
      <c r="S233" s="469"/>
      <c r="T233" s="469"/>
      <c r="U233" s="469"/>
      <c r="V233" s="469"/>
      <c r="W233" s="469"/>
      <c r="X233" s="469"/>
      <c r="Y233" s="469"/>
    </row>
    <row r="234" spans="1:25" ht="15.75" customHeight="1">
      <c r="A234" s="469"/>
      <c r="B234" s="469"/>
      <c r="C234" s="469"/>
      <c r="D234" s="469"/>
      <c r="E234" s="469"/>
      <c r="F234" s="469"/>
      <c r="G234" s="469"/>
      <c r="H234" s="469"/>
      <c r="I234" s="469"/>
      <c r="J234" s="469"/>
      <c r="K234" s="469"/>
      <c r="L234" s="469"/>
      <c r="M234" s="469"/>
      <c r="N234" s="469"/>
      <c r="O234" s="469"/>
      <c r="P234" s="469"/>
      <c r="Q234" s="469"/>
      <c r="R234" s="469"/>
      <c r="S234" s="469"/>
      <c r="T234" s="469"/>
      <c r="U234" s="469"/>
      <c r="V234" s="469"/>
      <c r="W234" s="469"/>
      <c r="X234" s="469"/>
      <c r="Y234" s="469"/>
    </row>
    <row r="235" spans="1:25" ht="15.75" customHeight="1">
      <c r="A235" s="469"/>
      <c r="B235" s="469"/>
      <c r="C235" s="469"/>
      <c r="D235" s="469"/>
      <c r="E235" s="469"/>
      <c r="F235" s="469"/>
      <c r="G235" s="469"/>
      <c r="H235" s="469"/>
      <c r="I235" s="469"/>
      <c r="J235" s="469"/>
      <c r="K235" s="469"/>
      <c r="L235" s="469"/>
      <c r="M235" s="469"/>
      <c r="N235" s="469"/>
      <c r="O235" s="469"/>
      <c r="P235" s="469"/>
      <c r="Q235" s="469"/>
      <c r="R235" s="469"/>
      <c r="S235" s="469"/>
      <c r="T235" s="469"/>
      <c r="U235" s="469"/>
      <c r="V235" s="469"/>
      <c r="W235" s="469"/>
      <c r="X235" s="469"/>
      <c r="Y235" s="469"/>
    </row>
    <row r="236" spans="1:25" ht="15.75" customHeight="1">
      <c r="A236" s="469"/>
      <c r="B236" s="469"/>
      <c r="C236" s="469"/>
      <c r="D236" s="469"/>
      <c r="E236" s="469"/>
      <c r="F236" s="469"/>
      <c r="G236" s="469"/>
      <c r="H236" s="469"/>
      <c r="I236" s="469"/>
      <c r="J236" s="469"/>
      <c r="K236" s="469"/>
      <c r="L236" s="469"/>
      <c r="M236" s="469"/>
      <c r="N236" s="469"/>
      <c r="O236" s="469"/>
      <c r="P236" s="469"/>
      <c r="Q236" s="469"/>
      <c r="R236" s="469"/>
      <c r="S236" s="469"/>
      <c r="T236" s="469"/>
      <c r="U236" s="469"/>
      <c r="V236" s="469"/>
      <c r="W236" s="469"/>
      <c r="X236" s="469"/>
      <c r="Y236" s="469"/>
    </row>
    <row r="237" spans="1:25" ht="15.75" customHeight="1">
      <c r="A237" s="469"/>
      <c r="B237" s="469"/>
      <c r="C237" s="469"/>
      <c r="D237" s="469"/>
      <c r="E237" s="469"/>
      <c r="F237" s="469"/>
      <c r="G237" s="469"/>
      <c r="H237" s="469"/>
      <c r="I237" s="469"/>
      <c r="J237" s="469"/>
      <c r="K237" s="469"/>
      <c r="L237" s="469"/>
      <c r="M237" s="469"/>
      <c r="N237" s="469"/>
      <c r="O237" s="469"/>
      <c r="P237" s="469"/>
      <c r="Q237" s="469"/>
      <c r="R237" s="469"/>
      <c r="S237" s="469"/>
      <c r="T237" s="469"/>
      <c r="U237" s="469"/>
      <c r="V237" s="469"/>
      <c r="W237" s="469"/>
      <c r="X237" s="469"/>
      <c r="Y237" s="469"/>
    </row>
    <row r="238" spans="1:25" ht="15.75" customHeight="1">
      <c r="A238" s="469"/>
      <c r="B238" s="469"/>
      <c r="C238" s="469"/>
      <c r="D238" s="469"/>
      <c r="E238" s="469"/>
      <c r="F238" s="469"/>
      <c r="G238" s="469"/>
      <c r="H238" s="469"/>
      <c r="I238" s="469"/>
      <c r="J238" s="469"/>
      <c r="K238" s="469"/>
      <c r="L238" s="469"/>
      <c r="M238" s="469"/>
      <c r="N238" s="469"/>
      <c r="O238" s="469"/>
      <c r="P238" s="469"/>
      <c r="Q238" s="469"/>
      <c r="R238" s="469"/>
      <c r="S238" s="469"/>
      <c r="T238" s="469"/>
      <c r="U238" s="469"/>
      <c r="V238" s="469"/>
      <c r="W238" s="469"/>
      <c r="X238" s="469"/>
      <c r="Y238" s="469"/>
    </row>
    <row r="239" spans="1:25" ht="15.75" customHeight="1">
      <c r="A239" s="469"/>
      <c r="B239" s="469"/>
      <c r="C239" s="469"/>
      <c r="D239" s="469"/>
      <c r="E239" s="469"/>
      <c r="F239" s="469"/>
      <c r="G239" s="469"/>
      <c r="H239" s="469"/>
      <c r="I239" s="469"/>
      <c r="J239" s="469"/>
      <c r="K239" s="469"/>
      <c r="L239" s="469"/>
      <c r="M239" s="469"/>
      <c r="N239" s="469"/>
      <c r="O239" s="469"/>
      <c r="P239" s="469"/>
      <c r="Q239" s="469"/>
      <c r="R239" s="469"/>
      <c r="S239" s="469"/>
      <c r="T239" s="469"/>
      <c r="U239" s="469"/>
      <c r="V239" s="469"/>
      <c r="W239" s="469"/>
      <c r="X239" s="469"/>
      <c r="Y239" s="469"/>
    </row>
    <row r="240" spans="1:25" ht="15.75" customHeight="1">
      <c r="A240" s="469"/>
      <c r="B240" s="469"/>
      <c r="C240" s="469"/>
      <c r="D240" s="469"/>
      <c r="E240" s="469"/>
      <c r="F240" s="469"/>
      <c r="G240" s="469"/>
      <c r="H240" s="469"/>
      <c r="I240" s="469"/>
      <c r="J240" s="469"/>
      <c r="K240" s="469"/>
      <c r="L240" s="469"/>
      <c r="M240" s="469"/>
      <c r="N240" s="469"/>
      <c r="O240" s="469"/>
      <c r="P240" s="469"/>
      <c r="Q240" s="469"/>
      <c r="R240" s="469"/>
      <c r="S240" s="469"/>
      <c r="T240" s="469"/>
      <c r="U240" s="469"/>
      <c r="V240" s="469"/>
      <c r="W240" s="469"/>
      <c r="X240" s="469"/>
      <c r="Y240" s="469"/>
    </row>
    <row r="241" spans="1:25" ht="15.75" customHeight="1">
      <c r="A241" s="469"/>
      <c r="B241" s="469"/>
      <c r="C241" s="469"/>
      <c r="D241" s="469"/>
      <c r="E241" s="469"/>
      <c r="F241" s="469"/>
      <c r="G241" s="469"/>
      <c r="H241" s="469"/>
      <c r="I241" s="469"/>
      <c r="J241" s="469"/>
      <c r="K241" s="469"/>
      <c r="L241" s="469"/>
      <c r="M241" s="469"/>
      <c r="N241" s="469"/>
      <c r="O241" s="469"/>
      <c r="P241" s="469"/>
      <c r="Q241" s="469"/>
      <c r="R241" s="469"/>
      <c r="S241" s="469"/>
      <c r="T241" s="469"/>
      <c r="U241" s="469"/>
      <c r="V241" s="469"/>
      <c r="W241" s="469"/>
      <c r="X241" s="469"/>
      <c r="Y241" s="469"/>
    </row>
    <row r="242" spans="1:25" ht="15.75" customHeight="1">
      <c r="A242" s="469"/>
      <c r="B242" s="469"/>
      <c r="C242" s="469"/>
      <c r="D242" s="469"/>
      <c r="E242" s="469"/>
      <c r="F242" s="469"/>
      <c r="G242" s="469"/>
      <c r="H242" s="469"/>
      <c r="I242" s="469"/>
      <c r="J242" s="469"/>
      <c r="K242" s="469"/>
      <c r="L242" s="469"/>
      <c r="M242" s="469"/>
      <c r="N242" s="469"/>
      <c r="O242" s="469"/>
      <c r="P242" s="469"/>
      <c r="Q242" s="469"/>
      <c r="R242" s="469"/>
      <c r="S242" s="469"/>
      <c r="T242" s="469"/>
      <c r="U242" s="469"/>
      <c r="V242" s="469"/>
      <c r="W242" s="469"/>
      <c r="X242" s="469"/>
      <c r="Y242" s="469"/>
    </row>
    <row r="243" spans="1:25" ht="15.75" customHeight="1">
      <c r="A243" s="469"/>
      <c r="B243" s="469"/>
      <c r="C243" s="469"/>
      <c r="D243" s="469"/>
      <c r="E243" s="469"/>
      <c r="F243" s="469"/>
      <c r="G243" s="469"/>
      <c r="H243" s="469"/>
      <c r="I243" s="469"/>
      <c r="J243" s="469"/>
      <c r="K243" s="469"/>
      <c r="L243" s="469"/>
      <c r="M243" s="469"/>
      <c r="N243" s="469"/>
      <c r="O243" s="469"/>
      <c r="P243" s="469"/>
      <c r="Q243" s="469"/>
      <c r="R243" s="469"/>
      <c r="S243" s="469"/>
      <c r="T243" s="469"/>
      <c r="U243" s="469"/>
      <c r="V243" s="469"/>
      <c r="W243" s="469"/>
      <c r="X243" s="469"/>
      <c r="Y243" s="469"/>
    </row>
    <row r="244" spans="1:25" ht="15.75" customHeight="1">
      <c r="A244" s="469"/>
      <c r="B244" s="469"/>
      <c r="C244" s="469"/>
      <c r="D244" s="469"/>
      <c r="E244" s="469"/>
      <c r="F244" s="469"/>
      <c r="G244" s="469"/>
      <c r="H244" s="469"/>
      <c r="I244" s="469"/>
      <c r="J244" s="469"/>
      <c r="K244" s="469"/>
      <c r="L244" s="469"/>
      <c r="M244" s="469"/>
      <c r="N244" s="469"/>
      <c r="O244" s="469"/>
      <c r="P244" s="469"/>
      <c r="Q244" s="469"/>
      <c r="R244" s="469"/>
      <c r="S244" s="469"/>
      <c r="T244" s="469"/>
      <c r="U244" s="469"/>
      <c r="V244" s="469"/>
      <c r="W244" s="469"/>
      <c r="X244" s="469"/>
      <c r="Y244" s="469"/>
    </row>
    <row r="245" spans="1:25" ht="15.75" customHeight="1">
      <c r="A245" s="469"/>
      <c r="B245" s="469"/>
      <c r="C245" s="469"/>
      <c r="D245" s="469"/>
      <c r="E245" s="469"/>
      <c r="F245" s="469"/>
      <c r="G245" s="469"/>
      <c r="H245" s="469"/>
      <c r="I245" s="469"/>
      <c r="J245" s="469"/>
      <c r="K245" s="469"/>
      <c r="L245" s="469"/>
      <c r="M245" s="469"/>
      <c r="N245" s="469"/>
      <c r="O245" s="469"/>
      <c r="P245" s="469"/>
      <c r="Q245" s="469"/>
      <c r="R245" s="469"/>
      <c r="S245" s="469"/>
      <c r="T245" s="469"/>
      <c r="U245" s="469"/>
      <c r="V245" s="469"/>
      <c r="W245" s="469"/>
      <c r="X245" s="469"/>
      <c r="Y245" s="469"/>
    </row>
    <row r="246" spans="1:25" ht="15.75" customHeight="1">
      <c r="A246" s="469"/>
      <c r="B246" s="469"/>
      <c r="C246" s="469"/>
      <c r="D246" s="469"/>
      <c r="E246" s="469"/>
      <c r="F246" s="469"/>
      <c r="G246" s="469"/>
      <c r="H246" s="469"/>
      <c r="I246" s="469"/>
      <c r="J246" s="469"/>
      <c r="K246" s="469"/>
      <c r="L246" s="469"/>
      <c r="M246" s="469"/>
      <c r="N246" s="469"/>
      <c r="O246" s="469"/>
      <c r="P246" s="469"/>
      <c r="Q246" s="469"/>
      <c r="R246" s="469"/>
      <c r="S246" s="469"/>
      <c r="T246" s="469"/>
      <c r="U246" s="469"/>
      <c r="V246" s="469"/>
      <c r="W246" s="469"/>
      <c r="X246" s="469"/>
      <c r="Y246" s="469"/>
    </row>
    <row r="247" spans="1:25" ht="15.75" customHeight="1">
      <c r="A247" s="469"/>
      <c r="B247" s="469"/>
      <c r="C247" s="469"/>
      <c r="D247" s="469"/>
      <c r="E247" s="469"/>
      <c r="F247" s="469"/>
      <c r="G247" s="469"/>
      <c r="H247" s="469"/>
      <c r="I247" s="469"/>
      <c r="J247" s="469"/>
      <c r="K247" s="469"/>
      <c r="L247" s="469"/>
      <c r="M247" s="469"/>
      <c r="N247" s="469"/>
      <c r="O247" s="469"/>
      <c r="P247" s="469"/>
      <c r="Q247" s="469"/>
      <c r="R247" s="469"/>
      <c r="S247" s="469"/>
      <c r="T247" s="469"/>
      <c r="U247" s="469"/>
      <c r="V247" s="469"/>
      <c r="W247" s="469"/>
      <c r="X247" s="469"/>
      <c r="Y247" s="469"/>
    </row>
    <row r="248" spans="1:25" ht="15.75" customHeight="1">
      <c r="A248" s="469"/>
      <c r="B248" s="469"/>
      <c r="C248" s="469"/>
      <c r="D248" s="469"/>
      <c r="E248" s="469"/>
      <c r="F248" s="469"/>
      <c r="G248" s="469"/>
      <c r="H248" s="469"/>
      <c r="I248" s="469"/>
      <c r="J248" s="469"/>
      <c r="K248" s="469"/>
      <c r="L248" s="469"/>
      <c r="M248" s="469"/>
      <c r="N248" s="469"/>
      <c r="O248" s="469"/>
      <c r="P248" s="469"/>
      <c r="Q248" s="469"/>
      <c r="R248" s="469"/>
      <c r="S248" s="469"/>
      <c r="T248" s="469"/>
      <c r="U248" s="469"/>
      <c r="V248" s="469"/>
      <c r="W248" s="469"/>
      <c r="X248" s="469"/>
      <c r="Y248" s="469"/>
    </row>
    <row r="249" spans="1:25" ht="15.75" customHeight="1">
      <c r="A249" s="469"/>
      <c r="B249" s="469"/>
      <c r="C249" s="469"/>
      <c r="D249" s="469"/>
      <c r="E249" s="469"/>
      <c r="F249" s="469"/>
      <c r="G249" s="469"/>
      <c r="H249" s="469"/>
      <c r="I249" s="469"/>
      <c r="J249" s="469"/>
      <c r="K249" s="469"/>
      <c r="L249" s="469"/>
      <c r="M249" s="469"/>
      <c r="N249" s="469"/>
      <c r="O249" s="469"/>
      <c r="P249" s="469"/>
      <c r="Q249" s="469"/>
      <c r="R249" s="469"/>
      <c r="S249" s="469"/>
      <c r="T249" s="469"/>
      <c r="U249" s="469"/>
      <c r="V249" s="469"/>
      <c r="W249" s="469"/>
      <c r="X249" s="469"/>
      <c r="Y249" s="469"/>
    </row>
    <row r="250" spans="1:25" ht="15.75" customHeight="1">
      <c r="A250" s="469"/>
      <c r="B250" s="469"/>
      <c r="C250" s="469"/>
      <c r="D250" s="469"/>
      <c r="E250" s="469"/>
      <c r="F250" s="469"/>
      <c r="G250" s="469"/>
      <c r="H250" s="469"/>
      <c r="I250" s="469"/>
      <c r="J250" s="469"/>
      <c r="K250" s="469"/>
      <c r="L250" s="469"/>
      <c r="M250" s="469"/>
      <c r="N250" s="469"/>
      <c r="O250" s="469"/>
      <c r="P250" s="469"/>
      <c r="Q250" s="469"/>
      <c r="R250" s="469"/>
      <c r="S250" s="469"/>
      <c r="T250" s="469"/>
      <c r="U250" s="469"/>
      <c r="V250" s="469"/>
      <c r="W250" s="469"/>
      <c r="X250" s="469"/>
      <c r="Y250" s="469"/>
    </row>
    <row r="251" spans="1:25" ht="15.75" customHeight="1">
      <c r="A251" s="469"/>
      <c r="B251" s="469"/>
      <c r="C251" s="469"/>
      <c r="D251" s="469"/>
      <c r="E251" s="469"/>
      <c r="F251" s="469"/>
      <c r="G251" s="469"/>
      <c r="H251" s="469"/>
      <c r="I251" s="469"/>
      <c r="J251" s="469"/>
      <c r="K251" s="469"/>
      <c r="L251" s="469"/>
      <c r="M251" s="469"/>
      <c r="N251" s="469"/>
      <c r="O251" s="469"/>
      <c r="P251" s="469"/>
      <c r="Q251" s="469"/>
      <c r="R251" s="469"/>
      <c r="S251" s="469"/>
      <c r="T251" s="469"/>
      <c r="U251" s="469"/>
      <c r="V251" s="469"/>
      <c r="W251" s="469"/>
      <c r="X251" s="469"/>
      <c r="Y251" s="469"/>
    </row>
    <row r="252" spans="1:25" ht="15.75" customHeight="1">
      <c r="A252" s="469"/>
      <c r="B252" s="469"/>
      <c r="C252" s="469"/>
      <c r="D252" s="469"/>
      <c r="E252" s="469"/>
      <c r="F252" s="469"/>
      <c r="G252" s="469"/>
      <c r="H252" s="469"/>
      <c r="I252" s="469"/>
      <c r="J252" s="469"/>
      <c r="K252" s="469"/>
      <c r="L252" s="469"/>
      <c r="M252" s="469"/>
      <c r="N252" s="469"/>
      <c r="O252" s="469"/>
      <c r="P252" s="469"/>
      <c r="Q252" s="469"/>
      <c r="R252" s="469"/>
      <c r="S252" s="469"/>
      <c r="T252" s="469"/>
      <c r="U252" s="469"/>
      <c r="V252" s="469"/>
      <c r="W252" s="469"/>
      <c r="X252" s="469"/>
      <c r="Y252" s="469"/>
    </row>
    <row r="253" spans="1:25" ht="15.75" customHeight="1">
      <c r="A253" s="469"/>
      <c r="B253" s="469"/>
      <c r="C253" s="469"/>
      <c r="D253" s="469"/>
      <c r="E253" s="469"/>
      <c r="F253" s="469"/>
      <c r="G253" s="469"/>
      <c r="H253" s="469"/>
      <c r="I253" s="469"/>
      <c r="J253" s="469"/>
      <c r="K253" s="469"/>
      <c r="L253" s="469"/>
      <c r="M253" s="469"/>
      <c r="N253" s="469"/>
      <c r="O253" s="469"/>
      <c r="P253" s="469"/>
      <c r="Q253" s="469"/>
      <c r="R253" s="469"/>
      <c r="S253" s="469"/>
      <c r="T253" s="469"/>
      <c r="U253" s="469"/>
      <c r="V253" s="469"/>
      <c r="W253" s="469"/>
      <c r="X253" s="469"/>
      <c r="Y253" s="469"/>
    </row>
    <row r="254" spans="1:25" ht="15.75" customHeight="1">
      <c r="A254" s="469"/>
      <c r="B254" s="469"/>
      <c r="C254" s="469"/>
      <c r="D254" s="469"/>
      <c r="E254" s="469"/>
      <c r="F254" s="469"/>
      <c r="G254" s="469"/>
      <c r="H254" s="469"/>
      <c r="I254" s="469"/>
      <c r="J254" s="469"/>
      <c r="K254" s="469"/>
      <c r="L254" s="469"/>
      <c r="M254" s="469"/>
      <c r="N254" s="469"/>
      <c r="O254" s="469"/>
      <c r="P254" s="469"/>
      <c r="Q254" s="469"/>
      <c r="R254" s="469"/>
      <c r="S254" s="469"/>
      <c r="T254" s="469"/>
      <c r="U254" s="469"/>
      <c r="V254" s="469"/>
      <c r="W254" s="469"/>
      <c r="X254" s="469"/>
      <c r="Y254" s="469"/>
    </row>
    <row r="255" spans="1:25" ht="15.75" customHeight="1">
      <c r="A255" s="469"/>
      <c r="B255" s="469"/>
      <c r="C255" s="469"/>
      <c r="D255" s="469"/>
      <c r="E255" s="469"/>
      <c r="F255" s="469"/>
      <c r="G255" s="469"/>
      <c r="H255" s="469"/>
      <c r="I255" s="469"/>
      <c r="J255" s="469"/>
      <c r="K255" s="469"/>
      <c r="L255" s="469"/>
      <c r="M255" s="469"/>
      <c r="N255" s="469"/>
      <c r="O255" s="469"/>
      <c r="P255" s="469"/>
      <c r="Q255" s="469"/>
      <c r="R255" s="469"/>
      <c r="S255" s="469"/>
      <c r="T255" s="469"/>
      <c r="U255" s="469"/>
      <c r="V255" s="469"/>
      <c r="W255" s="469"/>
      <c r="X255" s="469"/>
      <c r="Y255" s="469"/>
    </row>
    <row r="256" spans="1:25" ht="15.75" customHeight="1">
      <c r="A256" s="469"/>
      <c r="B256" s="469"/>
      <c r="C256" s="469"/>
      <c r="D256" s="469"/>
      <c r="E256" s="469"/>
      <c r="F256" s="469"/>
      <c r="G256" s="469"/>
      <c r="H256" s="469"/>
      <c r="I256" s="469"/>
      <c r="J256" s="469"/>
      <c r="K256" s="469"/>
      <c r="L256" s="469"/>
      <c r="M256" s="469"/>
      <c r="N256" s="469"/>
      <c r="O256" s="469"/>
      <c r="P256" s="469"/>
      <c r="Q256" s="469"/>
      <c r="R256" s="469"/>
      <c r="S256" s="469"/>
      <c r="T256" s="469"/>
      <c r="U256" s="469"/>
      <c r="V256" s="469"/>
      <c r="W256" s="469"/>
      <c r="X256" s="469"/>
      <c r="Y256" s="469"/>
    </row>
    <row r="257" spans="1:25" ht="15.75" customHeight="1">
      <c r="A257" s="469"/>
      <c r="B257" s="469"/>
      <c r="C257" s="469"/>
      <c r="D257" s="469"/>
      <c r="E257" s="469"/>
      <c r="F257" s="469"/>
      <c r="G257" s="469"/>
      <c r="H257" s="469"/>
      <c r="I257" s="469"/>
      <c r="J257" s="469"/>
      <c r="K257" s="469"/>
      <c r="L257" s="469"/>
      <c r="M257" s="469"/>
      <c r="N257" s="469"/>
      <c r="O257" s="469"/>
      <c r="P257" s="469"/>
      <c r="Q257" s="469"/>
      <c r="R257" s="469"/>
      <c r="S257" s="469"/>
      <c r="T257" s="469"/>
      <c r="U257" s="469"/>
      <c r="V257" s="469"/>
      <c r="W257" s="469"/>
      <c r="X257" s="469"/>
      <c r="Y257" s="469"/>
    </row>
    <row r="258" spans="1:25" ht="15.75" customHeight="1">
      <c r="A258" s="469"/>
      <c r="B258" s="469"/>
      <c r="C258" s="469"/>
      <c r="D258" s="469"/>
      <c r="E258" s="469"/>
      <c r="F258" s="469"/>
      <c r="G258" s="469"/>
      <c r="H258" s="469"/>
      <c r="I258" s="469"/>
      <c r="J258" s="469"/>
      <c r="K258" s="469"/>
      <c r="L258" s="469"/>
      <c r="M258" s="469"/>
      <c r="N258" s="469"/>
      <c r="O258" s="469"/>
      <c r="P258" s="469"/>
      <c r="Q258" s="469"/>
      <c r="R258" s="469"/>
      <c r="S258" s="469"/>
      <c r="T258" s="469"/>
      <c r="U258" s="469"/>
      <c r="V258" s="469"/>
      <c r="W258" s="469"/>
      <c r="X258" s="469"/>
      <c r="Y258" s="469"/>
    </row>
    <row r="259" spans="1:25" ht="15.75" customHeight="1">
      <c r="A259" s="469"/>
      <c r="B259" s="469"/>
      <c r="C259" s="469"/>
      <c r="D259" s="469"/>
      <c r="E259" s="469"/>
      <c r="F259" s="469"/>
      <c r="G259" s="469"/>
      <c r="H259" s="469"/>
      <c r="I259" s="469"/>
      <c r="J259" s="469"/>
      <c r="K259" s="469"/>
      <c r="L259" s="469"/>
      <c r="M259" s="469"/>
      <c r="N259" s="469"/>
      <c r="O259" s="469"/>
      <c r="P259" s="469"/>
      <c r="Q259" s="469"/>
      <c r="R259" s="469"/>
      <c r="S259" s="469"/>
      <c r="T259" s="469"/>
      <c r="U259" s="469"/>
      <c r="V259" s="469"/>
      <c r="W259" s="469"/>
      <c r="X259" s="469"/>
      <c r="Y259" s="469"/>
    </row>
    <row r="260" spans="1:25" ht="15.75" customHeight="1"/>
    <row r="261" spans="1:25" ht="15.75" customHeight="1"/>
    <row r="262" spans="1:25" ht="15.75" customHeight="1"/>
    <row r="263" spans="1:25" ht="15.75" customHeight="1"/>
    <row r="264" spans="1:25" ht="15.75" customHeight="1"/>
    <row r="265" spans="1:25" ht="15.75" customHeight="1"/>
    <row r="266" spans="1:25" ht="15.75" customHeight="1"/>
    <row r="267" spans="1:25" ht="15.75" customHeight="1"/>
    <row r="268" spans="1:25" ht="15.75" customHeight="1"/>
    <row r="269" spans="1:25" ht="15.75" customHeight="1"/>
    <row r="270" spans="1:25" ht="15.75" customHeight="1"/>
    <row r="271" spans="1:25" ht="15.75" customHeight="1"/>
    <row r="272" spans="1:25"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sheetData>
  <mergeCells count="33">
    <mergeCell ref="AF45:AM45"/>
    <mergeCell ref="AF46:AM46"/>
    <mergeCell ref="AF47:AM47"/>
    <mergeCell ref="AF48:AM48"/>
    <mergeCell ref="AF49:AM49"/>
    <mergeCell ref="AF40:AM40"/>
    <mergeCell ref="AF41:AM41"/>
    <mergeCell ref="AF42:AM42"/>
    <mergeCell ref="AF43:AM43"/>
    <mergeCell ref="AF44:AM44"/>
    <mergeCell ref="AF35:AM35"/>
    <mergeCell ref="AF36:AM36"/>
    <mergeCell ref="AF37:AM37"/>
    <mergeCell ref="AF38:AM38"/>
    <mergeCell ref="AF39:AM39"/>
    <mergeCell ref="B75:R75"/>
    <mergeCell ref="B80:T81"/>
    <mergeCell ref="B82:T83"/>
    <mergeCell ref="C26:M27"/>
    <mergeCell ref="B53:E53"/>
    <mergeCell ref="P33:W34"/>
    <mergeCell ref="B52:U52"/>
    <mergeCell ref="C47:M47"/>
    <mergeCell ref="Y31:AB31"/>
    <mergeCell ref="AG17:AM19"/>
    <mergeCell ref="B6:N6"/>
    <mergeCell ref="C17:N19"/>
    <mergeCell ref="P17:W17"/>
    <mergeCell ref="O19:W21"/>
    <mergeCell ref="C21:L24"/>
    <mergeCell ref="J14:K14"/>
    <mergeCell ref="J15:K15"/>
    <mergeCell ref="Y17:AE18"/>
  </mergeCells>
  <pageMargins left="0.23622047244094491" right="0.23622047244094491" top="1.2630314960629923" bottom="0.74803149606299213" header="0" footer="0"/>
  <pageSetup paperSize="9" scale="53" orientation="portrait" r:id="rId1"/>
  <headerFooter>
    <oddFooter>&amp;L&amp;F&amp;C&amp;A&amp;R&amp;P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03"/>
  <sheetViews>
    <sheetView showGridLines="0" zoomScale="145" zoomScaleNormal="145" zoomScaleSheetLayoutView="100" workbookViewId="0">
      <selection activeCell="V19" sqref="V19:X20"/>
    </sheetView>
  </sheetViews>
  <sheetFormatPr defaultColWidth="12.625" defaultRowHeight="15" customHeight="1"/>
  <cols>
    <col min="1" max="24" width="4.125" customWidth="1"/>
  </cols>
  <sheetData>
    <row r="1" spans="1:24" ht="13.5" customHeight="1">
      <c r="A1" s="59">
        <v>4</v>
      </c>
      <c r="B1" s="60" t="str">
        <f>"SECTION "&amp;A1&amp;". EXPERIENCED FOOD INSECURITY MEASUREMENT SCALE"</f>
        <v>SECTION 4. EXPERIENCED FOOD INSECURITY MEASUREMENT SCALE</v>
      </c>
      <c r="C1" s="8"/>
      <c r="D1" s="8"/>
      <c r="E1" s="8"/>
      <c r="F1" s="8"/>
      <c r="G1" s="8"/>
      <c r="H1" s="8"/>
      <c r="I1" s="8"/>
      <c r="J1" s="8"/>
      <c r="K1" s="8"/>
      <c r="L1" s="8"/>
      <c r="M1" s="8"/>
      <c r="N1" s="8"/>
      <c r="O1" s="8"/>
      <c r="P1" s="8"/>
      <c r="Q1" s="8"/>
      <c r="R1" s="8"/>
      <c r="S1" s="8"/>
      <c r="T1" s="8"/>
      <c r="U1" s="8"/>
      <c r="V1" s="8"/>
      <c r="W1" s="8"/>
      <c r="X1" s="8"/>
    </row>
    <row r="2" spans="1:24" ht="13.5" customHeight="1">
      <c r="A2" s="61"/>
      <c r="B2" s="8"/>
      <c r="C2" s="12"/>
      <c r="D2" s="12"/>
      <c r="E2" s="12"/>
      <c r="F2" s="12"/>
      <c r="G2" s="12"/>
      <c r="H2" s="12"/>
      <c r="I2" s="12"/>
      <c r="J2" s="12"/>
      <c r="K2" s="12"/>
      <c r="L2" s="12"/>
      <c r="M2" s="12"/>
      <c r="N2" s="12"/>
      <c r="O2" s="12"/>
      <c r="P2" s="12"/>
      <c r="Q2" s="12"/>
      <c r="R2" s="12"/>
      <c r="S2" s="8"/>
      <c r="T2" s="8"/>
      <c r="U2" s="8"/>
      <c r="V2" s="8"/>
      <c r="W2" s="8"/>
      <c r="X2" s="8"/>
    </row>
    <row r="3" spans="1:24" ht="13.5" customHeight="1">
      <c r="A3" s="8"/>
      <c r="B3" s="824" t="s">
        <v>1219</v>
      </c>
      <c r="C3" s="824"/>
      <c r="D3" s="824"/>
      <c r="E3" s="824"/>
      <c r="F3" s="824"/>
      <c r="G3" s="824"/>
      <c r="H3" s="824"/>
      <c r="I3" s="824"/>
      <c r="J3" s="824"/>
      <c r="K3" s="824"/>
      <c r="L3" s="824"/>
      <c r="M3" s="824"/>
      <c r="N3" s="8"/>
      <c r="O3" s="12"/>
      <c r="P3" s="12"/>
      <c r="Q3" s="12"/>
      <c r="R3" s="12"/>
      <c r="S3" s="8"/>
      <c r="T3" s="8"/>
      <c r="U3" s="8"/>
      <c r="V3" s="8"/>
      <c r="W3" s="8"/>
      <c r="X3" s="8"/>
    </row>
    <row r="4" spans="1:24" ht="13.5" customHeight="1">
      <c r="A4" s="303">
        <f>A1+0.01</f>
        <v>4.01</v>
      </c>
      <c r="B4" s="973" t="s">
        <v>1220</v>
      </c>
      <c r="C4" s="883"/>
      <c r="D4" s="883"/>
      <c r="E4" s="883"/>
      <c r="F4" s="883"/>
      <c r="G4" s="883"/>
      <c r="H4" s="883"/>
      <c r="I4" s="883"/>
      <c r="J4" s="883"/>
      <c r="K4" s="883"/>
      <c r="L4" s="883"/>
      <c r="M4" s="883"/>
      <c r="N4" s="883"/>
      <c r="O4" s="8"/>
      <c r="P4" s="8"/>
      <c r="Q4" s="8"/>
      <c r="R4" s="8"/>
      <c r="S4" s="8"/>
      <c r="T4" s="8"/>
      <c r="U4" s="8"/>
      <c r="V4" s="8"/>
      <c r="W4" s="8"/>
      <c r="X4" s="8"/>
    </row>
    <row r="5" spans="1:24" ht="13.5" customHeight="1">
      <c r="A5" s="303"/>
      <c r="B5" s="883"/>
      <c r="C5" s="883"/>
      <c r="D5" s="883"/>
      <c r="E5" s="883"/>
      <c r="F5" s="883"/>
      <c r="G5" s="883"/>
      <c r="H5" s="883"/>
      <c r="I5" s="883"/>
      <c r="J5" s="883"/>
      <c r="K5" s="883"/>
      <c r="L5" s="883"/>
      <c r="M5" s="883"/>
      <c r="N5" s="883"/>
      <c r="O5" s="8"/>
      <c r="P5" s="8"/>
      <c r="Q5" s="13"/>
      <c r="R5" s="8"/>
      <c r="S5" s="8"/>
      <c r="T5" s="8"/>
      <c r="U5" s="8"/>
      <c r="V5" s="8"/>
      <c r="W5" s="8"/>
      <c r="X5" s="8"/>
    </row>
    <row r="6" spans="1:24" ht="13.5" customHeight="1">
      <c r="A6" s="303"/>
      <c r="B6" s="8"/>
      <c r="C6" s="8">
        <v>1</v>
      </c>
      <c r="D6" s="8" t="s">
        <v>1013</v>
      </c>
      <c r="E6" s="8"/>
      <c r="F6" s="8"/>
      <c r="G6" s="8"/>
      <c r="H6" s="8"/>
      <c r="I6" s="8"/>
      <c r="J6" s="8"/>
      <c r="K6" s="8"/>
      <c r="L6" s="8"/>
      <c r="M6" s="8"/>
      <c r="N6" s="8"/>
      <c r="O6" s="8"/>
      <c r="P6" s="8"/>
      <c r="Q6" s="8"/>
      <c r="R6" s="8"/>
      <c r="S6" s="8"/>
      <c r="T6" s="8"/>
      <c r="U6" s="8"/>
      <c r="V6" s="8"/>
      <c r="W6" s="8"/>
      <c r="X6" s="8"/>
    </row>
    <row r="7" spans="1:24" ht="13.5" customHeight="1">
      <c r="A7" s="303"/>
      <c r="B7" s="8"/>
      <c r="C7" s="8">
        <v>2</v>
      </c>
      <c r="D7" s="8" t="s">
        <v>1067</v>
      </c>
      <c r="E7" s="8"/>
      <c r="F7" s="8"/>
      <c r="G7" s="8"/>
      <c r="H7" s="8"/>
      <c r="I7" s="8"/>
      <c r="J7" s="8"/>
      <c r="K7" s="8"/>
      <c r="L7" s="8"/>
      <c r="M7" s="8"/>
      <c r="N7" s="8"/>
      <c r="O7" s="8"/>
      <c r="P7" s="8"/>
      <c r="Q7" s="8"/>
      <c r="R7" s="8"/>
      <c r="S7" s="8"/>
      <c r="T7" s="8"/>
      <c r="U7" s="8"/>
      <c r="V7" s="8"/>
      <c r="W7" s="8"/>
      <c r="X7" s="8"/>
    </row>
    <row r="8" spans="1:24" ht="13.5" customHeight="1">
      <c r="A8" s="303"/>
      <c r="B8" s="8"/>
      <c r="C8" s="8"/>
      <c r="D8" s="8"/>
      <c r="E8" s="8"/>
      <c r="F8" s="8"/>
      <c r="G8" s="8"/>
      <c r="H8" s="8"/>
      <c r="I8" s="8"/>
      <c r="J8" s="8"/>
      <c r="K8" s="8"/>
      <c r="L8" s="8"/>
      <c r="M8" s="8"/>
      <c r="N8" s="8"/>
      <c r="O8" s="8"/>
      <c r="P8" s="8"/>
      <c r="Q8" s="8"/>
      <c r="R8" s="8"/>
      <c r="S8" s="8"/>
      <c r="T8" s="8"/>
      <c r="U8" s="8"/>
      <c r="V8" s="8"/>
      <c r="W8" s="8"/>
      <c r="X8" s="8"/>
    </row>
    <row r="9" spans="1:24" ht="13.5" customHeight="1">
      <c r="A9" s="303">
        <f>A4+0.01</f>
        <v>4.0199999999999996</v>
      </c>
      <c r="B9" s="971" t="s">
        <v>1221</v>
      </c>
      <c r="C9" s="883"/>
      <c r="D9" s="883"/>
      <c r="E9" s="883"/>
      <c r="F9" s="883"/>
      <c r="G9" s="883"/>
      <c r="H9" s="883"/>
      <c r="I9" s="883"/>
      <c r="J9" s="883"/>
      <c r="K9" s="883"/>
      <c r="L9" s="883"/>
      <c r="M9" s="883"/>
      <c r="N9" s="883"/>
      <c r="O9" s="883"/>
      <c r="P9" s="883"/>
      <c r="Q9" s="8"/>
      <c r="R9" s="8"/>
      <c r="S9" s="8"/>
      <c r="T9" s="8"/>
      <c r="U9" s="8"/>
      <c r="V9" s="8"/>
      <c r="W9" s="8"/>
      <c r="X9" s="8"/>
    </row>
    <row r="10" spans="1:24" ht="13.5" customHeight="1">
      <c r="A10" s="303"/>
      <c r="B10" s="883"/>
      <c r="C10" s="883"/>
      <c r="D10" s="883"/>
      <c r="E10" s="883"/>
      <c r="F10" s="883"/>
      <c r="G10" s="883"/>
      <c r="H10" s="883"/>
      <c r="I10" s="883"/>
      <c r="J10" s="883"/>
      <c r="K10" s="883"/>
      <c r="L10" s="883"/>
      <c r="M10" s="883"/>
      <c r="N10" s="883"/>
      <c r="O10" s="883"/>
      <c r="P10" s="883"/>
      <c r="Q10" s="8"/>
      <c r="R10" s="8"/>
      <c r="S10" s="8"/>
      <c r="T10" s="8"/>
      <c r="U10" s="8"/>
      <c r="V10" s="8"/>
      <c r="W10" s="8"/>
      <c r="X10" s="8"/>
    </row>
    <row r="11" spans="1:24" ht="13.5" customHeight="1">
      <c r="A11" s="303"/>
      <c r="B11" s="972"/>
      <c r="C11" s="8">
        <v>1</v>
      </c>
      <c r="D11" s="8" t="s">
        <v>1013</v>
      </c>
      <c r="E11" s="8"/>
      <c r="F11" s="8"/>
      <c r="G11" s="8"/>
      <c r="H11" s="8"/>
      <c r="I11" s="8"/>
      <c r="J11" s="8"/>
      <c r="K11" s="8"/>
      <c r="L11" s="8"/>
      <c r="M11" s="8"/>
      <c r="N11" s="8"/>
      <c r="O11" s="8"/>
      <c r="P11" s="974"/>
      <c r="Q11" s="8"/>
      <c r="R11" s="8"/>
      <c r="S11" s="8"/>
      <c r="T11" s="8"/>
      <c r="U11" s="8"/>
      <c r="V11" s="8"/>
      <c r="W11" s="8"/>
      <c r="X11" s="8"/>
    </row>
    <row r="12" spans="1:24" ht="13.5" customHeight="1">
      <c r="A12" s="303"/>
      <c r="B12" s="883"/>
      <c r="C12" s="8">
        <v>2</v>
      </c>
      <c r="D12" s="8" t="s">
        <v>1067</v>
      </c>
      <c r="E12" s="8"/>
      <c r="F12" s="8"/>
      <c r="G12" s="8"/>
      <c r="H12" s="8"/>
      <c r="I12" s="8"/>
      <c r="J12" s="8"/>
      <c r="K12" s="8"/>
      <c r="L12" s="8"/>
      <c r="M12" s="8"/>
      <c r="N12" s="8"/>
      <c r="O12" s="8"/>
      <c r="P12" s="883"/>
      <c r="Q12" s="8"/>
      <c r="R12" s="8"/>
      <c r="S12" s="8"/>
      <c r="T12" s="8"/>
      <c r="U12" s="8"/>
      <c r="V12" s="8"/>
      <c r="W12" s="8"/>
      <c r="X12" s="8"/>
    </row>
    <row r="13" spans="1:24" ht="13.5" customHeight="1">
      <c r="A13" s="303"/>
      <c r="B13" s="8"/>
      <c r="C13" s="8"/>
      <c r="D13" s="8"/>
      <c r="E13" s="8"/>
      <c r="F13" s="8"/>
      <c r="G13" s="8"/>
      <c r="H13" s="8"/>
      <c r="I13" s="8"/>
      <c r="J13" s="8"/>
      <c r="K13" s="8"/>
      <c r="L13" s="8"/>
      <c r="M13" s="8"/>
      <c r="N13" s="8"/>
      <c r="O13" s="8"/>
      <c r="P13" s="8"/>
      <c r="Q13" s="8"/>
      <c r="R13" s="8"/>
      <c r="S13" s="8"/>
      <c r="T13" s="8"/>
      <c r="U13" s="8"/>
      <c r="V13" s="8"/>
      <c r="W13" s="8"/>
      <c r="X13" s="8"/>
    </row>
    <row r="14" spans="1:24" ht="13.5" customHeight="1">
      <c r="A14" s="303">
        <f>A9+0.01</f>
        <v>4.0299999999999994</v>
      </c>
      <c r="B14" s="975" t="s">
        <v>1222</v>
      </c>
      <c r="C14" s="883"/>
      <c r="D14" s="883"/>
      <c r="E14" s="883"/>
      <c r="F14" s="883"/>
      <c r="G14" s="883"/>
      <c r="H14" s="883"/>
      <c r="I14" s="883"/>
      <c r="J14" s="883"/>
      <c r="K14" s="883"/>
      <c r="L14" s="883"/>
      <c r="M14" s="883"/>
      <c r="N14" s="883"/>
      <c r="O14" s="883"/>
      <c r="P14" s="883"/>
      <c r="Q14" s="883"/>
      <c r="R14" s="883"/>
      <c r="S14" s="8"/>
      <c r="T14" s="8"/>
      <c r="U14" s="8"/>
      <c r="V14" s="8"/>
      <c r="W14" s="8"/>
      <c r="X14" s="8"/>
    </row>
    <row r="15" spans="1:24" ht="13.5" customHeight="1">
      <c r="A15" s="303"/>
      <c r="B15" s="883"/>
      <c r="C15" s="883"/>
      <c r="D15" s="883"/>
      <c r="E15" s="883"/>
      <c r="F15" s="883"/>
      <c r="G15" s="883"/>
      <c r="H15" s="883"/>
      <c r="I15" s="883"/>
      <c r="J15" s="883"/>
      <c r="K15" s="883"/>
      <c r="L15" s="883"/>
      <c r="M15" s="883"/>
      <c r="N15" s="883"/>
      <c r="O15" s="883"/>
      <c r="P15" s="883"/>
      <c r="Q15" s="883"/>
      <c r="R15" s="883"/>
      <c r="S15" s="8"/>
      <c r="T15" s="8"/>
      <c r="U15" s="8"/>
      <c r="V15" s="8"/>
      <c r="W15" s="8"/>
      <c r="X15" s="8"/>
    </row>
    <row r="16" spans="1:24" ht="13.5" customHeight="1">
      <c r="A16" s="303"/>
      <c r="B16" s="972"/>
      <c r="C16" s="8">
        <v>1</v>
      </c>
      <c r="D16" s="8" t="s">
        <v>1013</v>
      </c>
      <c r="E16" s="8"/>
      <c r="F16" s="8"/>
      <c r="G16" s="8"/>
      <c r="H16" s="8"/>
      <c r="I16" s="8"/>
      <c r="J16" s="8"/>
      <c r="K16" s="8"/>
      <c r="L16" s="8"/>
      <c r="M16" s="8"/>
      <c r="N16" s="8"/>
      <c r="O16" s="8"/>
      <c r="P16" s="8"/>
      <c r="Q16" s="8"/>
      <c r="R16" s="8"/>
      <c r="S16" s="8"/>
      <c r="T16" s="8"/>
      <c r="U16" s="8"/>
      <c r="V16" s="8"/>
      <c r="W16" s="8"/>
      <c r="X16" s="8"/>
    </row>
    <row r="17" spans="1:24" ht="13.5" customHeight="1">
      <c r="A17" s="303"/>
      <c r="B17" s="883"/>
      <c r="C17" s="8">
        <v>2</v>
      </c>
      <c r="D17" s="8" t="s">
        <v>1067</v>
      </c>
      <c r="E17" s="8"/>
      <c r="F17" s="8"/>
      <c r="G17" s="8"/>
      <c r="H17" s="8"/>
      <c r="I17" s="8"/>
      <c r="J17" s="8"/>
      <c r="K17" s="8"/>
      <c r="L17" s="8"/>
      <c r="M17" s="8"/>
      <c r="N17" s="8"/>
      <c r="O17" s="8"/>
      <c r="P17" s="8"/>
      <c r="Q17" s="8"/>
      <c r="R17" s="8"/>
      <c r="S17" s="8"/>
      <c r="T17" s="8"/>
      <c r="U17" s="8"/>
      <c r="V17" s="8"/>
      <c r="W17" s="8"/>
      <c r="X17" s="8"/>
    </row>
    <row r="18" spans="1:24" ht="13.5" customHeight="1">
      <c r="A18" s="303"/>
      <c r="B18" s="8"/>
      <c r="C18" s="8"/>
      <c r="D18" s="8"/>
      <c r="E18" s="8"/>
      <c r="F18" s="8"/>
      <c r="G18" s="8"/>
      <c r="H18" s="8"/>
      <c r="I18" s="8"/>
      <c r="J18" s="8"/>
      <c r="K18" s="8"/>
      <c r="L18" s="8"/>
      <c r="M18" s="8"/>
      <c r="N18" s="8"/>
      <c r="O18" s="8"/>
      <c r="P18" s="8"/>
      <c r="Q18" s="8"/>
      <c r="R18" s="8"/>
      <c r="S18" s="8"/>
      <c r="T18" s="8"/>
      <c r="U18" s="8"/>
      <c r="V18" s="8"/>
      <c r="W18" s="8"/>
      <c r="X18" s="8"/>
    </row>
    <row r="19" spans="1:24" ht="13.5" customHeight="1">
      <c r="A19" s="64">
        <f>A14+0.01</f>
        <v>4.0399999999999991</v>
      </c>
      <c r="B19" s="971" t="s">
        <v>1942</v>
      </c>
      <c r="C19" s="883"/>
      <c r="D19" s="883"/>
      <c r="E19" s="883"/>
      <c r="F19" s="883"/>
      <c r="G19" s="883"/>
      <c r="H19" s="883"/>
      <c r="I19" s="883"/>
      <c r="J19" s="883"/>
      <c r="K19" s="883"/>
      <c r="L19" s="883"/>
      <c r="M19" s="883"/>
      <c r="N19" s="883"/>
      <c r="O19" s="49"/>
      <c r="P19" s="49"/>
      <c r="Q19" s="8"/>
      <c r="R19" s="8"/>
      <c r="S19" s="8"/>
      <c r="T19" s="8"/>
      <c r="U19" s="8"/>
      <c r="V19" s="971"/>
      <c r="W19" s="883"/>
      <c r="X19" s="883"/>
    </row>
    <row r="20" spans="1:24" ht="13.5" customHeight="1">
      <c r="A20" s="64"/>
      <c r="B20" s="883"/>
      <c r="C20" s="883"/>
      <c r="D20" s="883"/>
      <c r="E20" s="883"/>
      <c r="F20" s="883"/>
      <c r="G20" s="883"/>
      <c r="H20" s="883"/>
      <c r="I20" s="883"/>
      <c r="J20" s="883"/>
      <c r="K20" s="883"/>
      <c r="L20" s="883"/>
      <c r="M20" s="883"/>
      <c r="N20" s="883"/>
      <c r="O20" s="49"/>
      <c r="P20" s="49"/>
      <c r="Q20" s="8"/>
      <c r="R20" s="8"/>
      <c r="S20" s="8"/>
      <c r="T20" s="8"/>
      <c r="U20" s="8"/>
      <c r="V20" s="883"/>
      <c r="W20" s="883"/>
      <c r="X20" s="883"/>
    </row>
    <row r="21" spans="1:24" ht="13.5" customHeight="1">
      <c r="A21" s="64"/>
      <c r="B21" s="8"/>
      <c r="C21" s="63">
        <v>1</v>
      </c>
      <c r="D21" s="8" t="s">
        <v>1013</v>
      </c>
      <c r="E21" s="8"/>
      <c r="F21" s="8"/>
      <c r="G21" s="8"/>
      <c r="H21" s="8"/>
      <c r="I21" s="8"/>
      <c r="J21" s="8"/>
      <c r="K21" s="8"/>
      <c r="L21" s="8"/>
      <c r="M21" s="8"/>
      <c r="N21" s="8"/>
      <c r="O21" s="8"/>
      <c r="P21" s="8"/>
      <c r="Q21" s="8"/>
      <c r="R21" s="8"/>
      <c r="S21" s="8"/>
      <c r="T21" s="8"/>
      <c r="U21" s="8"/>
      <c r="V21" s="8"/>
      <c r="W21" s="8"/>
      <c r="X21" s="8"/>
    </row>
    <row r="22" spans="1:24" ht="13.5" customHeight="1">
      <c r="A22" s="64"/>
      <c r="B22" s="8"/>
      <c r="C22" s="63">
        <v>2</v>
      </c>
      <c r="D22" s="8" t="s">
        <v>1067</v>
      </c>
      <c r="E22" s="8"/>
      <c r="F22" s="8"/>
      <c r="G22" s="8"/>
      <c r="H22" s="8"/>
      <c r="I22" s="8"/>
      <c r="J22" s="8"/>
      <c r="K22" s="8"/>
      <c r="L22" s="8"/>
      <c r="M22" s="8"/>
      <c r="N22" s="8"/>
      <c r="O22" s="8"/>
      <c r="P22" s="8"/>
      <c r="Q22" s="8"/>
      <c r="R22" s="8"/>
      <c r="S22" s="8"/>
      <c r="T22" s="8"/>
      <c r="U22" s="8"/>
      <c r="V22" s="8"/>
      <c r="W22" s="8"/>
      <c r="X22" s="8"/>
    </row>
    <row r="23" spans="1:24" ht="13.5" customHeight="1">
      <c r="A23" s="64"/>
      <c r="B23" s="8"/>
      <c r="C23" s="8"/>
      <c r="D23" s="8"/>
      <c r="E23" s="8"/>
      <c r="F23" s="8"/>
      <c r="G23" s="8"/>
      <c r="H23" s="8"/>
      <c r="I23" s="8"/>
      <c r="J23" s="8"/>
      <c r="K23" s="8"/>
      <c r="L23" s="8"/>
      <c r="M23" s="8"/>
      <c r="N23" s="8"/>
      <c r="O23" s="8"/>
      <c r="P23" s="8"/>
      <c r="Q23" s="8"/>
      <c r="R23" s="8"/>
      <c r="S23" s="8"/>
      <c r="T23" s="8"/>
      <c r="U23" s="8"/>
      <c r="V23" s="8"/>
      <c r="W23" s="8"/>
      <c r="X23" s="8"/>
    </row>
    <row r="24" spans="1:24" ht="13.5" customHeight="1">
      <c r="B24" s="268" t="s">
        <v>1223</v>
      </c>
      <c r="C24" s="262"/>
      <c r="D24" s="262"/>
      <c r="E24" s="262"/>
      <c r="F24" s="262"/>
      <c r="G24" s="262"/>
      <c r="H24" s="262"/>
      <c r="I24" s="262"/>
      <c r="J24" s="262"/>
      <c r="K24" s="262"/>
      <c r="L24" s="262"/>
      <c r="M24" s="262"/>
      <c r="N24" s="262"/>
      <c r="O24" s="262"/>
      <c r="P24" s="262"/>
      <c r="Q24" s="262"/>
      <c r="R24" s="262"/>
      <c r="S24" s="262"/>
      <c r="T24" s="8"/>
      <c r="U24" s="8"/>
      <c r="V24" s="8"/>
      <c r="W24" s="8"/>
      <c r="X24" s="8"/>
    </row>
    <row r="25" spans="1:24" ht="13.5" customHeight="1">
      <c r="A25" s="64">
        <v>4.05</v>
      </c>
      <c r="B25" s="970" t="s">
        <v>1224</v>
      </c>
      <c r="C25" s="900"/>
      <c r="D25" s="900"/>
      <c r="E25" s="900"/>
      <c r="F25" s="900"/>
      <c r="G25" s="900"/>
      <c r="H25" s="900"/>
      <c r="I25" s="900"/>
      <c r="J25" s="900"/>
      <c r="K25" s="900"/>
      <c r="L25" s="900"/>
      <c r="M25" s="900"/>
      <c r="N25" s="900"/>
      <c r="O25" s="900"/>
      <c r="P25" s="900"/>
      <c r="Q25" s="900"/>
      <c r="R25" s="900"/>
      <c r="S25" s="900"/>
      <c r="T25" s="8"/>
      <c r="U25" s="8"/>
      <c r="V25" s="8"/>
      <c r="W25" s="8"/>
      <c r="X25" s="8"/>
    </row>
    <row r="26" spans="1:24" ht="13.5" customHeight="1">
      <c r="A26" s="64"/>
      <c r="B26" s="262">
        <v>1</v>
      </c>
      <c r="C26" s="970" t="s">
        <v>1225</v>
      </c>
      <c r="D26" s="900"/>
      <c r="E26" s="900"/>
      <c r="F26" s="900"/>
      <c r="G26" s="900"/>
      <c r="H26" s="900"/>
      <c r="I26" s="900"/>
      <c r="J26" s="900"/>
      <c r="K26" s="304"/>
      <c r="L26" s="304"/>
      <c r="M26" s="304"/>
      <c r="N26" s="304"/>
      <c r="O26" s="304"/>
      <c r="P26" s="262"/>
      <c r="Q26" s="262"/>
      <c r="R26" s="262"/>
      <c r="S26" s="262"/>
      <c r="T26" s="8"/>
      <c r="U26" s="8"/>
      <c r="V26" s="8"/>
      <c r="W26" s="8"/>
      <c r="X26" s="8"/>
    </row>
    <row r="27" spans="1:24" ht="13.5" customHeight="1">
      <c r="A27" s="303"/>
      <c r="B27" s="262">
        <v>2</v>
      </c>
      <c r="C27" s="262" t="s">
        <v>1226</v>
      </c>
      <c r="D27" s="262"/>
      <c r="E27" s="262"/>
      <c r="F27" s="262"/>
      <c r="G27" s="304"/>
      <c r="H27" s="304"/>
      <c r="I27" s="304"/>
      <c r="J27" s="304"/>
      <c r="K27" s="304"/>
      <c r="L27" s="304"/>
      <c r="M27" s="304"/>
      <c r="N27" s="304"/>
      <c r="O27" s="304"/>
      <c r="P27" s="262"/>
      <c r="Q27" s="262"/>
      <c r="R27" s="262"/>
      <c r="S27" s="262"/>
      <c r="T27" s="8"/>
      <c r="U27" s="8"/>
      <c r="V27" s="8"/>
      <c r="W27" s="8"/>
      <c r="X27" s="8"/>
    </row>
    <row r="28" spans="1:24" ht="13.5" customHeight="1">
      <c r="A28" s="303"/>
      <c r="B28" s="262">
        <v>3</v>
      </c>
      <c r="C28" s="262" t="s">
        <v>1228</v>
      </c>
      <c r="D28" s="262"/>
      <c r="E28" s="262"/>
      <c r="F28" s="262"/>
      <c r="G28" s="304"/>
      <c r="H28" s="304"/>
      <c r="I28" s="304"/>
      <c r="J28" s="304"/>
      <c r="K28" s="304"/>
      <c r="L28" s="304"/>
      <c r="M28" s="304"/>
      <c r="N28" s="304"/>
      <c r="O28" s="304"/>
      <c r="P28" s="262"/>
      <c r="Q28" s="262"/>
      <c r="R28" s="262"/>
      <c r="S28" s="262"/>
      <c r="T28" s="8"/>
      <c r="U28" s="8"/>
      <c r="V28" s="8"/>
      <c r="W28" s="8"/>
      <c r="X28" s="8"/>
    </row>
    <row r="29" spans="1:24" ht="13.5" customHeight="1">
      <c r="A29" s="64"/>
      <c r="B29" s="262">
        <v>4</v>
      </c>
      <c r="C29" s="262" t="s">
        <v>1227</v>
      </c>
      <c r="D29" s="262"/>
      <c r="E29" s="262"/>
      <c r="F29" s="262"/>
      <c r="G29" s="262"/>
      <c r="H29" s="262"/>
      <c r="I29" s="262"/>
      <c r="J29" s="262"/>
      <c r="K29" s="262"/>
      <c r="L29" s="262"/>
      <c r="M29" s="262"/>
      <c r="N29" s="262"/>
      <c r="O29" s="262"/>
      <c r="P29" s="262"/>
      <c r="Q29" s="262"/>
      <c r="R29" s="262"/>
      <c r="S29" s="262"/>
      <c r="T29" s="8"/>
      <c r="U29" s="8"/>
      <c r="V29" s="8"/>
      <c r="W29" s="8"/>
      <c r="X29" s="8"/>
    </row>
    <row r="30" spans="1:24" ht="13.5" customHeight="1">
      <c r="A30" s="64"/>
      <c r="B30" s="262"/>
      <c r="C30" s="262"/>
      <c r="D30" s="262"/>
      <c r="E30" s="262"/>
      <c r="F30" s="262"/>
      <c r="G30" s="262"/>
      <c r="H30" s="262"/>
      <c r="I30" s="262"/>
      <c r="J30" s="262"/>
      <c r="K30" s="262"/>
      <c r="L30" s="262"/>
      <c r="M30" s="262"/>
      <c r="N30" s="262"/>
      <c r="O30" s="262"/>
      <c r="P30" s="262"/>
      <c r="Q30" s="262"/>
      <c r="R30" s="262"/>
      <c r="S30" s="262"/>
      <c r="T30" s="8"/>
      <c r="U30" s="8"/>
      <c r="V30" s="8"/>
      <c r="W30" s="8"/>
      <c r="X30" s="8"/>
    </row>
    <row r="31" spans="1:24" ht="13.5" customHeight="1">
      <c r="A31" s="64">
        <v>4.0599999999999996</v>
      </c>
      <c r="B31" s="262" t="s">
        <v>1229</v>
      </c>
      <c r="C31" s="262"/>
      <c r="D31" s="262"/>
      <c r="E31" s="262"/>
      <c r="F31" s="262"/>
      <c r="G31" s="262"/>
      <c r="H31" s="262"/>
      <c r="I31" s="262"/>
      <c r="J31" s="262"/>
      <c r="K31" s="262"/>
      <c r="L31" s="262"/>
      <c r="M31" s="262"/>
      <c r="N31" s="262"/>
      <c r="O31" s="262"/>
      <c r="P31" s="262"/>
      <c r="Q31" s="262"/>
      <c r="R31" s="262"/>
      <c r="S31" s="262"/>
      <c r="T31" s="8"/>
      <c r="U31" s="8"/>
      <c r="V31" s="8"/>
      <c r="W31" s="8"/>
      <c r="X31" s="8"/>
    </row>
    <row r="32" spans="1:24" ht="13.5" customHeight="1">
      <c r="A32" s="64"/>
      <c r="B32" s="262" t="s">
        <v>1230</v>
      </c>
      <c r="C32" s="262"/>
      <c r="D32" s="262"/>
      <c r="E32" s="262"/>
      <c r="F32" s="262"/>
      <c r="G32" s="262"/>
      <c r="H32" s="262"/>
      <c r="I32" s="262"/>
      <c r="J32" s="262"/>
      <c r="K32" s="262"/>
      <c r="L32" s="262"/>
      <c r="M32" s="262"/>
      <c r="N32" s="262"/>
      <c r="O32" s="262"/>
      <c r="P32" s="262"/>
      <c r="Q32" s="262"/>
      <c r="R32" s="262"/>
      <c r="S32" s="262"/>
      <c r="T32" s="8"/>
      <c r="U32" s="8"/>
      <c r="V32" s="8"/>
      <c r="W32" s="8"/>
      <c r="X32" s="8"/>
    </row>
    <row r="33" spans="1:24" ht="13.5" customHeight="1">
      <c r="A33" s="64"/>
      <c r="B33" s="262"/>
      <c r="C33" s="262">
        <v>1</v>
      </c>
      <c r="D33" s="262" t="s">
        <v>1231</v>
      </c>
      <c r="E33" s="262"/>
      <c r="F33" s="262"/>
      <c r="G33" s="262"/>
      <c r="H33" s="262"/>
      <c r="I33" s="262"/>
      <c r="J33" s="262"/>
      <c r="K33" s="262"/>
      <c r="L33" s="262"/>
      <c r="M33" s="262"/>
      <c r="N33" s="262"/>
      <c r="O33" s="262"/>
      <c r="P33" s="262"/>
      <c r="Q33" s="262"/>
      <c r="R33" s="262"/>
      <c r="S33" s="262"/>
      <c r="T33" s="8"/>
      <c r="U33" s="8"/>
      <c r="V33" s="8"/>
      <c r="W33" s="8"/>
      <c r="X33" s="8"/>
    </row>
    <row r="34" spans="1:24" ht="13.5" customHeight="1">
      <c r="A34" s="64"/>
      <c r="B34" s="262"/>
      <c r="C34" s="262">
        <v>2</v>
      </c>
      <c r="D34" s="262" t="s">
        <v>1232</v>
      </c>
      <c r="E34" s="262"/>
      <c r="F34" s="262"/>
      <c r="G34" s="262"/>
      <c r="H34" s="262"/>
      <c r="I34" s="262"/>
      <c r="J34" s="262"/>
      <c r="K34" s="262"/>
      <c r="L34" s="262"/>
      <c r="M34" s="262"/>
      <c r="N34" s="262"/>
      <c r="O34" s="262"/>
      <c r="P34" s="262"/>
      <c r="Q34" s="262"/>
      <c r="R34" s="262"/>
      <c r="S34" s="262"/>
      <c r="T34" s="8"/>
      <c r="U34" s="8"/>
      <c r="V34" s="8"/>
      <c r="W34" s="8"/>
      <c r="X34" s="8"/>
    </row>
    <row r="35" spans="1:24" ht="13.5" customHeight="1">
      <c r="A35" s="64"/>
      <c r="B35" s="262"/>
      <c r="C35" s="262">
        <v>3</v>
      </c>
      <c r="D35" s="262" t="s">
        <v>1233</v>
      </c>
      <c r="E35" s="262"/>
      <c r="F35" s="262"/>
      <c r="G35" s="262"/>
      <c r="H35" s="262"/>
      <c r="I35" s="262"/>
      <c r="J35" s="262"/>
      <c r="K35" s="262"/>
      <c r="L35" s="262"/>
      <c r="M35" s="262"/>
      <c r="N35" s="262"/>
      <c r="O35" s="262"/>
      <c r="P35" s="262"/>
      <c r="Q35" s="262"/>
      <c r="R35" s="262"/>
      <c r="S35" s="262"/>
      <c r="T35" s="8"/>
      <c r="U35" s="8"/>
      <c r="V35" s="133"/>
      <c r="W35" s="8"/>
      <c r="X35" s="8"/>
    </row>
    <row r="36" spans="1:24" ht="13.5" customHeight="1">
      <c r="A36" s="64"/>
      <c r="B36" s="262" t="s">
        <v>1234</v>
      </c>
      <c r="C36" s="262"/>
      <c r="D36" s="262"/>
      <c r="E36" s="262"/>
      <c r="F36" s="262"/>
      <c r="G36" s="262"/>
      <c r="H36" s="262"/>
      <c r="I36" s="262"/>
      <c r="J36" s="262"/>
      <c r="K36" s="262"/>
      <c r="L36" s="262"/>
      <c r="M36" s="262"/>
      <c r="N36" s="262"/>
      <c r="O36" s="262"/>
      <c r="P36" s="262"/>
      <c r="Q36" s="262"/>
      <c r="R36" s="262"/>
      <c r="S36" s="262"/>
      <c r="T36" s="8"/>
      <c r="U36" s="8"/>
      <c r="V36" s="8"/>
      <c r="W36" s="8"/>
      <c r="X36" s="8"/>
    </row>
    <row r="37" spans="1:24" ht="13.5" customHeight="1">
      <c r="A37" s="64"/>
      <c r="B37" s="262"/>
      <c r="C37" s="262">
        <v>1</v>
      </c>
      <c r="D37" s="262" t="s">
        <v>1231</v>
      </c>
      <c r="E37" s="262"/>
      <c r="F37" s="262"/>
      <c r="G37" s="262"/>
      <c r="H37" s="262"/>
      <c r="I37" s="262"/>
      <c r="J37" s="262"/>
      <c r="K37" s="262"/>
      <c r="L37" s="262"/>
      <c r="M37" s="262"/>
      <c r="N37" s="262"/>
      <c r="O37" s="262"/>
      <c r="P37" s="262"/>
      <c r="Q37" s="262"/>
      <c r="R37" s="262"/>
      <c r="S37" s="262"/>
      <c r="T37" s="8"/>
      <c r="U37" s="8"/>
      <c r="V37" s="8"/>
      <c r="W37" s="8"/>
      <c r="X37" s="8"/>
    </row>
    <row r="38" spans="1:24" ht="13.5" customHeight="1">
      <c r="A38" s="64"/>
      <c r="B38" s="262"/>
      <c r="C38" s="262">
        <v>2</v>
      </c>
      <c r="D38" s="262" t="s">
        <v>1232</v>
      </c>
      <c r="E38" s="262"/>
      <c r="F38" s="262"/>
      <c r="G38" s="262"/>
      <c r="H38" s="262"/>
      <c r="I38" s="262"/>
      <c r="J38" s="262"/>
      <c r="K38" s="262"/>
      <c r="L38" s="262"/>
      <c r="M38" s="262"/>
      <c r="N38" s="262"/>
      <c r="O38" s="262"/>
      <c r="P38" s="262"/>
      <c r="Q38" s="262"/>
      <c r="R38" s="262"/>
      <c r="S38" s="262"/>
      <c r="T38" s="8"/>
      <c r="U38" s="8"/>
      <c r="V38" s="8"/>
      <c r="W38" s="8"/>
      <c r="X38" s="8"/>
    </row>
    <row r="39" spans="1:24" ht="13.5" customHeight="1">
      <c r="A39" s="64"/>
      <c r="B39" s="262"/>
      <c r="C39" s="262">
        <v>3</v>
      </c>
      <c r="D39" s="262" t="s">
        <v>1233</v>
      </c>
      <c r="E39" s="262"/>
      <c r="F39" s="262"/>
      <c r="G39" s="262"/>
      <c r="H39" s="262"/>
      <c r="I39" s="262"/>
      <c r="J39" s="262"/>
      <c r="K39" s="262"/>
      <c r="L39" s="262"/>
      <c r="M39" s="262"/>
      <c r="N39" s="262"/>
      <c r="O39" s="262"/>
      <c r="P39" s="262"/>
      <c r="Q39" s="262"/>
      <c r="R39" s="262"/>
      <c r="S39" s="262"/>
      <c r="T39" s="8"/>
      <c r="U39" s="8"/>
      <c r="V39" s="8"/>
      <c r="W39" s="8"/>
      <c r="X39" s="8"/>
    </row>
    <row r="40" spans="1:24" ht="13.5" customHeight="1">
      <c r="A40" s="64"/>
      <c r="B40" s="262" t="s">
        <v>1235</v>
      </c>
      <c r="C40" s="262"/>
      <c r="D40" s="262"/>
      <c r="E40" s="262"/>
      <c r="F40" s="262"/>
      <c r="G40" s="262"/>
      <c r="H40" s="262"/>
      <c r="I40" s="262"/>
      <c r="J40" s="262"/>
      <c r="K40" s="262"/>
      <c r="L40" s="262"/>
      <c r="M40" s="262"/>
      <c r="N40" s="262"/>
      <c r="O40" s="262"/>
      <c r="P40" s="262"/>
      <c r="Q40" s="262"/>
      <c r="R40" s="262"/>
      <c r="S40" s="262"/>
      <c r="T40" s="8"/>
      <c r="U40" s="8"/>
      <c r="V40" s="8"/>
      <c r="W40" s="8"/>
      <c r="X40" s="8"/>
    </row>
    <row r="41" spans="1:24" ht="13.5" customHeight="1">
      <c r="A41" s="64"/>
      <c r="B41" s="262"/>
      <c r="C41" s="262">
        <v>1</v>
      </c>
      <c r="D41" s="262" t="s">
        <v>1231</v>
      </c>
      <c r="E41" s="262"/>
      <c r="F41" s="262"/>
      <c r="G41" s="262"/>
      <c r="H41" s="262"/>
      <c r="I41" s="262"/>
      <c r="J41" s="262"/>
      <c r="K41" s="262"/>
      <c r="L41" s="262"/>
      <c r="M41" s="262"/>
      <c r="N41" s="262"/>
      <c r="O41" s="262"/>
      <c r="P41" s="262"/>
      <c r="Q41" s="262"/>
      <c r="R41" s="262"/>
      <c r="S41" s="262"/>
      <c r="T41" s="8"/>
      <c r="U41" s="8"/>
      <c r="V41" s="8"/>
      <c r="W41" s="8"/>
      <c r="X41" s="8"/>
    </row>
    <row r="42" spans="1:24" ht="13.5" customHeight="1">
      <c r="A42" s="64"/>
      <c r="B42" s="262"/>
      <c r="C42" s="262">
        <v>2</v>
      </c>
      <c r="D42" s="262" t="s">
        <v>1232</v>
      </c>
      <c r="E42" s="262"/>
      <c r="F42" s="262"/>
      <c r="G42" s="262"/>
      <c r="H42" s="262"/>
      <c r="I42" s="262"/>
      <c r="J42" s="262"/>
      <c r="K42" s="262"/>
      <c r="L42" s="262"/>
      <c r="M42" s="262"/>
      <c r="N42" s="262"/>
      <c r="O42" s="262"/>
      <c r="P42" s="262"/>
      <c r="Q42" s="262"/>
      <c r="R42" s="262"/>
      <c r="S42" s="262"/>
      <c r="T42" s="8"/>
      <c r="U42" s="8"/>
      <c r="V42" s="8"/>
      <c r="W42" s="8"/>
      <c r="X42" s="8"/>
    </row>
    <row r="43" spans="1:24" ht="13.5" customHeight="1">
      <c r="A43" s="64"/>
      <c r="B43" s="262"/>
      <c r="C43" s="262">
        <v>3</v>
      </c>
      <c r="D43" s="262" t="s">
        <v>1233</v>
      </c>
      <c r="E43" s="262"/>
      <c r="F43" s="262"/>
      <c r="G43" s="262"/>
      <c r="H43" s="262"/>
      <c r="I43" s="262"/>
      <c r="J43" s="262"/>
      <c r="K43" s="262"/>
      <c r="L43" s="262"/>
      <c r="M43" s="262"/>
      <c r="N43" s="262"/>
      <c r="O43" s="262"/>
      <c r="P43" s="262"/>
      <c r="Q43" s="262"/>
      <c r="R43" s="262"/>
      <c r="S43" s="262"/>
      <c r="T43" s="8"/>
      <c r="U43" s="8"/>
      <c r="V43" s="8"/>
      <c r="W43" s="8"/>
      <c r="X43" s="8"/>
    </row>
    <row r="44" spans="1:24" ht="13.5" customHeight="1">
      <c r="A44" s="64"/>
      <c r="B44" s="262"/>
      <c r="C44" s="262"/>
      <c r="D44" s="262"/>
      <c r="E44" s="262"/>
      <c r="F44" s="262"/>
      <c r="G44" s="262"/>
      <c r="H44" s="262"/>
      <c r="I44" s="262"/>
      <c r="J44" s="262"/>
      <c r="K44" s="262"/>
      <c r="L44" s="262"/>
      <c r="M44" s="262"/>
      <c r="N44" s="262"/>
      <c r="O44" s="262"/>
      <c r="P44" s="262"/>
      <c r="Q44" s="262"/>
      <c r="R44" s="262"/>
      <c r="S44" s="262"/>
      <c r="T44" s="8"/>
      <c r="U44" s="8"/>
      <c r="V44" s="8"/>
      <c r="W44" s="8"/>
      <c r="X44" s="8"/>
    </row>
    <row r="45" spans="1:24" ht="13.5" customHeight="1">
      <c r="A45" s="64">
        <v>4.07</v>
      </c>
      <c r="B45" s="262" t="s">
        <v>1236</v>
      </c>
      <c r="C45" s="262"/>
      <c r="D45" s="262"/>
      <c r="E45" s="262"/>
      <c r="F45" s="262"/>
      <c r="G45" s="262"/>
      <c r="H45" s="262"/>
      <c r="I45" s="262"/>
      <c r="J45" s="262"/>
      <c r="K45" s="262"/>
      <c r="L45" s="262"/>
      <c r="M45" s="262"/>
      <c r="N45" s="262"/>
      <c r="O45" s="262"/>
      <c r="P45" s="262"/>
      <c r="Q45" s="262"/>
      <c r="R45" s="262"/>
      <c r="S45" s="262"/>
      <c r="T45" s="8"/>
      <c r="U45" s="8"/>
      <c r="V45" s="8"/>
      <c r="W45" s="8"/>
      <c r="X45" s="8"/>
    </row>
    <row r="46" spans="1:24" ht="13.5" customHeight="1">
      <c r="A46" s="64"/>
      <c r="B46" s="262"/>
      <c r="C46" s="262" t="s">
        <v>1237</v>
      </c>
      <c r="D46" s="262"/>
      <c r="E46" s="262"/>
      <c r="F46" s="262"/>
      <c r="G46" s="262"/>
      <c r="H46" s="262"/>
      <c r="I46" s="262"/>
      <c r="J46" s="262"/>
      <c r="K46" s="262"/>
      <c r="L46" s="262"/>
      <c r="M46" s="262"/>
      <c r="N46" s="262"/>
      <c r="O46" s="262"/>
      <c r="P46" s="262"/>
      <c r="Q46" s="262"/>
      <c r="R46" s="262"/>
      <c r="S46" s="262"/>
      <c r="T46" s="8"/>
      <c r="U46" s="8"/>
      <c r="V46" s="8"/>
      <c r="W46" s="8"/>
      <c r="X46" s="8"/>
    </row>
    <row r="47" spans="1:24" ht="13.5" customHeight="1">
      <c r="A47" s="64"/>
      <c r="B47" s="262"/>
      <c r="C47" s="262"/>
      <c r="D47" s="262">
        <v>1</v>
      </c>
      <c r="E47" s="8" t="s">
        <v>1013</v>
      </c>
      <c r="F47" s="262"/>
      <c r="G47" s="262"/>
      <c r="H47" s="262"/>
      <c r="I47" s="262"/>
      <c r="J47" s="262"/>
      <c r="K47" s="262"/>
      <c r="L47" s="262"/>
      <c r="M47" s="262"/>
      <c r="N47" s="262"/>
      <c r="O47" s="262"/>
      <c r="P47" s="262"/>
      <c r="Q47" s="262"/>
      <c r="R47" s="262"/>
      <c r="S47" s="262"/>
      <c r="T47" s="8"/>
      <c r="U47" s="8"/>
      <c r="V47" s="8"/>
      <c r="W47" s="8"/>
      <c r="X47" s="8"/>
    </row>
    <row r="48" spans="1:24" ht="13.5" customHeight="1">
      <c r="A48" s="64"/>
      <c r="B48" s="262"/>
      <c r="C48" s="262"/>
      <c r="D48" s="262">
        <v>2</v>
      </c>
      <c r="E48" s="8" t="s">
        <v>1067</v>
      </c>
      <c r="F48" s="262"/>
      <c r="G48" s="262"/>
      <c r="H48" s="262"/>
      <c r="I48" s="262"/>
      <c r="J48" s="262"/>
      <c r="K48" s="262"/>
      <c r="L48" s="262"/>
      <c r="M48" s="262"/>
      <c r="N48" s="262"/>
      <c r="O48" s="262"/>
      <c r="P48" s="262"/>
      <c r="Q48" s="262"/>
      <c r="R48" s="262"/>
      <c r="S48" s="262"/>
      <c r="T48" s="8"/>
      <c r="U48" s="8"/>
      <c r="V48" s="8"/>
      <c r="W48" s="8"/>
      <c r="X48" s="8"/>
    </row>
    <row r="49" spans="1:24" ht="13.5" customHeight="1">
      <c r="A49" s="64"/>
      <c r="B49" s="262"/>
      <c r="C49" s="262" t="s">
        <v>1238</v>
      </c>
      <c r="D49" s="262"/>
      <c r="E49" s="262"/>
      <c r="F49" s="262"/>
      <c r="G49" s="262"/>
      <c r="H49" s="262"/>
      <c r="I49" s="262"/>
      <c r="J49" s="262"/>
      <c r="K49" s="262"/>
      <c r="L49" s="262"/>
      <c r="M49" s="262"/>
      <c r="N49" s="262"/>
      <c r="O49" s="262"/>
      <c r="P49" s="262"/>
      <c r="Q49" s="262"/>
      <c r="R49" s="262"/>
      <c r="S49" s="262"/>
      <c r="T49" s="8"/>
      <c r="U49" s="8"/>
      <c r="V49" s="8"/>
      <c r="W49" s="8"/>
      <c r="X49" s="8"/>
    </row>
    <row r="50" spans="1:24" ht="13.5" customHeight="1">
      <c r="A50" s="64"/>
      <c r="B50" s="262"/>
      <c r="C50" s="262"/>
      <c r="D50" s="262">
        <v>1</v>
      </c>
      <c r="E50" s="8" t="s">
        <v>1013</v>
      </c>
      <c r="F50" s="262"/>
      <c r="G50" s="262"/>
      <c r="H50" s="262"/>
      <c r="I50" s="262"/>
      <c r="J50" s="262"/>
      <c r="K50" s="262"/>
      <c r="L50" s="262"/>
      <c r="M50" s="262"/>
      <c r="N50" s="262"/>
      <c r="O50" s="262"/>
      <c r="P50" s="262"/>
      <c r="Q50" s="262"/>
      <c r="R50" s="262"/>
      <c r="S50" s="262"/>
      <c r="T50" s="8"/>
      <c r="U50" s="8"/>
      <c r="V50" s="8"/>
      <c r="W50" s="8"/>
      <c r="X50" s="8"/>
    </row>
    <row r="51" spans="1:24" ht="13.5" customHeight="1">
      <c r="A51" s="64"/>
      <c r="B51" s="262"/>
      <c r="C51" s="262"/>
      <c r="D51" s="262">
        <v>2</v>
      </c>
      <c r="E51" s="8" t="s">
        <v>1067</v>
      </c>
      <c r="F51" s="262"/>
      <c r="G51" s="262"/>
      <c r="H51" s="262"/>
      <c r="I51" s="262"/>
      <c r="J51" s="262"/>
      <c r="K51" s="262"/>
      <c r="L51" s="262"/>
      <c r="M51" s="262"/>
      <c r="N51" s="262"/>
      <c r="O51" s="262"/>
      <c r="P51" s="262"/>
      <c r="Q51" s="262"/>
      <c r="R51" s="262"/>
      <c r="S51" s="262"/>
      <c r="T51" s="8"/>
      <c r="U51" s="8"/>
      <c r="V51" s="8"/>
      <c r="W51" s="8"/>
      <c r="X51" s="8"/>
    </row>
    <row r="52" spans="1:24" ht="13.5" customHeight="1">
      <c r="A52" s="64"/>
      <c r="B52" s="262"/>
      <c r="C52" s="262" t="s">
        <v>1239</v>
      </c>
      <c r="D52" s="262"/>
      <c r="E52" s="262"/>
      <c r="F52" s="262"/>
      <c r="G52" s="262"/>
      <c r="H52" s="262"/>
      <c r="I52" s="262"/>
      <c r="J52" s="262"/>
      <c r="K52" s="262"/>
      <c r="L52" s="262"/>
      <c r="M52" s="262"/>
      <c r="N52" s="262"/>
      <c r="O52" s="262"/>
      <c r="P52" s="262"/>
      <c r="Q52" s="262"/>
      <c r="R52" s="262"/>
      <c r="S52" s="262"/>
      <c r="T52" s="8"/>
      <c r="U52" s="8"/>
      <c r="V52" s="8"/>
      <c r="W52" s="8"/>
      <c r="X52" s="8"/>
    </row>
    <row r="53" spans="1:24" ht="13.5" customHeight="1">
      <c r="A53" s="64"/>
      <c r="B53" s="262"/>
      <c r="C53" s="262"/>
      <c r="D53" s="262">
        <v>1</v>
      </c>
      <c r="E53" s="8" t="s">
        <v>1013</v>
      </c>
      <c r="F53" s="262"/>
      <c r="G53" s="262"/>
      <c r="H53" s="262"/>
      <c r="I53" s="262"/>
      <c r="J53" s="262"/>
      <c r="K53" s="262"/>
      <c r="L53" s="262"/>
      <c r="M53" s="262"/>
      <c r="N53" s="262"/>
      <c r="O53" s="262"/>
      <c r="P53" s="262"/>
      <c r="Q53" s="262"/>
      <c r="R53" s="262"/>
      <c r="S53" s="262"/>
      <c r="T53" s="8"/>
      <c r="U53" s="8"/>
      <c r="V53" s="8"/>
      <c r="W53" s="8"/>
      <c r="X53" s="8"/>
    </row>
    <row r="54" spans="1:24" ht="13.5" customHeight="1">
      <c r="A54" s="64"/>
      <c r="B54" s="262"/>
      <c r="C54" s="262"/>
      <c r="D54" s="262">
        <v>2</v>
      </c>
      <c r="E54" s="8" t="s">
        <v>1067</v>
      </c>
      <c r="F54" s="262"/>
      <c r="G54" s="262"/>
      <c r="H54" s="262"/>
      <c r="I54" s="262"/>
      <c r="J54" s="262"/>
      <c r="K54" s="262"/>
      <c r="L54" s="262"/>
      <c r="M54" s="262"/>
      <c r="N54" s="262"/>
      <c r="O54" s="262"/>
      <c r="P54" s="262"/>
      <c r="Q54" s="262"/>
      <c r="R54" s="262"/>
      <c r="S54" s="262"/>
      <c r="T54" s="8"/>
      <c r="U54" s="8"/>
      <c r="V54" s="8"/>
      <c r="W54" s="8"/>
      <c r="X54" s="8"/>
    </row>
    <row r="55" spans="1:24" ht="13.5" customHeight="1">
      <c r="A55" s="64"/>
      <c r="B55" s="262"/>
      <c r="C55" s="262" t="s">
        <v>1240</v>
      </c>
      <c r="D55" s="262"/>
      <c r="E55" s="262"/>
      <c r="F55" s="262"/>
      <c r="G55" s="262"/>
      <c r="H55" s="262"/>
      <c r="I55" s="262"/>
      <c r="J55" s="262"/>
      <c r="K55" s="262"/>
      <c r="L55" s="262"/>
      <c r="M55" s="262"/>
      <c r="N55" s="262"/>
      <c r="O55" s="262"/>
      <c r="P55" s="262"/>
      <c r="Q55" s="262"/>
      <c r="R55" s="262"/>
      <c r="S55" s="262"/>
      <c r="T55" s="8"/>
      <c r="U55" s="8"/>
      <c r="V55" s="8"/>
      <c r="W55" s="8"/>
      <c r="X55" s="8"/>
    </row>
    <row r="56" spans="1:24" ht="13.5" customHeight="1">
      <c r="A56" s="64"/>
      <c r="B56" s="262"/>
      <c r="C56" s="262"/>
      <c r="D56" s="262">
        <v>1</v>
      </c>
      <c r="E56" s="8" t="s">
        <v>1013</v>
      </c>
      <c r="F56" s="262"/>
      <c r="G56" s="262"/>
      <c r="H56" s="262"/>
      <c r="I56" s="262"/>
      <c r="J56" s="262"/>
      <c r="K56" s="262"/>
      <c r="L56" s="262"/>
      <c r="M56" s="262"/>
      <c r="N56" s="262"/>
      <c r="O56" s="262"/>
      <c r="P56" s="262"/>
      <c r="Q56" s="262"/>
      <c r="R56" s="262"/>
      <c r="S56" s="262"/>
      <c r="T56" s="8"/>
      <c r="U56" s="8"/>
      <c r="V56" s="8"/>
      <c r="W56" s="8"/>
      <c r="X56" s="8"/>
    </row>
    <row r="57" spans="1:24" ht="13.5" customHeight="1">
      <c r="A57" s="64"/>
      <c r="B57" s="262"/>
      <c r="C57" s="262"/>
      <c r="D57" s="262">
        <v>2</v>
      </c>
      <c r="E57" s="8" t="s">
        <v>1067</v>
      </c>
      <c r="F57" s="262"/>
      <c r="G57" s="262"/>
      <c r="H57" s="262"/>
      <c r="I57" s="262"/>
      <c r="J57" s="262"/>
      <c r="K57" s="262"/>
      <c r="L57" s="262"/>
      <c r="M57" s="262"/>
      <c r="N57" s="262"/>
      <c r="O57" s="262"/>
      <c r="P57" s="262"/>
      <c r="Q57" s="262"/>
      <c r="R57" s="262"/>
      <c r="S57" s="262"/>
      <c r="T57" s="8"/>
      <c r="U57" s="8"/>
      <c r="V57" s="8"/>
      <c r="W57" s="8"/>
      <c r="X57" s="8"/>
    </row>
    <row r="58" spans="1:24" ht="13.5" customHeight="1">
      <c r="A58" s="64"/>
      <c r="B58" s="262"/>
      <c r="C58" s="262" t="s">
        <v>1241</v>
      </c>
      <c r="D58" s="262"/>
      <c r="E58" s="262"/>
      <c r="F58" s="262"/>
      <c r="G58" s="262"/>
      <c r="H58" s="262"/>
      <c r="I58" s="262"/>
      <c r="J58" s="262"/>
      <c r="K58" s="262"/>
      <c r="L58" s="262"/>
      <c r="M58" s="262"/>
      <c r="N58" s="262"/>
      <c r="O58" s="262"/>
      <c r="P58" s="262"/>
      <c r="Q58" s="262"/>
      <c r="R58" s="262"/>
      <c r="S58" s="262"/>
      <c r="T58" s="8"/>
      <c r="U58" s="8"/>
      <c r="V58" s="8"/>
      <c r="W58" s="8"/>
      <c r="X58" s="8"/>
    </row>
    <row r="59" spans="1:24" ht="13.5" customHeight="1">
      <c r="A59" s="64"/>
      <c r="B59" s="262"/>
      <c r="C59" s="262"/>
      <c r="D59" s="262">
        <v>1</v>
      </c>
      <c r="E59" s="8" t="s">
        <v>1013</v>
      </c>
      <c r="F59" s="262"/>
      <c r="G59" s="262"/>
      <c r="H59" s="262"/>
      <c r="I59" s="262"/>
      <c r="J59" s="262"/>
      <c r="K59" s="262"/>
      <c r="L59" s="262"/>
      <c r="M59" s="262"/>
      <c r="N59" s="262"/>
      <c r="O59" s="262"/>
      <c r="P59" s="262"/>
      <c r="Q59" s="262"/>
      <c r="R59" s="262"/>
      <c r="S59" s="262"/>
      <c r="T59" s="8"/>
      <c r="U59" s="8"/>
      <c r="V59" s="8"/>
      <c r="W59" s="8"/>
      <c r="X59" s="8"/>
    </row>
    <row r="60" spans="1:24" ht="13.5" customHeight="1">
      <c r="A60" s="64"/>
      <c r="B60" s="262"/>
      <c r="C60" s="262"/>
      <c r="D60" s="262">
        <v>2</v>
      </c>
      <c r="E60" s="8" t="s">
        <v>1067</v>
      </c>
      <c r="F60" s="262"/>
      <c r="G60" s="262"/>
      <c r="H60" s="262"/>
      <c r="I60" s="262"/>
      <c r="J60" s="262"/>
      <c r="K60" s="262"/>
      <c r="L60" s="262"/>
      <c r="M60" s="262"/>
      <c r="N60" s="262"/>
      <c r="O60" s="262"/>
      <c r="P60" s="262"/>
      <c r="Q60" s="262"/>
      <c r="R60" s="262"/>
      <c r="S60" s="262"/>
      <c r="T60" s="8"/>
      <c r="U60" s="8"/>
      <c r="V60" s="8"/>
      <c r="W60" s="8"/>
      <c r="X60" s="8"/>
    </row>
    <row r="61" spans="1:24" ht="13.5" customHeight="1">
      <c r="A61" s="64"/>
      <c r="B61" s="262"/>
      <c r="C61" s="262" t="s">
        <v>1242</v>
      </c>
      <c r="D61" s="262"/>
      <c r="E61" s="262"/>
      <c r="F61" s="262"/>
      <c r="G61" s="262"/>
      <c r="H61" s="262"/>
      <c r="I61" s="262"/>
      <c r="J61" s="262"/>
      <c r="K61" s="262"/>
      <c r="L61" s="262"/>
      <c r="M61" s="262"/>
      <c r="N61" s="262"/>
      <c r="O61" s="262"/>
      <c r="P61" s="262"/>
      <c r="Q61" s="262"/>
      <c r="R61" s="262"/>
      <c r="S61" s="262"/>
      <c r="T61" s="8"/>
      <c r="U61" s="8"/>
      <c r="V61" s="8"/>
      <c r="W61" s="8"/>
      <c r="X61" s="8"/>
    </row>
    <row r="62" spans="1:24" ht="13.5" customHeight="1">
      <c r="A62" s="64"/>
      <c r="B62" s="262"/>
      <c r="C62" s="262"/>
      <c r="D62" s="262">
        <v>1</v>
      </c>
      <c r="E62" s="8" t="s">
        <v>1013</v>
      </c>
      <c r="F62" s="262"/>
      <c r="G62" s="262"/>
      <c r="H62" s="262"/>
      <c r="I62" s="262"/>
      <c r="J62" s="262"/>
      <c r="K62" s="262"/>
      <c r="L62" s="262"/>
      <c r="M62" s="262"/>
      <c r="N62" s="262"/>
      <c r="O62" s="262"/>
      <c r="P62" s="262"/>
      <c r="Q62" s="262"/>
      <c r="R62" s="262"/>
      <c r="S62" s="262"/>
      <c r="T62" s="8"/>
      <c r="U62" s="8"/>
      <c r="V62" s="8"/>
      <c r="W62" s="8"/>
      <c r="X62" s="8"/>
    </row>
    <row r="63" spans="1:24" ht="13.5" customHeight="1">
      <c r="A63" s="64"/>
      <c r="B63" s="262"/>
      <c r="C63" s="262"/>
      <c r="D63" s="262">
        <v>2</v>
      </c>
      <c r="E63" s="8" t="s">
        <v>1067</v>
      </c>
      <c r="F63" s="262"/>
      <c r="G63" s="262"/>
      <c r="H63" s="262"/>
      <c r="I63" s="262"/>
      <c r="J63" s="262"/>
      <c r="K63" s="262"/>
      <c r="L63" s="262"/>
      <c r="M63" s="262"/>
      <c r="N63" s="262"/>
      <c r="O63" s="262"/>
      <c r="P63" s="262"/>
      <c r="Q63" s="262"/>
      <c r="R63" s="262"/>
      <c r="S63" s="262"/>
      <c r="T63" s="8"/>
      <c r="U63" s="8"/>
      <c r="V63" s="8"/>
      <c r="W63" s="8"/>
      <c r="X63" s="8"/>
    </row>
    <row r="64" spans="1:24" ht="13.5" customHeight="1">
      <c r="A64" s="64"/>
      <c r="B64" s="262"/>
      <c r="C64" s="262" t="s">
        <v>1243</v>
      </c>
      <c r="D64" s="262"/>
      <c r="E64" s="262"/>
      <c r="F64" s="262"/>
      <c r="G64" s="262"/>
      <c r="H64" s="262"/>
      <c r="I64" s="262"/>
      <c r="J64" s="262"/>
      <c r="K64" s="262"/>
      <c r="L64" s="262"/>
      <c r="M64" s="262"/>
      <c r="N64" s="262"/>
      <c r="O64" s="262"/>
      <c r="P64" s="262"/>
      <c r="Q64" s="262"/>
      <c r="R64" s="262"/>
      <c r="S64" s="262"/>
      <c r="T64" s="8"/>
      <c r="U64" s="8"/>
      <c r="V64" s="8"/>
      <c r="W64" s="8"/>
      <c r="X64" s="8"/>
    </row>
    <row r="65" spans="1:24" ht="13.5" customHeight="1">
      <c r="A65" s="64"/>
      <c r="B65" s="262"/>
      <c r="C65" s="262"/>
      <c r="D65" s="262">
        <v>1</v>
      </c>
      <c r="E65" s="8" t="s">
        <v>1013</v>
      </c>
      <c r="F65" s="262"/>
      <c r="G65" s="262"/>
      <c r="H65" s="262"/>
      <c r="I65" s="262"/>
      <c r="J65" s="262"/>
      <c r="K65" s="262"/>
      <c r="L65" s="262"/>
      <c r="M65" s="262"/>
      <c r="N65" s="262"/>
      <c r="O65" s="262"/>
      <c r="P65" s="262"/>
      <c r="Q65" s="262"/>
      <c r="R65" s="262"/>
      <c r="S65" s="262"/>
      <c r="T65" s="8"/>
      <c r="U65" s="8"/>
      <c r="V65" s="8"/>
      <c r="W65" s="8"/>
      <c r="X65" s="8"/>
    </row>
    <row r="66" spans="1:24" ht="13.5" customHeight="1">
      <c r="A66" s="64"/>
      <c r="B66" s="262"/>
      <c r="C66" s="262"/>
      <c r="D66" s="262">
        <v>2</v>
      </c>
      <c r="E66" s="8" t="s">
        <v>1067</v>
      </c>
      <c r="F66" s="262"/>
      <c r="G66" s="262"/>
      <c r="H66" s="262"/>
      <c r="I66" s="262"/>
      <c r="J66" s="262"/>
      <c r="K66" s="262"/>
      <c r="L66" s="262"/>
      <c r="M66" s="262"/>
      <c r="N66" s="262"/>
      <c r="O66" s="262"/>
      <c r="P66" s="262"/>
      <c r="Q66" s="262"/>
      <c r="R66" s="262"/>
      <c r="S66" s="262"/>
      <c r="T66" s="8"/>
      <c r="U66" s="8"/>
      <c r="V66" s="8"/>
      <c r="W66" s="8"/>
      <c r="X66" s="8"/>
    </row>
    <row r="67" spans="1:24" ht="13.5" customHeight="1">
      <c r="A67" s="64"/>
      <c r="B67" s="262"/>
      <c r="C67" s="262" t="s">
        <v>1244</v>
      </c>
      <c r="D67" s="262"/>
      <c r="E67" s="262"/>
      <c r="F67" s="262"/>
      <c r="G67" s="262"/>
      <c r="H67" s="262"/>
      <c r="I67" s="262"/>
      <c r="J67" s="262"/>
      <c r="K67" s="262"/>
      <c r="L67" s="262"/>
      <c r="M67" s="262"/>
      <c r="N67" s="262"/>
      <c r="O67" s="262"/>
      <c r="P67" s="262"/>
      <c r="Q67" s="262"/>
      <c r="R67" s="262"/>
      <c r="S67" s="262"/>
      <c r="T67" s="8"/>
      <c r="U67" s="8"/>
      <c r="V67" s="8"/>
      <c r="W67" s="8"/>
      <c r="X67" s="8"/>
    </row>
    <row r="68" spans="1:24" ht="13.5" customHeight="1">
      <c r="A68" s="64"/>
      <c r="B68" s="262"/>
      <c r="C68" s="262"/>
      <c r="D68" s="262">
        <v>1</v>
      </c>
      <c r="E68" s="8" t="s">
        <v>1013</v>
      </c>
      <c r="F68" s="262"/>
      <c r="G68" s="262"/>
      <c r="H68" s="262"/>
      <c r="I68" s="262"/>
      <c r="J68" s="262"/>
      <c r="K68" s="262"/>
      <c r="L68" s="262"/>
      <c r="M68" s="262"/>
      <c r="N68" s="262"/>
      <c r="O68" s="262"/>
      <c r="P68" s="262"/>
      <c r="Q68" s="262"/>
      <c r="R68" s="262"/>
      <c r="S68" s="262"/>
      <c r="T68" s="8"/>
      <c r="U68" s="8"/>
      <c r="V68" s="8"/>
      <c r="W68" s="8"/>
      <c r="X68" s="8"/>
    </row>
    <row r="69" spans="1:24" ht="13.5" customHeight="1">
      <c r="A69" s="64"/>
      <c r="B69" s="262"/>
      <c r="C69" s="262"/>
      <c r="D69" s="262">
        <v>2</v>
      </c>
      <c r="E69" s="8" t="s">
        <v>1067</v>
      </c>
      <c r="F69" s="262"/>
      <c r="G69" s="262"/>
      <c r="H69" s="262"/>
      <c r="I69" s="262"/>
      <c r="J69" s="262"/>
      <c r="K69" s="262"/>
      <c r="L69" s="262"/>
      <c r="M69" s="262"/>
      <c r="N69" s="262"/>
      <c r="O69" s="262"/>
      <c r="P69" s="262"/>
      <c r="Q69" s="262"/>
      <c r="R69" s="262"/>
      <c r="S69" s="262"/>
      <c r="T69" s="8"/>
      <c r="U69" s="8"/>
      <c r="V69" s="8"/>
      <c r="W69" s="8"/>
      <c r="X69" s="8"/>
    </row>
    <row r="70" spans="1:24" ht="13.5" customHeight="1">
      <c r="A70" s="64"/>
      <c r="B70" s="262"/>
      <c r="C70" s="262"/>
      <c r="D70" s="262"/>
      <c r="E70" s="262"/>
      <c r="F70" s="262"/>
      <c r="G70" s="262"/>
      <c r="H70" s="262"/>
      <c r="I70" s="262"/>
      <c r="J70" s="262"/>
      <c r="K70" s="262"/>
      <c r="L70" s="262"/>
      <c r="M70" s="262"/>
      <c r="N70" s="262"/>
      <c r="O70" s="262"/>
      <c r="P70" s="262"/>
      <c r="Q70" s="262"/>
      <c r="R70" s="262"/>
      <c r="S70" s="262"/>
      <c r="T70" s="8"/>
      <c r="U70" s="8"/>
      <c r="V70" s="8"/>
      <c r="W70" s="8"/>
      <c r="X70" s="8"/>
    </row>
    <row r="71" spans="1:24" ht="13.5" customHeight="1">
      <c r="A71" s="64"/>
      <c r="B71" s="305">
        <v>4.08</v>
      </c>
      <c r="C71" s="262" t="s">
        <v>833</v>
      </c>
      <c r="D71" s="262"/>
      <c r="E71" s="262"/>
      <c r="F71" s="262"/>
      <c r="G71" s="262"/>
      <c r="H71" s="262"/>
      <c r="I71" s="262"/>
      <c r="J71" s="262"/>
      <c r="K71" s="262"/>
      <c r="L71" s="262"/>
      <c r="M71" s="262"/>
      <c r="N71" s="262"/>
      <c r="O71" s="262"/>
      <c r="P71" s="262"/>
      <c r="Q71" s="262"/>
      <c r="R71" s="262"/>
      <c r="S71" s="262"/>
      <c r="T71" s="8"/>
      <c r="U71" s="8"/>
      <c r="V71" s="8"/>
      <c r="W71" s="8"/>
      <c r="X71" s="8"/>
    </row>
    <row r="72" spans="1:24" ht="13.5" customHeight="1">
      <c r="A72" s="64"/>
      <c r="B72" s="262"/>
      <c r="C72" s="262" t="s">
        <v>1245</v>
      </c>
      <c r="D72" s="262"/>
      <c r="E72" s="262"/>
      <c r="F72" s="262"/>
      <c r="G72" s="262"/>
      <c r="H72" s="262"/>
      <c r="I72" s="262"/>
      <c r="J72" s="262"/>
      <c r="K72" s="262"/>
      <c r="L72" s="262"/>
      <c r="M72" s="262"/>
      <c r="N72" s="262"/>
      <c r="O72" s="262"/>
      <c r="P72" s="262"/>
      <c r="Q72" s="262"/>
      <c r="R72" s="262"/>
      <c r="S72" s="262"/>
      <c r="T72" s="8"/>
      <c r="U72" s="8"/>
      <c r="V72" s="8"/>
      <c r="W72" s="8"/>
      <c r="X72" s="8"/>
    </row>
    <row r="73" spans="1:24" ht="13.5" customHeight="1">
      <c r="A73" s="64"/>
      <c r="B73" s="262"/>
      <c r="C73" s="262"/>
      <c r="D73" s="262">
        <v>1</v>
      </c>
      <c r="E73" s="8" t="s">
        <v>1013</v>
      </c>
      <c r="F73" s="262"/>
      <c r="G73" s="262"/>
      <c r="H73" s="262"/>
      <c r="I73" s="262"/>
      <c r="J73" s="262"/>
      <c r="K73" s="262"/>
      <c r="L73" s="262"/>
      <c r="M73" s="262"/>
      <c r="N73" s="262"/>
      <c r="O73" s="262"/>
      <c r="P73" s="262"/>
      <c r="Q73" s="262"/>
      <c r="R73" s="262"/>
      <c r="S73" s="262"/>
      <c r="T73" s="8"/>
      <c r="U73" s="8"/>
      <c r="V73" s="8"/>
      <c r="W73" s="8"/>
      <c r="X73" s="8"/>
    </row>
    <row r="74" spans="1:24" ht="13.5" customHeight="1">
      <c r="A74" s="64"/>
      <c r="B74" s="262"/>
      <c r="C74" s="262"/>
      <c r="D74" s="262">
        <v>2</v>
      </c>
      <c r="E74" s="8" t="s">
        <v>1067</v>
      </c>
      <c r="F74" s="262"/>
      <c r="G74" s="262"/>
      <c r="H74" s="262"/>
      <c r="I74" s="262"/>
      <c r="J74" s="262"/>
      <c r="K74" s="262"/>
      <c r="L74" s="262"/>
      <c r="M74" s="262"/>
      <c r="N74" s="262"/>
      <c r="O74" s="262"/>
      <c r="P74" s="262"/>
      <c r="Q74" s="262"/>
      <c r="R74" s="262"/>
      <c r="S74" s="262"/>
      <c r="T74" s="8"/>
      <c r="U74" s="8"/>
      <c r="V74" s="8"/>
      <c r="W74" s="8"/>
      <c r="X74" s="8"/>
    </row>
    <row r="75" spans="1:24" ht="13.5" customHeight="1">
      <c r="A75" s="64"/>
      <c r="B75" s="262"/>
      <c r="C75" s="262" t="s">
        <v>1246</v>
      </c>
      <c r="D75" s="262"/>
      <c r="E75" s="262"/>
      <c r="F75" s="262"/>
      <c r="G75" s="262"/>
      <c r="H75" s="262"/>
      <c r="I75" s="262"/>
      <c r="J75" s="262"/>
      <c r="K75" s="262"/>
      <c r="L75" s="262"/>
      <c r="M75" s="262"/>
      <c r="N75" s="262"/>
      <c r="O75" s="262"/>
      <c r="P75" s="262"/>
      <c r="Q75" s="262"/>
      <c r="R75" s="262"/>
      <c r="S75" s="262"/>
      <c r="T75" s="8"/>
      <c r="U75" s="8"/>
      <c r="V75" s="8"/>
      <c r="W75" s="8"/>
      <c r="X75" s="8"/>
    </row>
    <row r="76" spans="1:24" ht="13.5" customHeight="1">
      <c r="A76" s="64"/>
      <c r="B76" s="262"/>
      <c r="C76" s="262"/>
      <c r="D76" s="262">
        <v>1</v>
      </c>
      <c r="E76" s="8" t="s">
        <v>1013</v>
      </c>
      <c r="F76" s="262"/>
      <c r="G76" s="262"/>
      <c r="H76" s="262"/>
      <c r="I76" s="262"/>
      <c r="J76" s="262"/>
      <c r="K76" s="262"/>
      <c r="L76" s="262"/>
      <c r="M76" s="262"/>
      <c r="N76" s="262"/>
      <c r="O76" s="262"/>
      <c r="P76" s="262"/>
      <c r="Q76" s="262"/>
      <c r="R76" s="262"/>
      <c r="S76" s="262"/>
      <c r="T76" s="8"/>
      <c r="U76" s="8"/>
      <c r="V76" s="8"/>
      <c r="W76" s="8"/>
      <c r="X76" s="8"/>
    </row>
    <row r="77" spans="1:24" ht="13.5" customHeight="1">
      <c r="A77" s="64"/>
      <c r="B77" s="262"/>
      <c r="C77" s="262"/>
      <c r="D77" s="262">
        <v>2</v>
      </c>
      <c r="E77" s="8" t="s">
        <v>1067</v>
      </c>
      <c r="F77" s="262"/>
      <c r="G77" s="262"/>
      <c r="H77" s="262"/>
      <c r="I77" s="262"/>
      <c r="J77" s="262"/>
      <c r="K77" s="262"/>
      <c r="L77" s="262"/>
      <c r="M77" s="262"/>
      <c r="N77" s="262"/>
      <c r="O77" s="262"/>
      <c r="P77" s="262"/>
      <c r="Q77" s="262"/>
      <c r="R77" s="262"/>
      <c r="S77" s="262"/>
      <c r="T77" s="8"/>
      <c r="U77" s="8"/>
      <c r="V77" s="8"/>
      <c r="W77" s="8"/>
      <c r="X77" s="8"/>
    </row>
    <row r="78" spans="1:24" ht="13.5" customHeight="1">
      <c r="A78" s="64"/>
      <c r="B78" s="262"/>
      <c r="C78" s="970" t="s">
        <v>1247</v>
      </c>
      <c r="D78" s="900"/>
      <c r="E78" s="900"/>
      <c r="F78" s="900"/>
      <c r="G78" s="900"/>
      <c r="H78" s="900"/>
      <c r="I78" s="900"/>
      <c r="J78" s="900"/>
      <c r="K78" s="900"/>
      <c r="L78" s="900"/>
      <c r="M78" s="900"/>
      <c r="N78" s="900"/>
      <c r="O78" s="262"/>
      <c r="P78" s="262"/>
      <c r="Q78" s="262"/>
      <c r="R78" s="262"/>
      <c r="S78" s="262"/>
      <c r="T78" s="8"/>
      <c r="U78" s="8"/>
      <c r="V78" s="8"/>
      <c r="W78" s="8"/>
      <c r="X78" s="8"/>
    </row>
    <row r="79" spans="1:24" ht="13.5" customHeight="1">
      <c r="A79" s="64"/>
      <c r="B79" s="262"/>
      <c r="C79" s="262"/>
      <c r="D79" s="262">
        <v>1</v>
      </c>
      <c r="E79" s="8" t="s">
        <v>1013</v>
      </c>
      <c r="F79" s="262"/>
      <c r="G79" s="262"/>
      <c r="H79" s="262"/>
      <c r="I79" s="262"/>
      <c r="J79" s="262"/>
      <c r="K79" s="262"/>
      <c r="L79" s="262"/>
      <c r="M79" s="262"/>
      <c r="N79" s="262"/>
      <c r="O79" s="262"/>
      <c r="P79" s="262"/>
      <c r="Q79" s="262"/>
      <c r="R79" s="262"/>
      <c r="S79" s="262"/>
      <c r="T79" s="8"/>
      <c r="U79" s="8"/>
      <c r="V79" s="8"/>
      <c r="W79" s="8"/>
      <c r="X79" s="8"/>
    </row>
    <row r="80" spans="1:24" ht="13.5" customHeight="1">
      <c r="A80" s="64"/>
      <c r="B80" s="262"/>
      <c r="C80" s="262"/>
      <c r="D80" s="262">
        <v>2</v>
      </c>
      <c r="E80" s="8" t="s">
        <v>1067</v>
      </c>
      <c r="F80" s="262"/>
      <c r="G80" s="262"/>
      <c r="H80" s="262"/>
      <c r="I80" s="262"/>
      <c r="J80" s="262"/>
      <c r="K80" s="262"/>
      <c r="L80" s="262"/>
      <c r="M80" s="262"/>
      <c r="N80" s="262"/>
      <c r="O80" s="262"/>
      <c r="P80" s="262"/>
      <c r="Q80" s="262"/>
      <c r="R80" s="262"/>
      <c r="S80" s="262"/>
      <c r="T80" s="8"/>
      <c r="U80" s="8"/>
      <c r="V80" s="8"/>
      <c r="W80" s="8"/>
      <c r="X80" s="8"/>
    </row>
    <row r="81" spans="1:24" ht="13.5" customHeight="1">
      <c r="A81" s="64"/>
      <c r="B81" s="8"/>
      <c r="C81" s="133"/>
      <c r="D81" s="8"/>
      <c r="E81" s="8"/>
      <c r="F81" s="8"/>
      <c r="G81" s="8"/>
      <c r="H81" s="8"/>
      <c r="I81" s="8"/>
      <c r="J81" s="8"/>
      <c r="K81" s="8"/>
      <c r="L81" s="8"/>
      <c r="M81" s="8"/>
      <c r="N81" s="8"/>
      <c r="O81" s="8"/>
      <c r="P81" s="8"/>
      <c r="Q81" s="8"/>
      <c r="R81" s="8"/>
      <c r="S81" s="8"/>
      <c r="T81" s="8"/>
      <c r="U81" s="8"/>
      <c r="V81" s="8"/>
      <c r="W81" s="8"/>
      <c r="X81" s="8"/>
    </row>
    <row r="82" spans="1:24" ht="13.5" customHeight="1">
      <c r="A82" s="64"/>
      <c r="B82" s="8"/>
      <c r="C82" s="8"/>
      <c r="D82" s="8"/>
      <c r="E82" s="133"/>
      <c r="F82" s="8"/>
      <c r="G82" s="8"/>
      <c r="H82" s="8"/>
      <c r="I82" s="8"/>
      <c r="J82" s="8"/>
      <c r="K82" s="8"/>
      <c r="L82" s="8"/>
      <c r="M82" s="8"/>
      <c r="N82" s="8"/>
      <c r="O82" s="8"/>
      <c r="P82" s="8"/>
      <c r="Q82" s="8"/>
      <c r="R82" s="8"/>
      <c r="S82" s="8"/>
      <c r="T82" s="8"/>
      <c r="U82" s="8"/>
      <c r="V82" s="8"/>
      <c r="W82" s="8"/>
      <c r="X82" s="8"/>
    </row>
    <row r="83" spans="1:24" ht="13.5" customHeight="1">
      <c r="A83" s="64"/>
      <c r="B83" s="8"/>
      <c r="C83" s="8"/>
      <c r="D83" s="8"/>
      <c r="E83" s="133"/>
      <c r="F83" s="8"/>
      <c r="G83" s="8"/>
      <c r="H83" s="8"/>
      <c r="I83" s="8"/>
      <c r="J83" s="8"/>
      <c r="K83" s="8"/>
      <c r="L83" s="8"/>
      <c r="M83" s="8"/>
      <c r="N83" s="8"/>
      <c r="O83" s="8"/>
      <c r="P83" s="8"/>
      <c r="Q83" s="8"/>
      <c r="R83" s="8"/>
      <c r="S83" s="8"/>
      <c r="T83" s="8"/>
      <c r="U83" s="8"/>
      <c r="V83" s="8"/>
      <c r="W83" s="8"/>
      <c r="X83" s="8"/>
    </row>
    <row r="84" spans="1:24" ht="13.5" customHeight="1">
      <c r="A84" s="64"/>
      <c r="B84" s="8"/>
      <c r="C84" s="133"/>
      <c r="D84" s="8"/>
      <c r="E84" s="8"/>
      <c r="F84" s="8"/>
      <c r="G84" s="8"/>
      <c r="H84" s="8"/>
      <c r="I84" s="8"/>
      <c r="J84" s="8"/>
      <c r="K84" s="8"/>
      <c r="L84" s="8"/>
      <c r="M84" s="8"/>
      <c r="N84" s="8"/>
      <c r="O84" s="8"/>
      <c r="P84" s="8"/>
      <c r="Q84" s="8"/>
      <c r="R84" s="8"/>
      <c r="S84" s="8"/>
      <c r="T84" s="8"/>
      <c r="U84" s="8"/>
      <c r="V84" s="8"/>
      <c r="W84" s="8"/>
      <c r="X84" s="8"/>
    </row>
    <row r="85" spans="1:24" ht="13.5" customHeight="1">
      <c r="A85" s="64"/>
      <c r="B85" s="8"/>
      <c r="C85" s="8"/>
      <c r="D85" s="8"/>
      <c r="E85" s="133"/>
      <c r="F85" s="8"/>
      <c r="G85" s="8"/>
      <c r="H85" s="8"/>
      <c r="I85" s="8"/>
      <c r="J85" s="8"/>
      <c r="K85" s="8"/>
      <c r="L85" s="8"/>
      <c r="M85" s="8"/>
      <c r="N85" s="8"/>
      <c r="O85" s="8"/>
      <c r="P85" s="8"/>
      <c r="Q85" s="8"/>
      <c r="R85" s="8"/>
      <c r="S85" s="8"/>
      <c r="T85" s="8"/>
      <c r="U85" s="8"/>
      <c r="V85" s="8"/>
      <c r="W85" s="8"/>
      <c r="X85" s="8"/>
    </row>
    <row r="86" spans="1:24" ht="13.5" customHeight="1">
      <c r="A86" s="64"/>
      <c r="B86" s="8"/>
      <c r="C86" s="8"/>
      <c r="D86" s="8"/>
      <c r="E86" s="133"/>
      <c r="F86" s="8"/>
      <c r="G86" s="8"/>
      <c r="H86" s="8"/>
      <c r="I86" s="8"/>
      <c r="J86" s="8"/>
      <c r="K86" s="8"/>
      <c r="L86" s="8"/>
      <c r="M86" s="8"/>
      <c r="N86" s="8"/>
      <c r="O86" s="8"/>
      <c r="P86" s="8"/>
      <c r="Q86" s="8"/>
      <c r="R86" s="8"/>
      <c r="S86" s="8"/>
      <c r="T86" s="8"/>
      <c r="U86" s="8"/>
      <c r="V86" s="8"/>
      <c r="W86" s="8"/>
      <c r="X86" s="8"/>
    </row>
    <row r="87" spans="1:24" ht="13.5" customHeight="1">
      <c r="A87" s="64"/>
      <c r="B87" s="8"/>
      <c r="C87" s="8"/>
      <c r="D87" s="8"/>
      <c r="E87" s="8"/>
      <c r="F87" s="8"/>
      <c r="G87" s="8"/>
      <c r="H87" s="8"/>
      <c r="I87" s="8"/>
      <c r="J87" s="8"/>
      <c r="K87" s="8"/>
      <c r="L87" s="8"/>
      <c r="M87" s="8"/>
      <c r="N87" s="8"/>
      <c r="O87" s="8"/>
      <c r="P87" s="8"/>
      <c r="Q87" s="8"/>
      <c r="R87" s="8"/>
      <c r="S87" s="8"/>
      <c r="T87" s="8"/>
      <c r="U87" s="8"/>
      <c r="V87" s="8"/>
      <c r="W87" s="8"/>
      <c r="X87" s="8"/>
    </row>
    <row r="88" spans="1:24" ht="13.5" customHeight="1">
      <c r="A88" s="64"/>
      <c r="B88" s="8"/>
      <c r="C88" s="8"/>
      <c r="D88" s="8"/>
      <c r="E88" s="8"/>
      <c r="F88" s="8"/>
      <c r="G88" s="8"/>
      <c r="H88" s="8"/>
      <c r="I88" s="8"/>
      <c r="J88" s="8"/>
      <c r="K88" s="8"/>
      <c r="L88" s="8"/>
      <c r="M88" s="8"/>
      <c r="N88" s="8"/>
      <c r="O88" s="8"/>
      <c r="P88" s="8"/>
      <c r="Q88" s="8"/>
      <c r="R88" s="8"/>
      <c r="S88" s="8"/>
      <c r="T88" s="8"/>
      <c r="U88" s="8"/>
      <c r="V88" s="8"/>
      <c r="W88" s="8"/>
      <c r="X88" s="8"/>
    </row>
    <row r="89" spans="1:24" ht="13.5" customHeight="1">
      <c r="A89" s="64"/>
      <c r="B89" s="8"/>
      <c r="C89" s="8"/>
      <c r="D89" s="8"/>
      <c r="E89" s="8"/>
      <c r="F89" s="8"/>
      <c r="G89" s="8"/>
      <c r="H89" s="8"/>
      <c r="I89" s="8"/>
      <c r="J89" s="8"/>
      <c r="K89" s="8"/>
      <c r="L89" s="8"/>
      <c r="M89" s="8"/>
      <c r="N89" s="8"/>
      <c r="O89" s="8"/>
      <c r="P89" s="8"/>
      <c r="Q89" s="8"/>
      <c r="R89" s="8"/>
      <c r="S89" s="8"/>
      <c r="T89" s="8"/>
      <c r="U89" s="8"/>
      <c r="V89" s="8"/>
      <c r="W89" s="8"/>
      <c r="X89" s="8"/>
    </row>
    <row r="90" spans="1:24" ht="13.5" customHeight="1">
      <c r="A90" s="64"/>
      <c r="B90" s="8"/>
      <c r="C90" s="8"/>
      <c r="D90" s="8"/>
      <c r="E90" s="8"/>
      <c r="F90" s="8"/>
      <c r="G90" s="8"/>
      <c r="H90" s="8"/>
      <c r="I90" s="8"/>
      <c r="J90" s="8"/>
      <c r="K90" s="8"/>
      <c r="L90" s="8"/>
      <c r="M90" s="8"/>
      <c r="N90" s="8"/>
      <c r="O90" s="8"/>
      <c r="P90" s="8"/>
      <c r="Q90" s="8"/>
      <c r="R90" s="8"/>
      <c r="S90" s="8"/>
      <c r="T90" s="8"/>
      <c r="U90" s="8"/>
      <c r="V90" s="8"/>
      <c r="W90" s="8"/>
      <c r="X90" s="8"/>
    </row>
    <row r="91" spans="1:24" ht="13.5" customHeight="1">
      <c r="A91" s="64"/>
      <c r="B91" s="8"/>
      <c r="C91" s="8"/>
      <c r="D91" s="8"/>
      <c r="E91" s="8"/>
      <c r="F91" s="8"/>
      <c r="G91" s="8"/>
      <c r="H91" s="8"/>
      <c r="I91" s="8"/>
      <c r="J91" s="8"/>
      <c r="K91" s="8"/>
      <c r="L91" s="8"/>
      <c r="M91" s="8"/>
      <c r="N91" s="8"/>
      <c r="O91" s="8"/>
      <c r="P91" s="8"/>
      <c r="Q91" s="8"/>
      <c r="R91" s="8"/>
      <c r="S91" s="8"/>
      <c r="T91" s="8"/>
      <c r="U91" s="8"/>
      <c r="V91" s="8"/>
      <c r="W91" s="8"/>
      <c r="X91" s="8"/>
    </row>
    <row r="92" spans="1:24" ht="13.5" customHeight="1">
      <c r="A92" s="64"/>
      <c r="B92" s="8"/>
      <c r="C92" s="8"/>
      <c r="D92" s="8"/>
      <c r="E92" s="8"/>
      <c r="F92" s="8"/>
      <c r="G92" s="8"/>
      <c r="H92" s="8"/>
      <c r="I92" s="8"/>
      <c r="J92" s="8"/>
      <c r="K92" s="8"/>
      <c r="L92" s="8"/>
      <c r="M92" s="8"/>
      <c r="N92" s="8"/>
      <c r="O92" s="8"/>
      <c r="P92" s="8"/>
      <c r="Q92" s="8"/>
      <c r="R92" s="8"/>
      <c r="S92" s="8"/>
      <c r="T92" s="8"/>
      <c r="U92" s="8"/>
      <c r="V92" s="8"/>
      <c r="W92" s="8"/>
      <c r="X92" s="8"/>
    </row>
    <row r="93" spans="1:24" ht="13.5" customHeight="1">
      <c r="A93" s="64"/>
      <c r="B93" s="8"/>
      <c r="C93" s="8"/>
      <c r="D93" s="8"/>
      <c r="E93" s="8"/>
      <c r="F93" s="8"/>
      <c r="G93" s="8"/>
      <c r="H93" s="8"/>
      <c r="I93" s="8"/>
      <c r="J93" s="8"/>
      <c r="K93" s="8"/>
      <c r="L93" s="8"/>
      <c r="M93" s="8"/>
      <c r="N93" s="8"/>
      <c r="O93" s="8"/>
      <c r="P93" s="8"/>
      <c r="Q93" s="8"/>
      <c r="R93" s="8"/>
      <c r="S93" s="8"/>
      <c r="T93" s="8"/>
      <c r="U93" s="8"/>
      <c r="V93" s="8"/>
      <c r="W93" s="8"/>
      <c r="X93" s="8"/>
    </row>
    <row r="94" spans="1:24" ht="13.5" customHeight="1">
      <c r="A94" s="64"/>
      <c r="B94" s="8"/>
      <c r="C94" s="8"/>
      <c r="D94" s="8"/>
      <c r="E94" s="8"/>
      <c r="F94" s="8"/>
      <c r="G94" s="8"/>
      <c r="H94" s="8"/>
      <c r="I94" s="8"/>
      <c r="J94" s="8"/>
      <c r="K94" s="8"/>
      <c r="L94" s="8"/>
      <c r="M94" s="8"/>
      <c r="N94" s="8"/>
      <c r="O94" s="8"/>
      <c r="P94" s="8"/>
      <c r="Q94" s="8"/>
      <c r="R94" s="8"/>
      <c r="S94" s="8"/>
      <c r="T94" s="8"/>
      <c r="U94" s="8"/>
      <c r="V94" s="8"/>
      <c r="W94" s="8"/>
      <c r="X94" s="8"/>
    </row>
    <row r="95" spans="1:24" ht="13.5" customHeight="1">
      <c r="A95" s="64"/>
      <c r="B95" s="8"/>
      <c r="C95" s="8"/>
      <c r="D95" s="8"/>
      <c r="E95" s="8"/>
      <c r="F95" s="8"/>
      <c r="G95" s="8"/>
      <c r="H95" s="8"/>
      <c r="I95" s="8"/>
      <c r="J95" s="8"/>
      <c r="K95" s="8"/>
      <c r="L95" s="8"/>
      <c r="M95" s="8"/>
      <c r="N95" s="8"/>
      <c r="O95" s="8"/>
      <c r="P95" s="8"/>
      <c r="Q95" s="8"/>
      <c r="R95" s="8"/>
      <c r="S95" s="8"/>
      <c r="T95" s="8"/>
      <c r="U95" s="8"/>
      <c r="V95" s="8"/>
      <c r="W95" s="8"/>
      <c r="X95" s="8"/>
    </row>
    <row r="96" spans="1:24" ht="13.5" customHeight="1">
      <c r="A96" s="64"/>
      <c r="B96" s="8"/>
      <c r="C96" s="8"/>
      <c r="D96" s="8"/>
      <c r="E96" s="8"/>
      <c r="F96" s="8"/>
      <c r="G96" s="8"/>
      <c r="H96" s="8"/>
      <c r="I96" s="8"/>
      <c r="J96" s="8"/>
      <c r="K96" s="8"/>
      <c r="L96" s="8"/>
      <c r="M96" s="8"/>
      <c r="N96" s="8"/>
      <c r="O96" s="8"/>
      <c r="P96" s="8"/>
      <c r="Q96" s="8"/>
      <c r="R96" s="8"/>
      <c r="S96" s="8"/>
      <c r="T96" s="8"/>
      <c r="U96" s="8"/>
      <c r="V96" s="8"/>
      <c r="W96" s="8"/>
      <c r="X96" s="8"/>
    </row>
    <row r="97" spans="1:24" ht="13.5" customHeight="1">
      <c r="A97" s="64"/>
      <c r="B97" s="8"/>
      <c r="C97" s="8"/>
      <c r="D97" s="8"/>
      <c r="E97" s="8"/>
      <c r="F97" s="8"/>
      <c r="G97" s="8"/>
      <c r="H97" s="8"/>
      <c r="I97" s="8"/>
      <c r="J97" s="8"/>
      <c r="K97" s="8"/>
      <c r="L97" s="8"/>
      <c r="M97" s="8"/>
      <c r="N97" s="8"/>
      <c r="O97" s="8"/>
      <c r="P97" s="8"/>
      <c r="Q97" s="8"/>
      <c r="R97" s="8"/>
      <c r="S97" s="8"/>
      <c r="T97" s="8"/>
      <c r="U97" s="8"/>
      <c r="V97" s="8"/>
      <c r="W97" s="8"/>
      <c r="X97" s="8"/>
    </row>
    <row r="98" spans="1:24" ht="13.5" customHeight="1">
      <c r="A98" s="64"/>
      <c r="B98" s="8"/>
      <c r="C98" s="8"/>
      <c r="D98" s="8"/>
      <c r="E98" s="8"/>
      <c r="F98" s="8"/>
      <c r="G98" s="8"/>
      <c r="H98" s="8"/>
      <c r="I98" s="8"/>
      <c r="J98" s="8"/>
      <c r="K98" s="8"/>
      <c r="L98" s="8"/>
      <c r="M98" s="8"/>
      <c r="N98" s="8"/>
      <c r="O98" s="8"/>
      <c r="P98" s="8"/>
      <c r="Q98" s="8"/>
      <c r="R98" s="8"/>
      <c r="S98" s="8"/>
      <c r="T98" s="8"/>
      <c r="U98" s="8"/>
      <c r="V98" s="8"/>
      <c r="W98" s="8"/>
      <c r="X98" s="8"/>
    </row>
    <row r="99" spans="1:24" ht="13.5" customHeight="1">
      <c r="A99" s="64"/>
      <c r="B99" s="8"/>
      <c r="C99" s="8"/>
      <c r="D99" s="8"/>
      <c r="E99" s="8"/>
      <c r="F99" s="8"/>
      <c r="G99" s="8"/>
      <c r="H99" s="8"/>
      <c r="I99" s="8"/>
      <c r="J99" s="8"/>
      <c r="K99" s="8"/>
      <c r="L99" s="8"/>
      <c r="M99" s="8"/>
      <c r="N99" s="8"/>
      <c r="O99" s="8"/>
      <c r="P99" s="8"/>
      <c r="Q99" s="8"/>
      <c r="R99" s="8"/>
      <c r="S99" s="8"/>
      <c r="T99" s="8"/>
      <c r="U99" s="8"/>
      <c r="V99" s="8"/>
      <c r="W99" s="8"/>
      <c r="X99" s="8"/>
    </row>
    <row r="100" spans="1:24" ht="13.5" customHeight="1">
      <c r="A100" s="64"/>
      <c r="B100" s="8"/>
      <c r="C100" s="8"/>
      <c r="D100" s="8"/>
      <c r="E100" s="8"/>
      <c r="F100" s="8"/>
      <c r="G100" s="8"/>
      <c r="H100" s="8"/>
      <c r="I100" s="8"/>
      <c r="J100" s="8"/>
      <c r="K100" s="8"/>
      <c r="L100" s="8"/>
      <c r="M100" s="8"/>
      <c r="N100" s="8"/>
      <c r="O100" s="8"/>
      <c r="P100" s="8"/>
      <c r="Q100" s="8"/>
      <c r="R100" s="8"/>
      <c r="S100" s="8"/>
      <c r="T100" s="8"/>
      <c r="U100" s="8"/>
      <c r="V100" s="8"/>
      <c r="W100" s="8"/>
      <c r="X100" s="8"/>
    </row>
    <row r="101" spans="1:24" ht="13.5" customHeight="1">
      <c r="A101" s="64"/>
      <c r="B101" s="8"/>
      <c r="C101" s="8"/>
      <c r="D101" s="8"/>
      <c r="E101" s="8"/>
      <c r="F101" s="8"/>
      <c r="G101" s="8"/>
      <c r="H101" s="8"/>
      <c r="I101" s="8"/>
      <c r="J101" s="8"/>
      <c r="K101" s="8"/>
      <c r="L101" s="8"/>
      <c r="M101" s="8"/>
      <c r="N101" s="8"/>
      <c r="O101" s="8"/>
      <c r="P101" s="8"/>
      <c r="Q101" s="8"/>
      <c r="R101" s="8"/>
      <c r="S101" s="8"/>
      <c r="T101" s="8"/>
      <c r="U101" s="8"/>
      <c r="V101" s="8"/>
      <c r="W101" s="8"/>
      <c r="X101" s="8"/>
    </row>
    <row r="102" spans="1:24" ht="13.5" customHeight="1">
      <c r="A102" s="64"/>
      <c r="B102" s="8"/>
      <c r="C102" s="8"/>
      <c r="D102" s="8"/>
      <c r="E102" s="8"/>
      <c r="F102" s="8"/>
      <c r="G102" s="8"/>
      <c r="H102" s="8"/>
      <c r="I102" s="8"/>
      <c r="J102" s="8"/>
      <c r="K102" s="8"/>
      <c r="L102" s="8"/>
      <c r="M102" s="8"/>
      <c r="N102" s="8"/>
      <c r="O102" s="8"/>
      <c r="P102" s="8"/>
      <c r="Q102" s="8"/>
      <c r="R102" s="8"/>
      <c r="S102" s="8"/>
      <c r="T102" s="8"/>
      <c r="U102" s="8"/>
      <c r="V102" s="8"/>
      <c r="W102" s="8"/>
      <c r="X102" s="8"/>
    </row>
    <row r="103" spans="1:24" ht="13.5" customHeight="1">
      <c r="A103" s="64"/>
      <c r="B103" s="8"/>
      <c r="C103" s="8"/>
      <c r="D103" s="8"/>
      <c r="E103" s="8"/>
      <c r="F103" s="8"/>
      <c r="G103" s="8"/>
      <c r="H103" s="8"/>
      <c r="I103" s="8"/>
      <c r="J103" s="8"/>
      <c r="K103" s="8"/>
      <c r="L103" s="8"/>
      <c r="M103" s="8"/>
      <c r="N103" s="8"/>
      <c r="O103" s="8"/>
      <c r="P103" s="8"/>
      <c r="Q103" s="8"/>
      <c r="R103" s="8"/>
      <c r="S103" s="8"/>
      <c r="T103" s="8"/>
      <c r="U103" s="8"/>
      <c r="V103" s="8"/>
      <c r="W103" s="8"/>
      <c r="X103" s="8"/>
    </row>
    <row r="104" spans="1:24" ht="13.5" customHeight="1">
      <c r="A104" s="64"/>
      <c r="B104" s="8"/>
      <c r="C104" s="8"/>
      <c r="D104" s="8"/>
      <c r="E104" s="8"/>
      <c r="F104" s="8"/>
      <c r="G104" s="8"/>
      <c r="H104" s="8"/>
      <c r="I104" s="8"/>
      <c r="J104" s="8"/>
      <c r="K104" s="8"/>
      <c r="L104" s="8"/>
      <c r="M104" s="8"/>
      <c r="N104" s="8"/>
      <c r="O104" s="8"/>
      <c r="P104" s="8"/>
      <c r="Q104" s="8"/>
      <c r="R104" s="8"/>
      <c r="S104" s="8"/>
      <c r="T104" s="8"/>
      <c r="U104" s="8"/>
      <c r="V104" s="8"/>
      <c r="W104" s="8"/>
      <c r="X104" s="8"/>
    </row>
    <row r="105" spans="1:24" ht="13.5" customHeight="1">
      <c r="A105" s="48"/>
      <c r="B105" s="8"/>
      <c r="C105" s="8"/>
      <c r="D105" s="8"/>
      <c r="E105" s="8"/>
      <c r="F105" s="8"/>
      <c r="G105" s="8"/>
      <c r="H105" s="8"/>
      <c r="I105" s="8"/>
      <c r="J105" s="8"/>
      <c r="K105" s="8"/>
      <c r="L105" s="8"/>
      <c r="M105" s="8"/>
      <c r="N105" s="8"/>
      <c r="O105" s="8"/>
      <c r="P105" s="8"/>
      <c r="Q105" s="8"/>
      <c r="R105" s="8"/>
      <c r="S105" s="8"/>
      <c r="T105" s="8"/>
      <c r="U105" s="8"/>
      <c r="V105" s="8"/>
      <c r="W105" s="8"/>
      <c r="X105" s="8"/>
    </row>
    <row r="106" spans="1:24" ht="13.5" customHeight="1">
      <c r="A106" s="48"/>
      <c r="B106" s="8"/>
      <c r="C106" s="8"/>
      <c r="D106" s="8"/>
      <c r="E106" s="8"/>
      <c r="F106" s="8"/>
      <c r="G106" s="8"/>
      <c r="H106" s="8"/>
      <c r="I106" s="8"/>
      <c r="J106" s="8"/>
      <c r="K106" s="8"/>
      <c r="L106" s="8"/>
      <c r="M106" s="8"/>
      <c r="N106" s="8"/>
      <c r="O106" s="8"/>
      <c r="P106" s="8"/>
      <c r="Q106" s="8"/>
      <c r="R106" s="8"/>
      <c r="S106" s="8"/>
      <c r="T106" s="8"/>
      <c r="U106" s="8"/>
      <c r="V106" s="8"/>
      <c r="W106" s="8"/>
      <c r="X106" s="8"/>
    </row>
    <row r="107" spans="1:24" ht="13.5" customHeight="1">
      <c r="A107" s="48"/>
      <c r="B107" s="8"/>
      <c r="C107" s="8"/>
      <c r="D107" s="8"/>
      <c r="E107" s="8"/>
      <c r="F107" s="8"/>
      <c r="G107" s="8"/>
      <c r="H107" s="8"/>
      <c r="I107" s="8"/>
      <c r="J107" s="8"/>
      <c r="K107" s="8"/>
      <c r="L107" s="8"/>
      <c r="M107" s="8"/>
      <c r="N107" s="8"/>
      <c r="O107" s="8"/>
      <c r="P107" s="8"/>
      <c r="Q107" s="8"/>
      <c r="R107" s="8"/>
      <c r="S107" s="8"/>
      <c r="T107" s="8"/>
      <c r="U107" s="8"/>
      <c r="V107" s="8"/>
      <c r="W107" s="8"/>
      <c r="X107" s="8"/>
    </row>
    <row r="108" spans="1:24" ht="13.5" customHeight="1">
      <c r="A108" s="48"/>
      <c r="B108" s="8"/>
      <c r="C108" s="8"/>
      <c r="D108" s="8"/>
      <c r="E108" s="8"/>
      <c r="F108" s="8"/>
      <c r="G108" s="8"/>
      <c r="H108" s="8"/>
      <c r="I108" s="8"/>
      <c r="J108" s="8"/>
      <c r="K108" s="8"/>
      <c r="L108" s="8"/>
      <c r="M108" s="8"/>
      <c r="N108" s="8"/>
      <c r="O108" s="8"/>
      <c r="P108" s="8"/>
      <c r="Q108" s="8"/>
      <c r="R108" s="8"/>
      <c r="S108" s="8"/>
      <c r="T108" s="8"/>
      <c r="U108" s="8"/>
      <c r="V108" s="8"/>
      <c r="W108" s="8"/>
      <c r="X108" s="8"/>
    </row>
    <row r="109" spans="1:24" ht="13.5" customHeight="1">
      <c r="A109" s="48"/>
      <c r="B109" s="8"/>
      <c r="C109" s="8"/>
      <c r="D109" s="8"/>
      <c r="E109" s="8"/>
      <c r="F109" s="8"/>
      <c r="G109" s="8"/>
      <c r="H109" s="8"/>
      <c r="I109" s="8"/>
      <c r="J109" s="8"/>
      <c r="K109" s="8"/>
      <c r="L109" s="8"/>
      <c r="M109" s="8"/>
      <c r="N109" s="8"/>
      <c r="O109" s="8"/>
      <c r="P109" s="8"/>
      <c r="Q109" s="8"/>
      <c r="R109" s="8"/>
      <c r="S109" s="8"/>
      <c r="T109" s="8"/>
      <c r="U109" s="8"/>
      <c r="V109" s="8"/>
      <c r="W109" s="8"/>
      <c r="X109" s="8"/>
    </row>
    <row r="110" spans="1:24" ht="13.5" customHeight="1">
      <c r="A110" s="48"/>
      <c r="B110" s="8"/>
      <c r="C110" s="8"/>
      <c r="D110" s="8"/>
      <c r="E110" s="8"/>
      <c r="F110" s="8"/>
      <c r="G110" s="8"/>
      <c r="H110" s="8"/>
      <c r="I110" s="8"/>
      <c r="J110" s="8"/>
      <c r="K110" s="8"/>
      <c r="L110" s="8"/>
      <c r="M110" s="8"/>
      <c r="N110" s="8"/>
      <c r="O110" s="8"/>
      <c r="P110" s="8"/>
      <c r="Q110" s="8"/>
      <c r="R110" s="8"/>
      <c r="S110" s="8"/>
      <c r="T110" s="8"/>
      <c r="U110" s="8"/>
      <c r="V110" s="8"/>
      <c r="W110" s="8"/>
      <c r="X110" s="8"/>
    </row>
    <row r="111" spans="1:24" ht="13.5" customHeight="1">
      <c r="A111" s="48"/>
      <c r="B111" s="8"/>
      <c r="C111" s="8"/>
      <c r="D111" s="8"/>
      <c r="E111" s="8"/>
      <c r="F111" s="8"/>
      <c r="G111" s="8"/>
      <c r="H111" s="8"/>
      <c r="I111" s="8"/>
      <c r="J111" s="8"/>
      <c r="K111" s="8"/>
      <c r="L111" s="8"/>
      <c r="M111" s="8"/>
      <c r="N111" s="8"/>
      <c r="O111" s="8"/>
      <c r="P111" s="8"/>
      <c r="Q111" s="8"/>
      <c r="R111" s="8"/>
      <c r="S111" s="8"/>
      <c r="T111" s="8"/>
      <c r="U111" s="8"/>
      <c r="V111" s="8"/>
      <c r="W111" s="8"/>
      <c r="X111" s="8"/>
    </row>
    <row r="112" spans="1:24" ht="13.5" customHeight="1">
      <c r="A112" s="48"/>
      <c r="B112" s="8"/>
      <c r="C112" s="8"/>
      <c r="D112" s="8"/>
      <c r="E112" s="8"/>
      <c r="F112" s="8"/>
      <c r="G112" s="8"/>
      <c r="H112" s="8"/>
      <c r="I112" s="8"/>
      <c r="J112" s="8"/>
      <c r="K112" s="8"/>
      <c r="L112" s="8"/>
      <c r="M112" s="8"/>
      <c r="N112" s="8"/>
      <c r="O112" s="8"/>
      <c r="P112" s="8"/>
      <c r="Q112" s="8"/>
      <c r="R112" s="8"/>
      <c r="S112" s="8"/>
      <c r="T112" s="8"/>
      <c r="U112" s="8"/>
      <c r="V112" s="8"/>
      <c r="W112" s="8"/>
      <c r="X112" s="8"/>
    </row>
    <row r="113" spans="1:24" ht="13.5" customHeight="1">
      <c r="A113" s="48"/>
      <c r="B113" s="8"/>
      <c r="C113" s="8"/>
      <c r="D113" s="8"/>
      <c r="E113" s="8"/>
      <c r="F113" s="8"/>
      <c r="G113" s="8"/>
      <c r="H113" s="8"/>
      <c r="I113" s="8"/>
      <c r="J113" s="8"/>
      <c r="K113" s="8"/>
      <c r="L113" s="8"/>
      <c r="M113" s="8"/>
      <c r="N113" s="8"/>
      <c r="O113" s="8"/>
      <c r="P113" s="8"/>
      <c r="Q113" s="8"/>
      <c r="R113" s="8"/>
      <c r="S113" s="8"/>
      <c r="T113" s="8"/>
      <c r="U113" s="8"/>
      <c r="V113" s="8"/>
      <c r="W113" s="8"/>
      <c r="X113" s="8"/>
    </row>
    <row r="114" spans="1:24" ht="13.5" customHeight="1">
      <c r="A114" s="48"/>
      <c r="B114" s="8"/>
      <c r="C114" s="8"/>
      <c r="D114" s="8"/>
      <c r="E114" s="8"/>
      <c r="F114" s="8"/>
      <c r="G114" s="8"/>
      <c r="H114" s="8"/>
      <c r="I114" s="8"/>
      <c r="J114" s="8"/>
      <c r="K114" s="8"/>
      <c r="L114" s="8"/>
      <c r="M114" s="8"/>
      <c r="N114" s="8"/>
      <c r="O114" s="8"/>
      <c r="P114" s="8"/>
      <c r="Q114" s="8"/>
      <c r="R114" s="8"/>
      <c r="S114" s="8"/>
      <c r="T114" s="8"/>
      <c r="U114" s="8"/>
      <c r="V114" s="8"/>
      <c r="W114" s="8"/>
      <c r="X114" s="8"/>
    </row>
    <row r="115" spans="1:24" ht="13.5" customHeight="1">
      <c r="A115" s="48"/>
      <c r="B115" s="8"/>
      <c r="C115" s="8"/>
      <c r="D115" s="8"/>
      <c r="E115" s="8"/>
      <c r="F115" s="8"/>
      <c r="G115" s="8"/>
      <c r="H115" s="8"/>
      <c r="I115" s="8"/>
      <c r="J115" s="8"/>
      <c r="K115" s="8"/>
      <c r="L115" s="8"/>
      <c r="M115" s="8"/>
      <c r="N115" s="8"/>
      <c r="O115" s="8"/>
      <c r="P115" s="8"/>
      <c r="Q115" s="8"/>
      <c r="R115" s="8"/>
      <c r="S115" s="8"/>
      <c r="T115" s="8"/>
      <c r="U115" s="8"/>
      <c r="V115" s="8"/>
      <c r="W115" s="8"/>
      <c r="X115" s="8"/>
    </row>
    <row r="116" spans="1:24" ht="13.5" customHeight="1">
      <c r="A116" s="48"/>
      <c r="B116" s="8"/>
      <c r="C116" s="8"/>
      <c r="D116" s="8"/>
      <c r="E116" s="8"/>
      <c r="F116" s="8"/>
      <c r="G116" s="8"/>
      <c r="H116" s="8"/>
      <c r="I116" s="8"/>
      <c r="J116" s="8"/>
      <c r="K116" s="8"/>
      <c r="L116" s="8"/>
      <c r="M116" s="8"/>
      <c r="N116" s="8"/>
      <c r="O116" s="8"/>
      <c r="P116" s="8"/>
      <c r="Q116" s="8"/>
      <c r="R116" s="8"/>
      <c r="S116" s="8"/>
      <c r="T116" s="8"/>
      <c r="U116" s="8"/>
      <c r="V116" s="8"/>
      <c r="W116" s="8"/>
      <c r="X116" s="8"/>
    </row>
    <row r="117" spans="1:24" ht="13.5" customHeight="1">
      <c r="A117" s="48"/>
      <c r="B117" s="8"/>
      <c r="C117" s="8"/>
      <c r="D117" s="8"/>
      <c r="E117" s="8"/>
      <c r="F117" s="8"/>
      <c r="G117" s="8"/>
      <c r="H117" s="8"/>
      <c r="I117" s="8"/>
      <c r="J117" s="8"/>
      <c r="K117" s="8"/>
      <c r="L117" s="8"/>
      <c r="M117" s="8"/>
      <c r="N117" s="8"/>
      <c r="O117" s="8"/>
      <c r="P117" s="8"/>
      <c r="Q117" s="8"/>
      <c r="R117" s="8"/>
      <c r="S117" s="8"/>
      <c r="T117" s="8"/>
      <c r="U117" s="8"/>
      <c r="V117" s="8"/>
      <c r="W117" s="8"/>
      <c r="X117" s="8"/>
    </row>
    <row r="118" spans="1:24" ht="13.5" customHeight="1">
      <c r="A118" s="48"/>
      <c r="B118" s="8"/>
      <c r="C118" s="8"/>
      <c r="D118" s="8"/>
      <c r="E118" s="8"/>
      <c r="F118" s="8"/>
      <c r="G118" s="8"/>
      <c r="H118" s="8"/>
      <c r="I118" s="8"/>
      <c r="J118" s="8"/>
      <c r="K118" s="8"/>
      <c r="L118" s="8"/>
      <c r="M118" s="8"/>
      <c r="N118" s="8"/>
      <c r="O118" s="8"/>
      <c r="P118" s="8"/>
      <c r="Q118" s="8"/>
      <c r="R118" s="8"/>
      <c r="S118" s="8"/>
      <c r="T118" s="8"/>
      <c r="U118" s="8"/>
      <c r="V118" s="8"/>
      <c r="W118" s="8"/>
      <c r="X118" s="8"/>
    </row>
    <row r="119" spans="1:24" ht="13.5" customHeight="1">
      <c r="A119" s="48"/>
      <c r="B119" s="8"/>
      <c r="C119" s="8"/>
      <c r="D119" s="8"/>
      <c r="E119" s="8"/>
      <c r="F119" s="8"/>
      <c r="G119" s="8"/>
      <c r="H119" s="8"/>
      <c r="I119" s="8"/>
      <c r="J119" s="8"/>
      <c r="K119" s="8"/>
      <c r="L119" s="8"/>
      <c r="M119" s="8"/>
      <c r="N119" s="8"/>
      <c r="O119" s="8"/>
      <c r="P119" s="8"/>
      <c r="Q119" s="8"/>
      <c r="R119" s="8"/>
      <c r="S119" s="8"/>
      <c r="T119" s="8"/>
      <c r="U119" s="8"/>
      <c r="V119" s="8"/>
      <c r="W119" s="8"/>
      <c r="X119" s="8"/>
    </row>
    <row r="120" spans="1:24" ht="13.5" customHeight="1">
      <c r="A120" s="48"/>
      <c r="B120" s="8"/>
      <c r="C120" s="8"/>
      <c r="D120" s="8"/>
      <c r="E120" s="8"/>
      <c r="F120" s="8"/>
      <c r="G120" s="8"/>
      <c r="H120" s="8"/>
      <c r="I120" s="8"/>
      <c r="J120" s="8"/>
      <c r="K120" s="8"/>
      <c r="L120" s="8"/>
      <c r="M120" s="8"/>
      <c r="N120" s="8"/>
      <c r="O120" s="8"/>
      <c r="P120" s="8"/>
      <c r="Q120" s="8"/>
      <c r="R120" s="8"/>
      <c r="S120" s="8"/>
      <c r="T120" s="8"/>
      <c r="U120" s="8"/>
      <c r="V120" s="8"/>
      <c r="W120" s="8"/>
      <c r="X120" s="8"/>
    </row>
    <row r="121" spans="1:24" ht="13.5" customHeight="1">
      <c r="A121" s="48"/>
      <c r="B121" s="8"/>
      <c r="C121" s="8"/>
      <c r="D121" s="8"/>
      <c r="E121" s="8"/>
      <c r="F121" s="8"/>
      <c r="G121" s="8"/>
      <c r="H121" s="8"/>
      <c r="I121" s="8"/>
      <c r="J121" s="8"/>
      <c r="K121" s="8"/>
      <c r="L121" s="8"/>
      <c r="M121" s="8"/>
      <c r="N121" s="8"/>
      <c r="O121" s="8"/>
      <c r="P121" s="8"/>
      <c r="Q121" s="8"/>
      <c r="R121" s="8"/>
      <c r="S121" s="8"/>
      <c r="T121" s="8"/>
      <c r="U121" s="8"/>
      <c r="V121" s="8"/>
      <c r="W121" s="8"/>
      <c r="X121" s="8"/>
    </row>
    <row r="122" spans="1:24" ht="13.5" customHeight="1">
      <c r="A122" s="48"/>
      <c r="B122" s="8"/>
      <c r="C122" s="8"/>
      <c r="D122" s="8"/>
      <c r="E122" s="8"/>
      <c r="F122" s="8"/>
      <c r="G122" s="8"/>
      <c r="H122" s="8"/>
      <c r="I122" s="8"/>
      <c r="J122" s="8"/>
      <c r="K122" s="8"/>
      <c r="L122" s="8"/>
      <c r="M122" s="8"/>
      <c r="N122" s="8"/>
      <c r="O122" s="8"/>
      <c r="P122" s="8"/>
      <c r="Q122" s="8"/>
      <c r="R122" s="8"/>
      <c r="S122" s="8"/>
      <c r="T122" s="8"/>
      <c r="U122" s="8"/>
      <c r="V122" s="8"/>
      <c r="W122" s="8"/>
      <c r="X122" s="8"/>
    </row>
    <row r="123" spans="1:24" ht="13.5" customHeight="1">
      <c r="A123" s="48"/>
      <c r="B123" s="8"/>
      <c r="C123" s="8"/>
      <c r="D123" s="8"/>
      <c r="E123" s="8"/>
      <c r="F123" s="8"/>
      <c r="G123" s="8"/>
      <c r="H123" s="8"/>
      <c r="I123" s="8"/>
      <c r="J123" s="8"/>
      <c r="K123" s="8"/>
      <c r="L123" s="8"/>
      <c r="M123" s="8"/>
      <c r="N123" s="8"/>
      <c r="O123" s="8"/>
      <c r="P123" s="8"/>
      <c r="Q123" s="8"/>
      <c r="R123" s="8"/>
      <c r="S123" s="8"/>
      <c r="T123" s="8"/>
      <c r="U123" s="8"/>
      <c r="V123" s="8"/>
      <c r="W123" s="8"/>
      <c r="X123" s="8"/>
    </row>
    <row r="124" spans="1:24" ht="13.5" customHeight="1">
      <c r="A124" s="48"/>
      <c r="B124" s="8"/>
      <c r="C124" s="8"/>
      <c r="D124" s="8"/>
      <c r="E124" s="8"/>
      <c r="F124" s="8"/>
      <c r="G124" s="8"/>
      <c r="H124" s="8"/>
      <c r="I124" s="8"/>
      <c r="J124" s="8"/>
      <c r="K124" s="8"/>
      <c r="L124" s="8"/>
      <c r="M124" s="8"/>
      <c r="N124" s="8"/>
      <c r="O124" s="8"/>
      <c r="P124" s="8"/>
      <c r="Q124" s="8"/>
      <c r="R124" s="8"/>
      <c r="S124" s="8"/>
      <c r="T124" s="8"/>
      <c r="U124" s="8"/>
      <c r="V124" s="8"/>
      <c r="W124" s="8"/>
      <c r="X124" s="8"/>
    </row>
    <row r="125" spans="1:24" ht="13.5" customHeight="1">
      <c r="A125" s="48"/>
      <c r="B125" s="8"/>
      <c r="C125" s="8"/>
      <c r="D125" s="8"/>
      <c r="E125" s="8"/>
      <c r="F125" s="8"/>
      <c r="G125" s="8"/>
      <c r="H125" s="8"/>
      <c r="I125" s="8"/>
      <c r="J125" s="8"/>
      <c r="K125" s="8"/>
      <c r="L125" s="8"/>
      <c r="M125" s="8"/>
      <c r="N125" s="8"/>
      <c r="O125" s="8"/>
      <c r="P125" s="8"/>
      <c r="Q125" s="8"/>
      <c r="R125" s="8"/>
      <c r="S125" s="8"/>
      <c r="T125" s="8"/>
      <c r="U125" s="8"/>
      <c r="V125" s="8"/>
      <c r="W125" s="8"/>
      <c r="X125" s="8"/>
    </row>
    <row r="126" spans="1:24" ht="13.5" customHeight="1">
      <c r="A126" s="48"/>
      <c r="B126" s="8"/>
      <c r="C126" s="8"/>
      <c r="D126" s="8"/>
      <c r="E126" s="8"/>
      <c r="F126" s="8"/>
      <c r="G126" s="8"/>
      <c r="H126" s="8"/>
      <c r="I126" s="8"/>
      <c r="J126" s="8"/>
      <c r="K126" s="8"/>
      <c r="L126" s="8"/>
      <c r="M126" s="8"/>
      <c r="N126" s="8"/>
      <c r="O126" s="8"/>
      <c r="P126" s="8"/>
      <c r="Q126" s="8"/>
      <c r="R126" s="8"/>
      <c r="S126" s="8"/>
      <c r="T126" s="8"/>
      <c r="U126" s="8"/>
      <c r="V126" s="8"/>
      <c r="W126" s="8"/>
      <c r="X126" s="8"/>
    </row>
    <row r="127" spans="1:24" ht="13.5" customHeight="1">
      <c r="A127" s="48"/>
      <c r="B127" s="8"/>
      <c r="C127" s="8"/>
      <c r="D127" s="8"/>
      <c r="E127" s="8"/>
      <c r="F127" s="8"/>
      <c r="G127" s="8"/>
      <c r="H127" s="8"/>
      <c r="I127" s="8"/>
      <c r="J127" s="8"/>
      <c r="K127" s="8"/>
      <c r="L127" s="8"/>
      <c r="M127" s="8"/>
      <c r="N127" s="8"/>
      <c r="O127" s="8"/>
      <c r="P127" s="8"/>
      <c r="Q127" s="8"/>
      <c r="R127" s="8"/>
      <c r="S127" s="8"/>
      <c r="T127" s="8"/>
      <c r="U127" s="8"/>
      <c r="V127" s="8"/>
      <c r="W127" s="8"/>
      <c r="X127" s="8"/>
    </row>
    <row r="128" spans="1:24" ht="13.5" customHeight="1">
      <c r="A128" s="48"/>
      <c r="B128" s="8"/>
      <c r="C128" s="8"/>
      <c r="D128" s="8"/>
      <c r="E128" s="8"/>
      <c r="F128" s="8"/>
      <c r="G128" s="8"/>
      <c r="H128" s="8"/>
      <c r="I128" s="8"/>
      <c r="J128" s="8"/>
      <c r="K128" s="8"/>
      <c r="L128" s="8"/>
      <c r="M128" s="8"/>
      <c r="N128" s="8"/>
      <c r="O128" s="8"/>
      <c r="P128" s="8"/>
      <c r="Q128" s="8"/>
      <c r="R128" s="8"/>
      <c r="S128" s="8"/>
      <c r="T128" s="8"/>
      <c r="U128" s="8"/>
      <c r="V128" s="8"/>
      <c r="W128" s="8"/>
      <c r="X128" s="8"/>
    </row>
    <row r="129" spans="1:24" ht="13.5" customHeight="1">
      <c r="A129" s="48"/>
      <c r="B129" s="8"/>
      <c r="C129" s="8"/>
      <c r="D129" s="8"/>
      <c r="E129" s="8"/>
      <c r="F129" s="8"/>
      <c r="G129" s="8"/>
      <c r="H129" s="8"/>
      <c r="I129" s="8"/>
      <c r="J129" s="8"/>
      <c r="K129" s="8"/>
      <c r="L129" s="8"/>
      <c r="M129" s="8"/>
      <c r="N129" s="8"/>
      <c r="O129" s="8"/>
      <c r="P129" s="8"/>
      <c r="Q129" s="8"/>
      <c r="R129" s="8"/>
      <c r="S129" s="8"/>
      <c r="T129" s="8"/>
      <c r="U129" s="8"/>
      <c r="V129" s="8"/>
      <c r="W129" s="8"/>
      <c r="X129" s="8"/>
    </row>
    <row r="130" spans="1:24" ht="13.5" customHeight="1">
      <c r="A130" s="48"/>
      <c r="B130" s="8"/>
      <c r="C130" s="8"/>
      <c r="D130" s="8"/>
      <c r="E130" s="8"/>
      <c r="F130" s="8"/>
      <c r="G130" s="8"/>
      <c r="H130" s="8"/>
      <c r="I130" s="8"/>
      <c r="J130" s="8"/>
      <c r="K130" s="8"/>
      <c r="L130" s="8"/>
      <c r="M130" s="8"/>
      <c r="N130" s="8"/>
      <c r="O130" s="8"/>
      <c r="P130" s="8"/>
      <c r="Q130" s="8"/>
      <c r="R130" s="8"/>
      <c r="S130" s="8"/>
      <c r="T130" s="8"/>
      <c r="U130" s="8"/>
      <c r="V130" s="8"/>
      <c r="W130" s="8"/>
      <c r="X130" s="8"/>
    </row>
    <row r="131" spans="1:24" ht="13.5" customHeight="1">
      <c r="A131" s="48"/>
      <c r="B131" s="8"/>
      <c r="C131" s="8"/>
      <c r="D131" s="8"/>
      <c r="E131" s="8"/>
      <c r="F131" s="8"/>
      <c r="G131" s="8"/>
      <c r="H131" s="8"/>
      <c r="I131" s="8"/>
      <c r="J131" s="8"/>
      <c r="K131" s="8"/>
      <c r="L131" s="8"/>
      <c r="M131" s="8"/>
      <c r="N131" s="8"/>
      <c r="O131" s="8"/>
      <c r="P131" s="8"/>
      <c r="Q131" s="8"/>
      <c r="R131" s="8"/>
      <c r="S131" s="8"/>
      <c r="T131" s="8"/>
      <c r="U131" s="8"/>
      <c r="V131" s="8"/>
      <c r="W131" s="8"/>
      <c r="X131" s="8"/>
    </row>
    <row r="132" spans="1:24" ht="13.5" customHeight="1">
      <c r="A132" s="48"/>
      <c r="B132" s="8"/>
      <c r="C132" s="8"/>
      <c r="D132" s="8"/>
      <c r="E132" s="8"/>
      <c r="F132" s="8"/>
      <c r="G132" s="8"/>
      <c r="H132" s="8"/>
      <c r="I132" s="8"/>
      <c r="J132" s="8"/>
      <c r="K132" s="8"/>
      <c r="L132" s="8"/>
      <c r="M132" s="8"/>
      <c r="N132" s="8"/>
      <c r="O132" s="8"/>
      <c r="P132" s="8"/>
      <c r="Q132" s="8"/>
      <c r="R132" s="8"/>
      <c r="S132" s="8"/>
      <c r="T132" s="8"/>
      <c r="U132" s="8"/>
      <c r="V132" s="8"/>
      <c r="W132" s="8"/>
      <c r="X132" s="8"/>
    </row>
    <row r="133" spans="1:24" ht="13.5" customHeight="1">
      <c r="A133" s="48"/>
      <c r="B133" s="8"/>
      <c r="C133" s="8"/>
      <c r="D133" s="8"/>
      <c r="E133" s="8"/>
      <c r="F133" s="8"/>
      <c r="G133" s="8"/>
      <c r="H133" s="8"/>
      <c r="I133" s="8"/>
      <c r="J133" s="8"/>
      <c r="K133" s="8"/>
      <c r="L133" s="8"/>
      <c r="M133" s="8"/>
      <c r="N133" s="8"/>
      <c r="O133" s="8"/>
      <c r="P133" s="8"/>
      <c r="Q133" s="8"/>
      <c r="R133" s="8"/>
      <c r="S133" s="8"/>
      <c r="T133" s="8"/>
      <c r="U133" s="8"/>
      <c r="V133" s="8"/>
      <c r="W133" s="8"/>
      <c r="X133" s="8"/>
    </row>
    <row r="134" spans="1:24" ht="13.5" customHeight="1">
      <c r="A134" s="48"/>
      <c r="B134" s="8"/>
      <c r="C134" s="8"/>
      <c r="D134" s="8"/>
      <c r="E134" s="8"/>
      <c r="F134" s="8"/>
      <c r="G134" s="8"/>
      <c r="H134" s="8"/>
      <c r="I134" s="8"/>
      <c r="J134" s="8"/>
      <c r="K134" s="8"/>
      <c r="L134" s="8"/>
      <c r="M134" s="8"/>
      <c r="N134" s="8"/>
      <c r="O134" s="8"/>
      <c r="P134" s="8"/>
      <c r="Q134" s="8"/>
      <c r="R134" s="8"/>
      <c r="S134" s="8"/>
      <c r="T134" s="8"/>
      <c r="U134" s="8"/>
      <c r="V134" s="8"/>
      <c r="W134" s="8"/>
      <c r="X134" s="8"/>
    </row>
    <row r="135" spans="1:24" ht="13.5" customHeight="1">
      <c r="A135" s="48"/>
      <c r="B135" s="8"/>
      <c r="C135" s="8"/>
      <c r="D135" s="8"/>
      <c r="E135" s="8"/>
      <c r="F135" s="8"/>
      <c r="G135" s="8"/>
      <c r="H135" s="8"/>
      <c r="I135" s="8"/>
      <c r="J135" s="8"/>
      <c r="K135" s="8"/>
      <c r="L135" s="8"/>
      <c r="M135" s="8"/>
      <c r="N135" s="8"/>
      <c r="O135" s="8"/>
      <c r="P135" s="8"/>
      <c r="Q135" s="8"/>
      <c r="R135" s="8"/>
      <c r="S135" s="8"/>
      <c r="T135" s="8"/>
      <c r="U135" s="8"/>
      <c r="V135" s="8"/>
      <c r="W135" s="8"/>
      <c r="X135" s="8"/>
    </row>
    <row r="136" spans="1:24" ht="13.5" customHeight="1">
      <c r="A136" s="48"/>
      <c r="B136" s="8"/>
      <c r="C136" s="8"/>
      <c r="D136" s="8"/>
      <c r="E136" s="8"/>
      <c r="F136" s="8"/>
      <c r="G136" s="8"/>
      <c r="H136" s="8"/>
      <c r="I136" s="8"/>
      <c r="J136" s="8"/>
      <c r="K136" s="8"/>
      <c r="L136" s="8"/>
      <c r="M136" s="8"/>
      <c r="N136" s="8"/>
      <c r="O136" s="8"/>
      <c r="P136" s="8"/>
      <c r="Q136" s="8"/>
      <c r="R136" s="8"/>
      <c r="S136" s="8"/>
      <c r="T136" s="8"/>
      <c r="U136" s="8"/>
      <c r="V136" s="8"/>
      <c r="W136" s="8"/>
      <c r="X136" s="8"/>
    </row>
    <row r="137" spans="1:24" ht="13.5" customHeight="1">
      <c r="A137" s="48"/>
      <c r="B137" s="8"/>
      <c r="C137" s="8"/>
      <c r="D137" s="8"/>
      <c r="E137" s="8"/>
      <c r="F137" s="8"/>
      <c r="G137" s="8"/>
      <c r="H137" s="8"/>
      <c r="I137" s="8"/>
      <c r="J137" s="8"/>
      <c r="K137" s="8"/>
      <c r="L137" s="8"/>
      <c r="M137" s="8"/>
      <c r="N137" s="8"/>
      <c r="O137" s="8"/>
      <c r="P137" s="8"/>
      <c r="Q137" s="8"/>
      <c r="R137" s="8"/>
      <c r="S137" s="8"/>
      <c r="T137" s="8"/>
      <c r="U137" s="8"/>
      <c r="V137" s="8"/>
      <c r="W137" s="8"/>
      <c r="X137" s="8"/>
    </row>
    <row r="138" spans="1:24" ht="13.5" customHeight="1">
      <c r="A138" s="48"/>
      <c r="B138" s="8"/>
      <c r="C138" s="8"/>
      <c r="D138" s="8"/>
      <c r="E138" s="8"/>
      <c r="F138" s="8"/>
      <c r="G138" s="8"/>
      <c r="H138" s="8"/>
      <c r="I138" s="8"/>
      <c r="J138" s="8"/>
      <c r="K138" s="8"/>
      <c r="L138" s="8"/>
      <c r="M138" s="8"/>
      <c r="N138" s="8"/>
      <c r="O138" s="8"/>
      <c r="P138" s="8"/>
      <c r="Q138" s="8"/>
      <c r="R138" s="8"/>
      <c r="S138" s="8"/>
      <c r="T138" s="8"/>
      <c r="U138" s="8"/>
      <c r="V138" s="8"/>
      <c r="W138" s="8"/>
      <c r="X138" s="8"/>
    </row>
    <row r="139" spans="1:24" ht="13.5" customHeight="1">
      <c r="A139" s="48"/>
      <c r="B139" s="8"/>
      <c r="C139" s="8"/>
      <c r="D139" s="8"/>
      <c r="E139" s="8"/>
      <c r="F139" s="8"/>
      <c r="G139" s="8"/>
      <c r="H139" s="8"/>
      <c r="I139" s="8"/>
      <c r="J139" s="8"/>
      <c r="K139" s="8"/>
      <c r="L139" s="8"/>
      <c r="M139" s="8"/>
      <c r="N139" s="8"/>
      <c r="O139" s="8"/>
      <c r="P139" s="8"/>
      <c r="Q139" s="8"/>
      <c r="R139" s="8"/>
      <c r="S139" s="8"/>
      <c r="T139" s="8"/>
      <c r="U139" s="8"/>
      <c r="V139" s="8"/>
      <c r="W139" s="8"/>
      <c r="X139" s="8"/>
    </row>
    <row r="140" spans="1:24" ht="13.5" customHeight="1">
      <c r="A140" s="48"/>
      <c r="B140" s="8"/>
      <c r="C140" s="8"/>
      <c r="D140" s="8"/>
      <c r="E140" s="8"/>
      <c r="F140" s="8"/>
      <c r="G140" s="8"/>
      <c r="H140" s="8"/>
      <c r="I140" s="8"/>
      <c r="J140" s="8"/>
      <c r="K140" s="8"/>
      <c r="L140" s="8"/>
      <c r="M140" s="8"/>
      <c r="N140" s="8"/>
      <c r="O140" s="8"/>
      <c r="P140" s="8"/>
      <c r="Q140" s="8"/>
      <c r="R140" s="8"/>
      <c r="S140" s="8"/>
      <c r="T140" s="8"/>
      <c r="U140" s="8"/>
      <c r="V140" s="8"/>
      <c r="W140" s="8"/>
      <c r="X140" s="8"/>
    </row>
    <row r="141" spans="1:24" ht="13.5" customHeight="1">
      <c r="A141" s="48"/>
      <c r="B141" s="8"/>
      <c r="C141" s="8"/>
      <c r="D141" s="8"/>
      <c r="E141" s="8"/>
      <c r="F141" s="8"/>
      <c r="G141" s="8"/>
      <c r="H141" s="8"/>
      <c r="I141" s="8"/>
      <c r="J141" s="8"/>
      <c r="K141" s="8"/>
      <c r="L141" s="8"/>
      <c r="M141" s="8"/>
      <c r="N141" s="8"/>
      <c r="O141" s="8"/>
      <c r="P141" s="8"/>
      <c r="Q141" s="8"/>
      <c r="R141" s="8"/>
      <c r="S141" s="8"/>
      <c r="T141" s="8"/>
      <c r="U141" s="8"/>
      <c r="V141" s="8"/>
      <c r="W141" s="8"/>
      <c r="X141" s="8"/>
    </row>
    <row r="142" spans="1:24" ht="13.5" customHeight="1">
      <c r="A142" s="48"/>
      <c r="B142" s="8"/>
      <c r="C142" s="8"/>
      <c r="D142" s="8"/>
      <c r="E142" s="8"/>
      <c r="F142" s="8"/>
      <c r="G142" s="8"/>
      <c r="H142" s="8"/>
      <c r="I142" s="8"/>
      <c r="J142" s="8"/>
      <c r="K142" s="8"/>
      <c r="L142" s="8"/>
      <c r="M142" s="8"/>
      <c r="N142" s="8"/>
      <c r="O142" s="8"/>
      <c r="P142" s="8"/>
      <c r="Q142" s="8"/>
      <c r="R142" s="8"/>
      <c r="S142" s="8"/>
      <c r="T142" s="8"/>
      <c r="U142" s="8"/>
      <c r="V142" s="8"/>
      <c r="W142" s="8"/>
      <c r="X142" s="8"/>
    </row>
    <row r="143" spans="1:24" ht="13.5" customHeight="1">
      <c r="A143" s="48"/>
      <c r="B143" s="8"/>
      <c r="C143" s="8"/>
      <c r="D143" s="8"/>
      <c r="E143" s="8"/>
      <c r="F143" s="8"/>
      <c r="G143" s="8"/>
      <c r="H143" s="8"/>
      <c r="I143" s="8"/>
      <c r="J143" s="8"/>
      <c r="K143" s="8"/>
      <c r="L143" s="8"/>
      <c r="M143" s="8"/>
      <c r="N143" s="8"/>
      <c r="O143" s="8"/>
      <c r="P143" s="8"/>
      <c r="Q143" s="8"/>
      <c r="R143" s="8"/>
      <c r="S143" s="8"/>
      <c r="T143" s="8"/>
      <c r="U143" s="8"/>
      <c r="V143" s="8"/>
      <c r="W143" s="8"/>
      <c r="X143" s="8"/>
    </row>
    <row r="144" spans="1:24" ht="13.5" customHeight="1">
      <c r="A144" s="48"/>
      <c r="B144" s="8"/>
      <c r="C144" s="8"/>
      <c r="D144" s="8"/>
      <c r="E144" s="8"/>
      <c r="F144" s="8"/>
      <c r="G144" s="8"/>
      <c r="H144" s="8"/>
      <c r="I144" s="8"/>
      <c r="J144" s="8"/>
      <c r="K144" s="8"/>
      <c r="L144" s="8"/>
      <c r="M144" s="8"/>
      <c r="N144" s="8"/>
      <c r="O144" s="8"/>
      <c r="P144" s="8"/>
      <c r="Q144" s="8"/>
      <c r="R144" s="8"/>
      <c r="S144" s="8"/>
      <c r="T144" s="8"/>
      <c r="U144" s="8"/>
      <c r="V144" s="8"/>
      <c r="W144" s="8"/>
      <c r="X144" s="8"/>
    </row>
    <row r="145" spans="1:24" ht="13.5" customHeight="1">
      <c r="A145" s="48"/>
      <c r="B145" s="8"/>
      <c r="C145" s="8"/>
      <c r="D145" s="8"/>
      <c r="E145" s="8"/>
      <c r="F145" s="8"/>
      <c r="G145" s="8"/>
      <c r="H145" s="8"/>
      <c r="I145" s="8"/>
      <c r="J145" s="8"/>
      <c r="K145" s="8"/>
      <c r="L145" s="8"/>
      <c r="M145" s="8"/>
      <c r="N145" s="8"/>
      <c r="O145" s="8"/>
      <c r="P145" s="8"/>
      <c r="Q145" s="8"/>
      <c r="R145" s="8"/>
      <c r="S145" s="8"/>
      <c r="T145" s="8"/>
      <c r="U145" s="8"/>
      <c r="V145" s="8"/>
      <c r="W145" s="8"/>
      <c r="X145" s="8"/>
    </row>
    <row r="146" spans="1:24" ht="13.5" customHeight="1">
      <c r="A146" s="48"/>
      <c r="B146" s="8"/>
      <c r="C146" s="8"/>
      <c r="D146" s="8"/>
      <c r="E146" s="8"/>
      <c r="F146" s="8"/>
      <c r="G146" s="8"/>
      <c r="H146" s="8"/>
      <c r="I146" s="8"/>
      <c r="J146" s="8"/>
      <c r="K146" s="8"/>
      <c r="L146" s="8"/>
      <c r="M146" s="8"/>
      <c r="N146" s="8"/>
      <c r="O146" s="8"/>
      <c r="P146" s="8"/>
      <c r="Q146" s="8"/>
      <c r="R146" s="8"/>
      <c r="S146" s="8"/>
      <c r="T146" s="8"/>
      <c r="U146" s="8"/>
      <c r="V146" s="8"/>
      <c r="W146" s="8"/>
      <c r="X146" s="8"/>
    </row>
    <row r="147" spans="1:24" ht="13.5" customHeight="1">
      <c r="A147" s="48"/>
      <c r="B147" s="8"/>
      <c r="C147" s="8"/>
      <c r="D147" s="8"/>
      <c r="E147" s="8"/>
      <c r="F147" s="8"/>
      <c r="G147" s="8"/>
      <c r="H147" s="8"/>
      <c r="I147" s="8"/>
      <c r="J147" s="8"/>
      <c r="K147" s="8"/>
      <c r="L147" s="8"/>
      <c r="M147" s="8"/>
      <c r="N147" s="8"/>
      <c r="O147" s="8"/>
      <c r="P147" s="8"/>
      <c r="Q147" s="8"/>
      <c r="R147" s="8"/>
      <c r="S147" s="8"/>
      <c r="T147" s="8"/>
      <c r="U147" s="8"/>
      <c r="V147" s="8"/>
      <c r="W147" s="8"/>
      <c r="X147" s="8"/>
    </row>
    <row r="148" spans="1:24" ht="13.5" customHeight="1">
      <c r="A148" s="48"/>
      <c r="B148" s="8"/>
      <c r="C148" s="8"/>
      <c r="D148" s="8"/>
      <c r="E148" s="8"/>
      <c r="F148" s="8"/>
      <c r="G148" s="8"/>
      <c r="H148" s="8"/>
      <c r="I148" s="8"/>
      <c r="J148" s="8"/>
      <c r="K148" s="8"/>
      <c r="L148" s="8"/>
      <c r="M148" s="8"/>
      <c r="N148" s="8"/>
      <c r="O148" s="8"/>
      <c r="P148" s="8"/>
      <c r="Q148" s="8"/>
      <c r="R148" s="8"/>
      <c r="S148" s="8"/>
      <c r="T148" s="8"/>
      <c r="U148" s="8"/>
      <c r="V148" s="8"/>
      <c r="W148" s="8"/>
      <c r="X148" s="8"/>
    </row>
    <row r="149" spans="1:24" ht="13.5" customHeight="1">
      <c r="A149" s="48"/>
      <c r="B149" s="8"/>
      <c r="C149" s="8"/>
      <c r="D149" s="8"/>
      <c r="E149" s="8"/>
      <c r="F149" s="8"/>
      <c r="G149" s="8"/>
      <c r="H149" s="8"/>
      <c r="I149" s="8"/>
      <c r="J149" s="8"/>
      <c r="K149" s="8"/>
      <c r="L149" s="8"/>
      <c r="M149" s="8"/>
      <c r="N149" s="8"/>
      <c r="O149" s="8"/>
      <c r="P149" s="8"/>
      <c r="Q149" s="8"/>
      <c r="R149" s="8"/>
      <c r="S149" s="8"/>
      <c r="T149" s="8"/>
      <c r="U149" s="8"/>
      <c r="V149" s="8"/>
      <c r="W149" s="8"/>
      <c r="X149" s="8"/>
    </row>
    <row r="150" spans="1:24" ht="13.5" customHeight="1">
      <c r="A150" s="48"/>
      <c r="B150" s="8"/>
      <c r="C150" s="8"/>
      <c r="D150" s="8"/>
      <c r="E150" s="8"/>
      <c r="F150" s="8"/>
      <c r="G150" s="8"/>
      <c r="H150" s="8"/>
      <c r="I150" s="8"/>
      <c r="J150" s="8"/>
      <c r="K150" s="8"/>
      <c r="L150" s="8"/>
      <c r="M150" s="8"/>
      <c r="N150" s="8"/>
      <c r="O150" s="8"/>
      <c r="P150" s="8"/>
      <c r="Q150" s="8"/>
      <c r="R150" s="8"/>
      <c r="S150" s="8"/>
      <c r="T150" s="8"/>
      <c r="U150" s="8"/>
      <c r="V150" s="8"/>
      <c r="W150" s="8"/>
      <c r="X150" s="8"/>
    </row>
    <row r="151" spans="1:24" ht="13.5" customHeight="1">
      <c r="A151" s="48"/>
      <c r="B151" s="8"/>
      <c r="C151" s="8"/>
      <c r="D151" s="8"/>
      <c r="E151" s="8"/>
      <c r="F151" s="8"/>
      <c r="G151" s="8"/>
      <c r="H151" s="8"/>
      <c r="I151" s="8"/>
      <c r="J151" s="8"/>
      <c r="K151" s="8"/>
      <c r="L151" s="8"/>
      <c r="M151" s="8"/>
      <c r="N151" s="8"/>
      <c r="O151" s="8"/>
      <c r="P151" s="8"/>
      <c r="Q151" s="8"/>
      <c r="R151" s="8"/>
      <c r="S151" s="8"/>
      <c r="T151" s="8"/>
      <c r="U151" s="8"/>
      <c r="V151" s="8"/>
      <c r="W151" s="8"/>
      <c r="X151" s="8"/>
    </row>
    <row r="152" spans="1:24" ht="13.5" customHeight="1">
      <c r="A152" s="48"/>
      <c r="B152" s="8"/>
      <c r="C152" s="8"/>
      <c r="D152" s="8"/>
      <c r="E152" s="8"/>
      <c r="F152" s="8"/>
      <c r="G152" s="8"/>
      <c r="H152" s="8"/>
      <c r="I152" s="8"/>
      <c r="J152" s="8"/>
      <c r="K152" s="8"/>
      <c r="L152" s="8"/>
      <c r="M152" s="8"/>
      <c r="N152" s="8"/>
      <c r="O152" s="8"/>
      <c r="P152" s="8"/>
      <c r="Q152" s="8"/>
      <c r="R152" s="8"/>
      <c r="S152" s="8"/>
      <c r="T152" s="8"/>
      <c r="U152" s="8"/>
      <c r="V152" s="8"/>
      <c r="W152" s="8"/>
      <c r="X152" s="8"/>
    </row>
    <row r="153" spans="1:24" ht="13.5" customHeight="1">
      <c r="A153" s="48"/>
      <c r="B153" s="8"/>
      <c r="C153" s="8"/>
      <c r="D153" s="8"/>
      <c r="E153" s="8"/>
      <c r="F153" s="8"/>
      <c r="G153" s="8"/>
      <c r="H153" s="8"/>
      <c r="I153" s="8"/>
      <c r="J153" s="8"/>
      <c r="K153" s="8"/>
      <c r="L153" s="8"/>
      <c r="M153" s="8"/>
      <c r="N153" s="8"/>
      <c r="O153" s="8"/>
      <c r="P153" s="8"/>
      <c r="Q153" s="8"/>
      <c r="R153" s="8"/>
      <c r="S153" s="8"/>
      <c r="T153" s="8"/>
      <c r="U153" s="8"/>
      <c r="V153" s="8"/>
      <c r="W153" s="8"/>
      <c r="X153" s="8"/>
    </row>
    <row r="154" spans="1:24" ht="13.5" customHeight="1">
      <c r="A154" s="48"/>
      <c r="B154" s="8"/>
      <c r="C154" s="8"/>
      <c r="D154" s="8"/>
      <c r="E154" s="8"/>
      <c r="F154" s="8"/>
      <c r="G154" s="8"/>
      <c r="H154" s="8"/>
      <c r="I154" s="8"/>
      <c r="J154" s="8"/>
      <c r="K154" s="8"/>
      <c r="L154" s="8"/>
      <c r="M154" s="8"/>
      <c r="N154" s="8"/>
      <c r="O154" s="8"/>
      <c r="P154" s="8"/>
      <c r="Q154" s="8"/>
      <c r="R154" s="8"/>
      <c r="S154" s="8"/>
      <c r="T154" s="8"/>
      <c r="U154" s="8"/>
      <c r="V154" s="8"/>
      <c r="W154" s="8"/>
      <c r="X154" s="8"/>
    </row>
    <row r="155" spans="1:24" ht="13.5" customHeight="1">
      <c r="A155" s="48"/>
      <c r="B155" s="8"/>
      <c r="C155" s="8"/>
      <c r="D155" s="8"/>
      <c r="E155" s="8"/>
      <c r="F155" s="8"/>
      <c r="G155" s="8"/>
      <c r="H155" s="8"/>
      <c r="I155" s="8"/>
      <c r="J155" s="8"/>
      <c r="K155" s="8"/>
      <c r="L155" s="8"/>
      <c r="M155" s="8"/>
      <c r="N155" s="8"/>
      <c r="O155" s="8"/>
      <c r="P155" s="8"/>
      <c r="Q155" s="8"/>
      <c r="R155" s="8"/>
      <c r="S155" s="8"/>
      <c r="T155" s="8"/>
      <c r="U155" s="8"/>
      <c r="V155" s="8"/>
      <c r="W155" s="8"/>
      <c r="X155" s="8"/>
    </row>
    <row r="156" spans="1:24" ht="13.5" customHeight="1">
      <c r="A156" s="48"/>
      <c r="B156" s="8"/>
      <c r="C156" s="8"/>
      <c r="D156" s="8"/>
      <c r="E156" s="8"/>
      <c r="F156" s="8"/>
      <c r="G156" s="8"/>
      <c r="H156" s="8"/>
      <c r="I156" s="8"/>
      <c r="J156" s="8"/>
      <c r="K156" s="8"/>
      <c r="L156" s="8"/>
      <c r="M156" s="8"/>
      <c r="N156" s="8"/>
      <c r="O156" s="8"/>
      <c r="P156" s="8"/>
      <c r="Q156" s="8"/>
      <c r="R156" s="8"/>
      <c r="S156" s="8"/>
      <c r="T156" s="8"/>
      <c r="U156" s="8"/>
      <c r="V156" s="8"/>
      <c r="W156" s="8"/>
      <c r="X156" s="8"/>
    </row>
    <row r="157" spans="1:24" ht="13.5" customHeight="1">
      <c r="A157" s="48"/>
      <c r="B157" s="8"/>
      <c r="C157" s="8"/>
      <c r="D157" s="8"/>
      <c r="E157" s="8"/>
      <c r="F157" s="8"/>
      <c r="G157" s="8"/>
      <c r="H157" s="8"/>
      <c r="I157" s="8"/>
      <c r="J157" s="8"/>
      <c r="K157" s="8"/>
      <c r="L157" s="8"/>
      <c r="M157" s="8"/>
      <c r="N157" s="8"/>
      <c r="O157" s="8"/>
      <c r="P157" s="8"/>
      <c r="Q157" s="8"/>
      <c r="R157" s="8"/>
      <c r="S157" s="8"/>
      <c r="T157" s="8"/>
      <c r="U157" s="8"/>
      <c r="V157" s="8"/>
      <c r="W157" s="8"/>
      <c r="X157" s="8"/>
    </row>
    <row r="158" spans="1:24" ht="13.5" customHeight="1">
      <c r="A158" s="48"/>
      <c r="B158" s="8"/>
      <c r="C158" s="8"/>
      <c r="D158" s="8"/>
      <c r="E158" s="8"/>
      <c r="F158" s="8"/>
      <c r="G158" s="8"/>
      <c r="H158" s="8"/>
      <c r="I158" s="8"/>
      <c r="J158" s="8"/>
      <c r="K158" s="8"/>
      <c r="L158" s="8"/>
      <c r="M158" s="8"/>
      <c r="N158" s="8"/>
      <c r="O158" s="8"/>
      <c r="P158" s="8"/>
      <c r="Q158" s="8"/>
      <c r="R158" s="8"/>
      <c r="S158" s="8"/>
      <c r="T158" s="8"/>
      <c r="U158" s="8"/>
      <c r="V158" s="8"/>
      <c r="W158" s="8"/>
      <c r="X158" s="8"/>
    </row>
    <row r="159" spans="1:24" ht="13.5" customHeight="1">
      <c r="A159" s="48"/>
      <c r="B159" s="8"/>
      <c r="C159" s="8"/>
      <c r="D159" s="8"/>
      <c r="E159" s="8"/>
      <c r="F159" s="8"/>
      <c r="G159" s="8"/>
      <c r="H159" s="8"/>
      <c r="I159" s="8"/>
      <c r="J159" s="8"/>
      <c r="K159" s="8"/>
      <c r="L159" s="8"/>
      <c r="M159" s="8"/>
      <c r="N159" s="8"/>
      <c r="O159" s="8"/>
      <c r="P159" s="8"/>
      <c r="Q159" s="8"/>
      <c r="R159" s="8"/>
      <c r="S159" s="8"/>
      <c r="T159" s="8"/>
      <c r="U159" s="8"/>
      <c r="V159" s="8"/>
      <c r="W159" s="8"/>
      <c r="X159" s="8"/>
    </row>
    <row r="160" spans="1:24" ht="13.5" customHeight="1">
      <c r="A160" s="48"/>
      <c r="B160" s="8"/>
      <c r="C160" s="8"/>
      <c r="D160" s="8"/>
      <c r="E160" s="8"/>
      <c r="F160" s="8"/>
      <c r="G160" s="8"/>
      <c r="H160" s="8"/>
      <c r="I160" s="8"/>
      <c r="J160" s="8"/>
      <c r="K160" s="8"/>
      <c r="L160" s="8"/>
      <c r="M160" s="8"/>
      <c r="N160" s="8"/>
      <c r="O160" s="8"/>
      <c r="P160" s="8"/>
      <c r="Q160" s="8"/>
      <c r="R160" s="8"/>
      <c r="S160" s="8"/>
      <c r="T160" s="8"/>
      <c r="U160" s="8"/>
      <c r="V160" s="8"/>
      <c r="W160" s="8"/>
      <c r="X160" s="8"/>
    </row>
    <row r="161" spans="1:24" ht="13.5" customHeight="1">
      <c r="A161" s="48"/>
      <c r="B161" s="8"/>
      <c r="C161" s="8"/>
      <c r="D161" s="8"/>
      <c r="E161" s="8"/>
      <c r="F161" s="8"/>
      <c r="G161" s="8"/>
      <c r="H161" s="8"/>
      <c r="I161" s="8"/>
      <c r="J161" s="8"/>
      <c r="K161" s="8"/>
      <c r="L161" s="8"/>
      <c r="M161" s="8"/>
      <c r="N161" s="8"/>
      <c r="O161" s="8"/>
      <c r="P161" s="8"/>
      <c r="Q161" s="8"/>
      <c r="R161" s="8"/>
      <c r="S161" s="8"/>
      <c r="T161" s="8"/>
      <c r="U161" s="8"/>
      <c r="V161" s="8"/>
      <c r="W161" s="8"/>
      <c r="X161" s="8"/>
    </row>
    <row r="162" spans="1:24" ht="13.5" customHeight="1">
      <c r="A162" s="48"/>
      <c r="B162" s="8"/>
      <c r="C162" s="8"/>
      <c r="D162" s="8"/>
      <c r="E162" s="8"/>
      <c r="F162" s="8"/>
      <c r="G162" s="8"/>
      <c r="H162" s="8"/>
      <c r="I162" s="8"/>
      <c r="J162" s="8"/>
      <c r="K162" s="8"/>
      <c r="L162" s="8"/>
      <c r="M162" s="8"/>
      <c r="N162" s="8"/>
      <c r="O162" s="8"/>
      <c r="P162" s="8"/>
      <c r="Q162" s="8"/>
      <c r="R162" s="8"/>
      <c r="S162" s="8"/>
      <c r="T162" s="8"/>
      <c r="U162" s="8"/>
      <c r="V162" s="8"/>
      <c r="W162" s="8"/>
      <c r="X162" s="8"/>
    </row>
    <row r="163" spans="1:24" ht="13.5" customHeight="1">
      <c r="A163" s="48"/>
      <c r="B163" s="8"/>
      <c r="C163" s="8"/>
      <c r="D163" s="8"/>
      <c r="E163" s="8"/>
      <c r="F163" s="8"/>
      <c r="G163" s="8"/>
      <c r="H163" s="8"/>
      <c r="I163" s="8"/>
      <c r="J163" s="8"/>
      <c r="K163" s="8"/>
      <c r="L163" s="8"/>
      <c r="M163" s="8"/>
      <c r="N163" s="8"/>
      <c r="O163" s="8"/>
      <c r="P163" s="8"/>
      <c r="Q163" s="8"/>
      <c r="R163" s="8"/>
      <c r="S163" s="8"/>
      <c r="T163" s="8"/>
      <c r="U163" s="8"/>
      <c r="V163" s="8"/>
      <c r="W163" s="8"/>
      <c r="X163" s="8"/>
    </row>
    <row r="164" spans="1:24" ht="13.5" customHeight="1">
      <c r="A164" s="48"/>
      <c r="B164" s="8"/>
      <c r="C164" s="8"/>
      <c r="D164" s="8"/>
      <c r="E164" s="8"/>
      <c r="F164" s="8"/>
      <c r="G164" s="8"/>
      <c r="H164" s="8"/>
      <c r="I164" s="8"/>
      <c r="J164" s="8"/>
      <c r="K164" s="8"/>
      <c r="L164" s="8"/>
      <c r="M164" s="8"/>
      <c r="N164" s="8"/>
      <c r="O164" s="8"/>
      <c r="P164" s="8"/>
      <c r="Q164" s="8"/>
      <c r="R164" s="8"/>
      <c r="S164" s="8"/>
      <c r="T164" s="8"/>
      <c r="U164" s="8"/>
      <c r="V164" s="8"/>
      <c r="W164" s="8"/>
      <c r="X164" s="8"/>
    </row>
    <row r="165" spans="1:24" ht="13.5" customHeight="1">
      <c r="A165" s="48"/>
      <c r="B165" s="8"/>
      <c r="C165" s="8"/>
      <c r="D165" s="8"/>
      <c r="E165" s="8"/>
      <c r="F165" s="8"/>
      <c r="G165" s="8"/>
      <c r="H165" s="8"/>
      <c r="I165" s="8"/>
      <c r="J165" s="8"/>
      <c r="K165" s="8"/>
      <c r="L165" s="8"/>
      <c r="M165" s="8"/>
      <c r="N165" s="8"/>
      <c r="O165" s="8"/>
      <c r="P165" s="8"/>
      <c r="Q165" s="8"/>
      <c r="R165" s="8"/>
      <c r="S165" s="8"/>
      <c r="T165" s="8"/>
      <c r="U165" s="8"/>
      <c r="V165" s="8"/>
      <c r="W165" s="8"/>
      <c r="X165" s="8"/>
    </row>
    <row r="166" spans="1:24" ht="13.5" customHeight="1">
      <c r="A166" s="48"/>
      <c r="B166" s="8"/>
      <c r="C166" s="8"/>
      <c r="D166" s="8"/>
      <c r="E166" s="8"/>
      <c r="F166" s="8"/>
      <c r="G166" s="8"/>
      <c r="H166" s="8"/>
      <c r="I166" s="8"/>
      <c r="J166" s="8"/>
      <c r="K166" s="8"/>
      <c r="L166" s="8"/>
      <c r="M166" s="8"/>
      <c r="N166" s="8"/>
      <c r="O166" s="8"/>
      <c r="P166" s="8"/>
      <c r="Q166" s="8"/>
      <c r="R166" s="8"/>
      <c r="S166" s="8"/>
      <c r="T166" s="8"/>
      <c r="U166" s="8"/>
      <c r="V166" s="8"/>
      <c r="W166" s="8"/>
      <c r="X166" s="8"/>
    </row>
    <row r="167" spans="1:24" ht="13.5" customHeight="1">
      <c r="A167" s="48"/>
      <c r="B167" s="8"/>
      <c r="C167" s="8"/>
      <c r="D167" s="8"/>
      <c r="E167" s="8"/>
      <c r="F167" s="8"/>
      <c r="G167" s="8"/>
      <c r="H167" s="8"/>
      <c r="I167" s="8"/>
      <c r="J167" s="8"/>
      <c r="K167" s="8"/>
      <c r="L167" s="8"/>
      <c r="M167" s="8"/>
      <c r="N167" s="8"/>
      <c r="O167" s="8"/>
      <c r="P167" s="8"/>
      <c r="Q167" s="8"/>
      <c r="R167" s="8"/>
      <c r="S167" s="8"/>
      <c r="T167" s="8"/>
      <c r="U167" s="8"/>
      <c r="V167" s="8"/>
      <c r="W167" s="8"/>
      <c r="X167" s="8"/>
    </row>
    <row r="168" spans="1:24" ht="13.5" customHeight="1">
      <c r="A168" s="48"/>
      <c r="B168" s="8"/>
      <c r="C168" s="8"/>
      <c r="D168" s="8"/>
      <c r="E168" s="8"/>
      <c r="F168" s="8"/>
      <c r="G168" s="8"/>
      <c r="H168" s="8"/>
      <c r="I168" s="8"/>
      <c r="J168" s="8"/>
      <c r="K168" s="8"/>
      <c r="L168" s="8"/>
      <c r="M168" s="8"/>
      <c r="N168" s="8"/>
      <c r="O168" s="8"/>
      <c r="P168" s="8"/>
      <c r="Q168" s="8"/>
      <c r="R168" s="8"/>
      <c r="S168" s="8"/>
      <c r="T168" s="8"/>
      <c r="U168" s="8"/>
      <c r="V168" s="8"/>
      <c r="W168" s="8"/>
      <c r="X168" s="8"/>
    </row>
    <row r="169" spans="1:24" ht="13.5" customHeight="1">
      <c r="A169" s="48"/>
      <c r="B169" s="8"/>
      <c r="C169" s="8"/>
      <c r="D169" s="8"/>
      <c r="E169" s="8"/>
      <c r="F169" s="8"/>
      <c r="G169" s="8"/>
      <c r="H169" s="8"/>
      <c r="I169" s="8"/>
      <c r="J169" s="8"/>
      <c r="K169" s="8"/>
      <c r="L169" s="8"/>
      <c r="M169" s="8"/>
      <c r="N169" s="8"/>
      <c r="O169" s="8"/>
      <c r="P169" s="8"/>
      <c r="Q169" s="8"/>
      <c r="R169" s="8"/>
      <c r="S169" s="8"/>
      <c r="T169" s="8"/>
      <c r="U169" s="8"/>
      <c r="V169" s="8"/>
      <c r="W169" s="8"/>
      <c r="X169" s="8"/>
    </row>
    <row r="170" spans="1:24" ht="13.5" customHeight="1">
      <c r="A170" s="48"/>
      <c r="B170" s="8"/>
      <c r="C170" s="8"/>
      <c r="D170" s="8"/>
      <c r="E170" s="8"/>
      <c r="F170" s="8"/>
      <c r="G170" s="8"/>
      <c r="H170" s="8"/>
      <c r="I170" s="8"/>
      <c r="J170" s="8"/>
      <c r="K170" s="8"/>
      <c r="L170" s="8"/>
      <c r="M170" s="8"/>
      <c r="N170" s="8"/>
      <c r="O170" s="8"/>
      <c r="P170" s="8"/>
      <c r="Q170" s="8"/>
      <c r="R170" s="8"/>
      <c r="S170" s="8"/>
      <c r="T170" s="8"/>
      <c r="U170" s="8"/>
      <c r="V170" s="8"/>
      <c r="W170" s="8"/>
      <c r="X170" s="8"/>
    </row>
    <row r="171" spans="1:24" ht="13.5" customHeight="1">
      <c r="A171" s="48"/>
      <c r="B171" s="8"/>
      <c r="C171" s="8"/>
      <c r="D171" s="8"/>
      <c r="E171" s="8"/>
      <c r="F171" s="8"/>
      <c r="G171" s="8"/>
      <c r="H171" s="8"/>
      <c r="I171" s="8"/>
      <c r="J171" s="8"/>
      <c r="K171" s="8"/>
      <c r="L171" s="8"/>
      <c r="M171" s="8"/>
      <c r="N171" s="8"/>
      <c r="O171" s="8"/>
      <c r="P171" s="8"/>
      <c r="Q171" s="8"/>
      <c r="R171" s="8"/>
      <c r="S171" s="8"/>
      <c r="T171" s="8"/>
      <c r="U171" s="8"/>
      <c r="V171" s="8"/>
      <c r="W171" s="8"/>
      <c r="X171" s="8"/>
    </row>
    <row r="172" spans="1:24" ht="13.5" customHeight="1">
      <c r="A172" s="48"/>
      <c r="B172" s="8"/>
      <c r="C172" s="8"/>
      <c r="D172" s="8"/>
      <c r="E172" s="8"/>
      <c r="F172" s="8"/>
      <c r="G172" s="8"/>
      <c r="H172" s="8"/>
      <c r="I172" s="8"/>
      <c r="J172" s="8"/>
      <c r="K172" s="8"/>
      <c r="L172" s="8"/>
      <c r="M172" s="8"/>
      <c r="N172" s="8"/>
      <c r="O172" s="8"/>
      <c r="P172" s="8"/>
      <c r="Q172" s="8"/>
      <c r="R172" s="8"/>
      <c r="S172" s="8"/>
      <c r="T172" s="8"/>
      <c r="U172" s="8"/>
      <c r="V172" s="8"/>
      <c r="W172" s="8"/>
      <c r="X172" s="8"/>
    </row>
    <row r="173" spans="1:24" ht="13.5" customHeight="1">
      <c r="A173" s="48"/>
      <c r="B173" s="8"/>
      <c r="C173" s="8"/>
      <c r="D173" s="8"/>
      <c r="E173" s="8"/>
      <c r="F173" s="8"/>
      <c r="G173" s="8"/>
      <c r="H173" s="8"/>
      <c r="I173" s="8"/>
      <c r="J173" s="8"/>
      <c r="K173" s="8"/>
      <c r="L173" s="8"/>
      <c r="M173" s="8"/>
      <c r="N173" s="8"/>
      <c r="O173" s="8"/>
      <c r="P173" s="8"/>
      <c r="Q173" s="8"/>
      <c r="R173" s="8"/>
      <c r="S173" s="8"/>
      <c r="T173" s="8"/>
      <c r="U173" s="8"/>
      <c r="V173" s="8"/>
      <c r="W173" s="8"/>
      <c r="X173" s="8"/>
    </row>
    <row r="174" spans="1:24" ht="13.5" customHeight="1">
      <c r="A174" s="48"/>
      <c r="B174" s="8"/>
      <c r="C174" s="8"/>
      <c r="D174" s="8"/>
      <c r="E174" s="8"/>
      <c r="F174" s="8"/>
      <c r="G174" s="8"/>
      <c r="H174" s="8"/>
      <c r="I174" s="8"/>
      <c r="J174" s="8"/>
      <c r="K174" s="8"/>
      <c r="L174" s="8"/>
      <c r="M174" s="8"/>
      <c r="N174" s="8"/>
      <c r="O174" s="8"/>
      <c r="P174" s="8"/>
      <c r="Q174" s="8"/>
      <c r="R174" s="8"/>
      <c r="S174" s="8"/>
      <c r="T174" s="8"/>
      <c r="U174" s="8"/>
      <c r="V174" s="8"/>
      <c r="W174" s="8"/>
      <c r="X174" s="8"/>
    </row>
    <row r="175" spans="1:24" ht="13.5" customHeight="1">
      <c r="A175" s="48"/>
      <c r="B175" s="8"/>
      <c r="C175" s="8"/>
      <c r="D175" s="8"/>
      <c r="E175" s="8"/>
      <c r="F175" s="8"/>
      <c r="G175" s="8"/>
      <c r="H175" s="8"/>
      <c r="I175" s="8"/>
      <c r="J175" s="8"/>
      <c r="K175" s="8"/>
      <c r="L175" s="8"/>
      <c r="M175" s="8"/>
      <c r="N175" s="8"/>
      <c r="O175" s="8"/>
      <c r="P175" s="8"/>
      <c r="Q175" s="8"/>
      <c r="R175" s="8"/>
      <c r="S175" s="8"/>
      <c r="T175" s="8"/>
      <c r="U175" s="8"/>
      <c r="V175" s="8"/>
      <c r="W175" s="8"/>
      <c r="X175" s="8"/>
    </row>
    <row r="176" spans="1:24" ht="13.5" customHeight="1">
      <c r="A176" s="48"/>
      <c r="B176" s="8"/>
      <c r="C176" s="8"/>
      <c r="D176" s="8"/>
      <c r="E176" s="8"/>
      <c r="F176" s="8"/>
      <c r="G176" s="8"/>
      <c r="H176" s="8"/>
      <c r="I176" s="8"/>
      <c r="J176" s="8"/>
      <c r="K176" s="8"/>
      <c r="L176" s="8"/>
      <c r="M176" s="8"/>
      <c r="N176" s="8"/>
      <c r="O176" s="8"/>
      <c r="P176" s="8"/>
      <c r="Q176" s="8"/>
      <c r="R176" s="8"/>
      <c r="S176" s="8"/>
      <c r="T176" s="8"/>
      <c r="U176" s="8"/>
      <c r="V176" s="8"/>
      <c r="W176" s="8"/>
      <c r="X176" s="8"/>
    </row>
    <row r="177" spans="1:24" ht="13.5" customHeight="1">
      <c r="A177" s="48"/>
      <c r="B177" s="8"/>
      <c r="C177" s="8"/>
      <c r="D177" s="8"/>
      <c r="E177" s="8"/>
      <c r="F177" s="8"/>
      <c r="G177" s="8"/>
      <c r="H177" s="8"/>
      <c r="I177" s="8"/>
      <c r="J177" s="8"/>
      <c r="K177" s="8"/>
      <c r="L177" s="8"/>
      <c r="M177" s="8"/>
      <c r="N177" s="8"/>
      <c r="O177" s="8"/>
      <c r="P177" s="8"/>
      <c r="Q177" s="8"/>
      <c r="R177" s="8"/>
      <c r="S177" s="8"/>
      <c r="T177" s="8"/>
      <c r="U177" s="8"/>
      <c r="V177" s="8"/>
      <c r="W177" s="8"/>
      <c r="X177" s="8"/>
    </row>
    <row r="178" spans="1:24" ht="13.5" customHeight="1">
      <c r="A178" s="48"/>
      <c r="B178" s="8"/>
      <c r="C178" s="8"/>
      <c r="D178" s="8"/>
      <c r="E178" s="8"/>
      <c r="F178" s="8"/>
      <c r="G178" s="8"/>
      <c r="H178" s="8"/>
      <c r="I178" s="8"/>
      <c r="J178" s="8"/>
      <c r="K178" s="8"/>
      <c r="L178" s="8"/>
      <c r="M178" s="8"/>
      <c r="N178" s="8"/>
      <c r="O178" s="8"/>
      <c r="P178" s="8"/>
      <c r="Q178" s="8"/>
      <c r="R178" s="8"/>
      <c r="S178" s="8"/>
      <c r="T178" s="8"/>
      <c r="U178" s="8"/>
      <c r="V178" s="8"/>
      <c r="W178" s="8"/>
      <c r="X178" s="8"/>
    </row>
    <row r="179" spans="1:24" ht="13.5" customHeight="1">
      <c r="A179" s="48"/>
      <c r="B179" s="8"/>
      <c r="C179" s="8"/>
      <c r="D179" s="8"/>
      <c r="E179" s="8"/>
      <c r="F179" s="8"/>
      <c r="G179" s="8"/>
      <c r="H179" s="8"/>
      <c r="I179" s="8"/>
      <c r="J179" s="8"/>
      <c r="K179" s="8"/>
      <c r="L179" s="8"/>
      <c r="M179" s="8"/>
      <c r="N179" s="8"/>
      <c r="O179" s="8"/>
      <c r="P179" s="8"/>
      <c r="Q179" s="8"/>
      <c r="R179" s="8"/>
      <c r="S179" s="8"/>
      <c r="T179" s="8"/>
      <c r="U179" s="8"/>
      <c r="V179" s="8"/>
      <c r="W179" s="8"/>
      <c r="X179" s="8"/>
    </row>
    <row r="180" spans="1:24" ht="13.5" customHeight="1">
      <c r="A180" s="48"/>
      <c r="B180" s="8"/>
      <c r="C180" s="8"/>
      <c r="D180" s="8"/>
      <c r="E180" s="8"/>
      <c r="F180" s="8"/>
      <c r="G180" s="8"/>
      <c r="H180" s="8"/>
      <c r="I180" s="8"/>
      <c r="J180" s="8"/>
      <c r="K180" s="8"/>
      <c r="L180" s="8"/>
      <c r="M180" s="8"/>
      <c r="N180" s="8"/>
      <c r="O180" s="8"/>
      <c r="P180" s="8"/>
      <c r="Q180" s="8"/>
      <c r="R180" s="8"/>
      <c r="S180" s="8"/>
      <c r="T180" s="8"/>
      <c r="U180" s="8"/>
      <c r="V180" s="8"/>
      <c r="W180" s="8"/>
      <c r="X180" s="8"/>
    </row>
    <row r="181" spans="1:24" ht="13.5" customHeight="1">
      <c r="A181" s="48"/>
      <c r="B181" s="8"/>
      <c r="C181" s="8"/>
      <c r="D181" s="8"/>
      <c r="E181" s="8"/>
      <c r="F181" s="8"/>
      <c r="G181" s="8"/>
      <c r="H181" s="8"/>
      <c r="I181" s="8"/>
      <c r="J181" s="8"/>
      <c r="K181" s="8"/>
      <c r="L181" s="8"/>
      <c r="M181" s="8"/>
      <c r="N181" s="8"/>
      <c r="O181" s="8"/>
      <c r="P181" s="8"/>
      <c r="Q181" s="8"/>
      <c r="R181" s="8"/>
      <c r="S181" s="8"/>
      <c r="T181" s="8"/>
      <c r="U181" s="8"/>
      <c r="V181" s="8"/>
      <c r="W181" s="8"/>
      <c r="X181" s="8"/>
    </row>
    <row r="182" spans="1:24" ht="13.5" customHeight="1">
      <c r="A182" s="48"/>
      <c r="B182" s="8"/>
      <c r="C182" s="8"/>
      <c r="D182" s="8"/>
      <c r="E182" s="8"/>
      <c r="F182" s="8"/>
      <c r="G182" s="8"/>
      <c r="H182" s="8"/>
      <c r="I182" s="8"/>
      <c r="J182" s="8"/>
      <c r="K182" s="8"/>
      <c r="L182" s="8"/>
      <c r="M182" s="8"/>
      <c r="N182" s="8"/>
      <c r="O182" s="8"/>
      <c r="P182" s="8"/>
      <c r="Q182" s="8"/>
      <c r="R182" s="8"/>
      <c r="S182" s="8"/>
      <c r="T182" s="8"/>
      <c r="U182" s="8"/>
      <c r="V182" s="8"/>
      <c r="W182" s="8"/>
      <c r="X182" s="8"/>
    </row>
    <row r="183" spans="1:24" ht="13.5" customHeight="1">
      <c r="A183" s="48"/>
      <c r="B183" s="8"/>
      <c r="C183" s="8"/>
      <c r="D183" s="8"/>
      <c r="E183" s="8"/>
      <c r="F183" s="8"/>
      <c r="G183" s="8"/>
      <c r="H183" s="8"/>
      <c r="I183" s="8"/>
      <c r="J183" s="8"/>
      <c r="K183" s="8"/>
      <c r="L183" s="8"/>
      <c r="M183" s="8"/>
      <c r="N183" s="8"/>
      <c r="O183" s="8"/>
      <c r="P183" s="8"/>
      <c r="Q183" s="8"/>
      <c r="R183" s="8"/>
      <c r="S183" s="8"/>
      <c r="T183" s="8"/>
      <c r="U183" s="8"/>
      <c r="V183" s="8"/>
      <c r="W183" s="8"/>
      <c r="X183" s="8"/>
    </row>
    <row r="184" spans="1:24" ht="13.5" customHeight="1">
      <c r="A184" s="48"/>
      <c r="B184" s="8"/>
      <c r="C184" s="8"/>
      <c r="D184" s="8"/>
      <c r="E184" s="8"/>
      <c r="F184" s="8"/>
      <c r="G184" s="8"/>
      <c r="H184" s="8"/>
      <c r="I184" s="8"/>
      <c r="J184" s="8"/>
      <c r="K184" s="8"/>
      <c r="L184" s="8"/>
      <c r="M184" s="8"/>
      <c r="N184" s="8"/>
      <c r="O184" s="8"/>
      <c r="P184" s="8"/>
      <c r="Q184" s="8"/>
      <c r="R184" s="8"/>
      <c r="S184" s="8"/>
      <c r="T184" s="8"/>
      <c r="U184" s="8"/>
      <c r="V184" s="8"/>
      <c r="W184" s="8"/>
      <c r="X184" s="8"/>
    </row>
    <row r="185" spans="1:24" ht="13.5" customHeight="1">
      <c r="A185" s="48"/>
      <c r="B185" s="8"/>
      <c r="C185" s="8"/>
      <c r="D185" s="8"/>
      <c r="E185" s="8"/>
      <c r="F185" s="8"/>
      <c r="G185" s="8"/>
      <c r="H185" s="8"/>
      <c r="I185" s="8"/>
      <c r="J185" s="8"/>
      <c r="K185" s="8"/>
      <c r="L185" s="8"/>
      <c r="M185" s="8"/>
      <c r="N185" s="8"/>
      <c r="O185" s="8"/>
      <c r="P185" s="8"/>
      <c r="Q185" s="8"/>
      <c r="R185" s="8"/>
      <c r="S185" s="8"/>
      <c r="T185" s="8"/>
      <c r="U185" s="8"/>
      <c r="V185" s="8"/>
      <c r="W185" s="8"/>
      <c r="X185" s="8"/>
    </row>
    <row r="186" spans="1:24" ht="13.5" customHeight="1">
      <c r="A186" s="48"/>
      <c r="B186" s="8"/>
      <c r="C186" s="8"/>
      <c r="D186" s="8"/>
      <c r="E186" s="8"/>
      <c r="F186" s="8"/>
      <c r="G186" s="8"/>
      <c r="H186" s="8"/>
      <c r="I186" s="8"/>
      <c r="J186" s="8"/>
      <c r="K186" s="8"/>
      <c r="L186" s="8"/>
      <c r="M186" s="8"/>
      <c r="N186" s="8"/>
      <c r="O186" s="8"/>
      <c r="P186" s="8"/>
      <c r="Q186" s="8"/>
      <c r="R186" s="8"/>
      <c r="S186" s="8"/>
      <c r="T186" s="8"/>
      <c r="U186" s="8"/>
      <c r="V186" s="8"/>
      <c r="W186" s="8"/>
      <c r="X186" s="8"/>
    </row>
    <row r="187" spans="1:24" ht="13.5" customHeight="1">
      <c r="A187" s="48"/>
      <c r="B187" s="8"/>
      <c r="C187" s="8"/>
      <c r="D187" s="8"/>
      <c r="E187" s="8"/>
      <c r="F187" s="8"/>
      <c r="G187" s="8"/>
      <c r="H187" s="8"/>
      <c r="I187" s="8"/>
      <c r="J187" s="8"/>
      <c r="K187" s="8"/>
      <c r="L187" s="8"/>
      <c r="M187" s="8"/>
      <c r="N187" s="8"/>
      <c r="O187" s="8"/>
      <c r="P187" s="8"/>
      <c r="Q187" s="8"/>
      <c r="R187" s="8"/>
      <c r="S187" s="8"/>
      <c r="T187" s="8"/>
      <c r="U187" s="8"/>
      <c r="V187" s="8"/>
      <c r="W187" s="8"/>
      <c r="X187" s="8"/>
    </row>
    <row r="188" spans="1:24" ht="13.5" customHeight="1">
      <c r="A188" s="48"/>
      <c r="B188" s="8"/>
      <c r="C188" s="8"/>
      <c r="D188" s="8"/>
      <c r="E188" s="8"/>
      <c r="F188" s="8"/>
      <c r="G188" s="8"/>
      <c r="H188" s="8"/>
      <c r="I188" s="8"/>
      <c r="J188" s="8"/>
      <c r="K188" s="8"/>
      <c r="L188" s="8"/>
      <c r="M188" s="8"/>
      <c r="N188" s="8"/>
      <c r="O188" s="8"/>
      <c r="P188" s="8"/>
      <c r="Q188" s="8"/>
      <c r="R188" s="8"/>
      <c r="S188" s="8"/>
      <c r="T188" s="8"/>
      <c r="U188" s="8"/>
      <c r="V188" s="8"/>
      <c r="W188" s="8"/>
      <c r="X188" s="8"/>
    </row>
    <row r="189" spans="1:24" ht="13.5" customHeight="1">
      <c r="A189" s="48"/>
      <c r="B189" s="8"/>
      <c r="C189" s="8"/>
      <c r="D189" s="8"/>
      <c r="E189" s="8"/>
      <c r="F189" s="8"/>
      <c r="G189" s="8"/>
      <c r="H189" s="8"/>
      <c r="I189" s="8"/>
      <c r="J189" s="8"/>
      <c r="K189" s="8"/>
      <c r="L189" s="8"/>
      <c r="M189" s="8"/>
      <c r="N189" s="8"/>
      <c r="O189" s="8"/>
      <c r="P189" s="8"/>
      <c r="Q189" s="8"/>
      <c r="R189" s="8"/>
      <c r="S189" s="8"/>
      <c r="T189" s="8"/>
      <c r="U189" s="8"/>
      <c r="V189" s="8"/>
      <c r="W189" s="8"/>
      <c r="X189" s="8"/>
    </row>
    <row r="190" spans="1:24" ht="13.5" customHeight="1">
      <c r="A190" s="48"/>
      <c r="B190" s="8"/>
      <c r="C190" s="8"/>
      <c r="D190" s="8"/>
      <c r="E190" s="8"/>
      <c r="F190" s="8"/>
      <c r="G190" s="8"/>
      <c r="H190" s="8"/>
      <c r="I190" s="8"/>
      <c r="J190" s="8"/>
      <c r="K190" s="8"/>
      <c r="L190" s="8"/>
      <c r="M190" s="8"/>
      <c r="N190" s="8"/>
      <c r="O190" s="8"/>
      <c r="P190" s="8"/>
      <c r="Q190" s="8"/>
      <c r="R190" s="8"/>
      <c r="S190" s="8"/>
      <c r="T190" s="8"/>
      <c r="U190" s="8"/>
      <c r="V190" s="8"/>
      <c r="W190" s="8"/>
      <c r="X190" s="8"/>
    </row>
    <row r="191" spans="1:24" ht="13.5" customHeight="1">
      <c r="A191" s="48"/>
      <c r="B191" s="8"/>
      <c r="C191" s="8"/>
      <c r="D191" s="8"/>
      <c r="E191" s="8"/>
      <c r="F191" s="8"/>
      <c r="G191" s="8"/>
      <c r="H191" s="8"/>
      <c r="I191" s="8"/>
      <c r="J191" s="8"/>
      <c r="K191" s="8"/>
      <c r="L191" s="8"/>
      <c r="M191" s="8"/>
      <c r="N191" s="8"/>
      <c r="O191" s="8"/>
      <c r="P191" s="8"/>
      <c r="Q191" s="8"/>
      <c r="R191" s="8"/>
      <c r="S191" s="8"/>
      <c r="T191" s="8"/>
      <c r="U191" s="8"/>
      <c r="V191" s="8"/>
      <c r="W191" s="8"/>
      <c r="X191" s="8"/>
    </row>
    <row r="192" spans="1:24" ht="13.5" customHeight="1">
      <c r="A192" s="48"/>
      <c r="B192" s="8"/>
      <c r="C192" s="8"/>
      <c r="D192" s="8"/>
      <c r="E192" s="8"/>
      <c r="F192" s="8"/>
      <c r="G192" s="8"/>
      <c r="H192" s="8"/>
      <c r="I192" s="8"/>
      <c r="J192" s="8"/>
      <c r="K192" s="8"/>
      <c r="L192" s="8"/>
      <c r="M192" s="8"/>
      <c r="N192" s="8"/>
      <c r="O192" s="8"/>
      <c r="P192" s="8"/>
      <c r="Q192" s="8"/>
      <c r="R192" s="8"/>
      <c r="S192" s="8"/>
      <c r="T192" s="8"/>
      <c r="U192" s="8"/>
      <c r="V192" s="8"/>
      <c r="W192" s="8"/>
      <c r="X192" s="8"/>
    </row>
    <row r="193" spans="1:24" ht="13.5" customHeight="1">
      <c r="A193" s="48"/>
      <c r="B193" s="8"/>
      <c r="C193" s="8"/>
      <c r="D193" s="8"/>
      <c r="E193" s="8"/>
      <c r="F193" s="8"/>
      <c r="G193" s="8"/>
      <c r="H193" s="8"/>
      <c r="I193" s="8"/>
      <c r="J193" s="8"/>
      <c r="K193" s="8"/>
      <c r="L193" s="8"/>
      <c r="M193" s="8"/>
      <c r="N193" s="8"/>
      <c r="O193" s="8"/>
      <c r="P193" s="8"/>
      <c r="Q193" s="8"/>
      <c r="R193" s="8"/>
      <c r="S193" s="8"/>
      <c r="T193" s="8"/>
      <c r="U193" s="8"/>
      <c r="V193" s="8"/>
      <c r="W193" s="8"/>
      <c r="X193" s="8"/>
    </row>
    <row r="194" spans="1:24" ht="13.5" customHeight="1">
      <c r="A194" s="48"/>
      <c r="B194" s="8"/>
      <c r="C194" s="8"/>
      <c r="D194" s="8"/>
      <c r="E194" s="8"/>
      <c r="F194" s="8"/>
      <c r="G194" s="8"/>
      <c r="H194" s="8"/>
      <c r="I194" s="8"/>
      <c r="J194" s="8"/>
      <c r="K194" s="8"/>
      <c r="L194" s="8"/>
      <c r="M194" s="8"/>
      <c r="N194" s="8"/>
      <c r="O194" s="8"/>
      <c r="P194" s="8"/>
      <c r="Q194" s="8"/>
      <c r="R194" s="8"/>
      <c r="S194" s="8"/>
      <c r="T194" s="8"/>
      <c r="U194" s="8"/>
      <c r="V194" s="8"/>
      <c r="W194" s="8"/>
      <c r="X194" s="8"/>
    </row>
    <row r="195" spans="1:24" ht="13.5" customHeight="1">
      <c r="A195" s="48"/>
      <c r="B195" s="8"/>
      <c r="C195" s="8"/>
      <c r="D195" s="8"/>
      <c r="E195" s="8"/>
      <c r="F195" s="8"/>
      <c r="G195" s="8"/>
      <c r="H195" s="8"/>
      <c r="I195" s="8"/>
      <c r="J195" s="8"/>
      <c r="K195" s="8"/>
      <c r="L195" s="8"/>
      <c r="M195" s="8"/>
      <c r="N195" s="8"/>
      <c r="O195" s="8"/>
      <c r="P195" s="8"/>
      <c r="Q195" s="8"/>
      <c r="R195" s="8"/>
      <c r="S195" s="8"/>
      <c r="T195" s="8"/>
      <c r="U195" s="8"/>
      <c r="V195" s="8"/>
      <c r="W195" s="8"/>
      <c r="X195" s="8"/>
    </row>
    <row r="196" spans="1:24" ht="13.5" customHeight="1">
      <c r="A196" s="48"/>
      <c r="B196" s="8"/>
      <c r="C196" s="8"/>
      <c r="D196" s="8"/>
      <c r="E196" s="8"/>
      <c r="F196" s="8"/>
      <c r="G196" s="8"/>
      <c r="H196" s="8"/>
      <c r="I196" s="8"/>
      <c r="J196" s="8"/>
      <c r="K196" s="8"/>
      <c r="L196" s="8"/>
      <c r="M196" s="8"/>
      <c r="N196" s="8"/>
      <c r="O196" s="8"/>
      <c r="P196" s="8"/>
      <c r="Q196" s="8"/>
      <c r="R196" s="8"/>
      <c r="S196" s="8"/>
      <c r="T196" s="8"/>
      <c r="U196" s="8"/>
      <c r="V196" s="8"/>
      <c r="W196" s="8"/>
      <c r="X196" s="8"/>
    </row>
    <row r="197" spans="1:24" ht="13.5" customHeight="1">
      <c r="A197" s="48"/>
      <c r="B197" s="8"/>
      <c r="C197" s="8"/>
      <c r="D197" s="8"/>
      <c r="E197" s="8"/>
      <c r="F197" s="8"/>
      <c r="G197" s="8"/>
      <c r="H197" s="8"/>
      <c r="I197" s="8"/>
      <c r="J197" s="8"/>
      <c r="K197" s="8"/>
      <c r="L197" s="8"/>
      <c r="M197" s="8"/>
      <c r="N197" s="8"/>
      <c r="O197" s="8"/>
      <c r="P197" s="8"/>
      <c r="Q197" s="8"/>
      <c r="R197" s="8"/>
      <c r="S197" s="8"/>
      <c r="T197" s="8"/>
      <c r="U197" s="8"/>
      <c r="V197" s="8"/>
      <c r="W197" s="8"/>
      <c r="X197" s="8"/>
    </row>
    <row r="198" spans="1:24" ht="13.5" customHeight="1">
      <c r="A198" s="48"/>
      <c r="B198" s="8"/>
      <c r="C198" s="8"/>
      <c r="D198" s="8"/>
      <c r="E198" s="8"/>
      <c r="F198" s="8"/>
      <c r="G198" s="8"/>
      <c r="H198" s="8"/>
      <c r="I198" s="8"/>
      <c r="J198" s="8"/>
      <c r="K198" s="8"/>
      <c r="L198" s="8"/>
      <c r="M198" s="8"/>
      <c r="N198" s="8"/>
      <c r="O198" s="8"/>
      <c r="P198" s="8"/>
      <c r="Q198" s="8"/>
      <c r="R198" s="8"/>
      <c r="S198" s="8"/>
      <c r="T198" s="8"/>
      <c r="U198" s="8"/>
      <c r="V198" s="8"/>
      <c r="W198" s="8"/>
      <c r="X198" s="8"/>
    </row>
    <row r="199" spans="1:24" ht="13.5" customHeight="1">
      <c r="A199" s="48"/>
      <c r="B199" s="8"/>
      <c r="C199" s="8"/>
      <c r="D199" s="8"/>
      <c r="E199" s="8"/>
      <c r="F199" s="8"/>
      <c r="G199" s="8"/>
      <c r="H199" s="8"/>
      <c r="I199" s="8"/>
      <c r="J199" s="8"/>
      <c r="K199" s="8"/>
      <c r="L199" s="8"/>
      <c r="M199" s="8"/>
      <c r="N199" s="8"/>
      <c r="O199" s="8"/>
      <c r="P199" s="8"/>
      <c r="Q199" s="8"/>
      <c r="R199" s="8"/>
      <c r="S199" s="8"/>
      <c r="T199" s="8"/>
      <c r="U199" s="8"/>
      <c r="V199" s="8"/>
      <c r="W199" s="8"/>
      <c r="X199" s="8"/>
    </row>
    <row r="200" spans="1:24" ht="13.5" customHeight="1">
      <c r="A200" s="48"/>
      <c r="B200" s="8"/>
      <c r="C200" s="8"/>
      <c r="D200" s="8"/>
      <c r="E200" s="8"/>
      <c r="F200" s="8"/>
      <c r="G200" s="8"/>
      <c r="H200" s="8"/>
      <c r="I200" s="8"/>
      <c r="J200" s="8"/>
      <c r="K200" s="8"/>
      <c r="L200" s="8"/>
      <c r="M200" s="8"/>
      <c r="N200" s="8"/>
      <c r="O200" s="8"/>
      <c r="P200" s="8"/>
      <c r="Q200" s="8"/>
      <c r="R200" s="8"/>
      <c r="S200" s="8"/>
      <c r="T200" s="8"/>
      <c r="U200" s="8"/>
      <c r="V200" s="8"/>
      <c r="W200" s="8"/>
      <c r="X200" s="8"/>
    </row>
    <row r="201" spans="1:24" ht="13.5" customHeight="1">
      <c r="A201" s="48"/>
      <c r="B201" s="8"/>
      <c r="C201" s="8"/>
      <c r="D201" s="8"/>
      <c r="E201" s="8"/>
      <c r="F201" s="8"/>
      <c r="G201" s="8"/>
      <c r="H201" s="8"/>
      <c r="I201" s="8"/>
      <c r="J201" s="8"/>
      <c r="K201" s="8"/>
      <c r="L201" s="8"/>
      <c r="M201" s="8"/>
      <c r="N201" s="8"/>
      <c r="O201" s="8"/>
      <c r="P201" s="8"/>
      <c r="Q201" s="8"/>
      <c r="R201" s="8"/>
      <c r="S201" s="8"/>
      <c r="T201" s="8"/>
      <c r="U201" s="8"/>
      <c r="V201" s="8"/>
      <c r="W201" s="8"/>
      <c r="X201" s="8"/>
    </row>
    <row r="202" spans="1:24" ht="13.5" customHeight="1">
      <c r="A202" s="48"/>
      <c r="B202" s="8"/>
      <c r="C202" s="8"/>
      <c r="D202" s="8"/>
      <c r="E202" s="8"/>
      <c r="F202" s="8"/>
      <c r="G202" s="8"/>
      <c r="H202" s="8"/>
      <c r="I202" s="8"/>
      <c r="J202" s="8"/>
      <c r="K202" s="8"/>
      <c r="L202" s="8"/>
      <c r="M202" s="8"/>
      <c r="N202" s="8"/>
      <c r="O202" s="8"/>
      <c r="P202" s="8"/>
      <c r="Q202" s="8"/>
      <c r="R202" s="8"/>
      <c r="S202" s="8"/>
      <c r="T202" s="8"/>
      <c r="U202" s="8"/>
      <c r="V202" s="8"/>
      <c r="W202" s="8"/>
      <c r="X202" s="8"/>
    </row>
    <row r="203" spans="1:24" ht="13.5" customHeight="1">
      <c r="A203" s="48"/>
      <c r="B203" s="8"/>
      <c r="C203" s="8"/>
      <c r="D203" s="8"/>
      <c r="E203" s="8"/>
      <c r="F203" s="8"/>
      <c r="G203" s="8"/>
      <c r="H203" s="8"/>
      <c r="I203" s="8"/>
      <c r="J203" s="8"/>
      <c r="K203" s="8"/>
      <c r="L203" s="8"/>
      <c r="M203" s="8"/>
      <c r="N203" s="8"/>
      <c r="O203" s="8"/>
      <c r="P203" s="8"/>
      <c r="Q203" s="8"/>
      <c r="R203" s="8"/>
      <c r="S203" s="8"/>
      <c r="T203" s="8"/>
      <c r="U203" s="8"/>
      <c r="V203" s="8"/>
      <c r="W203" s="8"/>
      <c r="X203" s="8"/>
    </row>
    <row r="204" spans="1:24" ht="13.5" customHeight="1">
      <c r="A204" s="48"/>
      <c r="B204" s="8"/>
      <c r="C204" s="8"/>
      <c r="D204" s="8"/>
      <c r="E204" s="8"/>
      <c r="F204" s="8"/>
      <c r="G204" s="8"/>
      <c r="H204" s="8"/>
      <c r="I204" s="8"/>
      <c r="J204" s="8"/>
      <c r="K204" s="8"/>
      <c r="L204" s="8"/>
      <c r="M204" s="8"/>
      <c r="N204" s="8"/>
      <c r="O204" s="8"/>
      <c r="P204" s="8"/>
      <c r="Q204" s="8"/>
      <c r="R204" s="8"/>
      <c r="S204" s="8"/>
      <c r="T204" s="8"/>
      <c r="U204" s="8"/>
      <c r="V204" s="8"/>
      <c r="W204" s="8"/>
      <c r="X204" s="8"/>
    </row>
    <row r="205" spans="1:24" ht="13.5" customHeight="1">
      <c r="A205" s="48"/>
      <c r="B205" s="8"/>
      <c r="C205" s="8"/>
      <c r="D205" s="8"/>
      <c r="E205" s="8"/>
      <c r="F205" s="8"/>
      <c r="G205" s="8"/>
      <c r="H205" s="8"/>
      <c r="I205" s="8"/>
      <c r="J205" s="8"/>
      <c r="K205" s="8"/>
      <c r="L205" s="8"/>
      <c r="M205" s="8"/>
      <c r="N205" s="8"/>
      <c r="O205" s="8"/>
      <c r="P205" s="8"/>
      <c r="Q205" s="8"/>
      <c r="R205" s="8"/>
      <c r="S205" s="8"/>
      <c r="T205" s="8"/>
      <c r="U205" s="8"/>
      <c r="V205" s="8"/>
      <c r="W205" s="8"/>
      <c r="X205" s="8"/>
    </row>
    <row r="206" spans="1:24" ht="13.5" customHeight="1">
      <c r="A206" s="48"/>
      <c r="B206" s="8"/>
      <c r="C206" s="8"/>
      <c r="D206" s="8"/>
      <c r="E206" s="8"/>
      <c r="F206" s="8"/>
      <c r="G206" s="8"/>
      <c r="H206" s="8"/>
      <c r="I206" s="8"/>
      <c r="J206" s="8"/>
      <c r="K206" s="8"/>
      <c r="L206" s="8"/>
      <c r="M206" s="8"/>
      <c r="N206" s="8"/>
      <c r="O206" s="8"/>
      <c r="P206" s="8"/>
      <c r="Q206" s="8"/>
      <c r="R206" s="8"/>
      <c r="S206" s="8"/>
      <c r="T206" s="8"/>
      <c r="U206" s="8"/>
      <c r="V206" s="8"/>
      <c r="W206" s="8"/>
      <c r="X206" s="8"/>
    </row>
    <row r="207" spans="1:24" ht="13.5" customHeight="1">
      <c r="A207" s="48"/>
      <c r="B207" s="8"/>
      <c r="C207" s="8"/>
      <c r="D207" s="8"/>
      <c r="E207" s="8"/>
      <c r="F207" s="8"/>
      <c r="G207" s="8"/>
      <c r="H207" s="8"/>
      <c r="I207" s="8"/>
      <c r="J207" s="8"/>
      <c r="K207" s="8"/>
      <c r="L207" s="8"/>
      <c r="M207" s="8"/>
      <c r="N207" s="8"/>
      <c r="O207" s="8"/>
      <c r="P207" s="8"/>
      <c r="Q207" s="8"/>
      <c r="R207" s="8"/>
      <c r="S207" s="8"/>
      <c r="T207" s="8"/>
      <c r="U207" s="8"/>
      <c r="V207" s="8"/>
      <c r="W207" s="8"/>
      <c r="X207" s="8"/>
    </row>
    <row r="208" spans="1:24" ht="13.5" customHeight="1">
      <c r="A208" s="48"/>
      <c r="B208" s="8"/>
      <c r="C208" s="8"/>
      <c r="D208" s="8"/>
      <c r="E208" s="8"/>
      <c r="F208" s="8"/>
      <c r="G208" s="8"/>
      <c r="H208" s="8"/>
      <c r="I208" s="8"/>
      <c r="J208" s="8"/>
      <c r="K208" s="8"/>
      <c r="L208" s="8"/>
      <c r="M208" s="8"/>
      <c r="N208" s="8"/>
      <c r="O208" s="8"/>
      <c r="P208" s="8"/>
      <c r="Q208" s="8"/>
      <c r="R208" s="8"/>
      <c r="S208" s="8"/>
      <c r="T208" s="8"/>
      <c r="U208" s="8"/>
      <c r="V208" s="8"/>
      <c r="W208" s="8"/>
      <c r="X208" s="8"/>
    </row>
    <row r="209" spans="1:24" ht="13.5" customHeight="1">
      <c r="A209" s="48"/>
      <c r="B209" s="8"/>
      <c r="C209" s="8"/>
      <c r="D209" s="8"/>
      <c r="E209" s="8"/>
      <c r="F209" s="8"/>
      <c r="G209" s="8"/>
      <c r="H209" s="8"/>
      <c r="I209" s="8"/>
      <c r="J209" s="8"/>
      <c r="K209" s="8"/>
      <c r="L209" s="8"/>
      <c r="M209" s="8"/>
      <c r="N209" s="8"/>
      <c r="O209" s="8"/>
      <c r="P209" s="8"/>
      <c r="Q209" s="8"/>
      <c r="R209" s="8"/>
      <c r="S209" s="8"/>
      <c r="T209" s="8"/>
      <c r="U209" s="8"/>
      <c r="V209" s="8"/>
      <c r="W209" s="8"/>
      <c r="X209" s="8"/>
    </row>
    <row r="210" spans="1:24" ht="13.5" customHeight="1">
      <c r="A210" s="48"/>
      <c r="B210" s="8"/>
      <c r="C210" s="8"/>
      <c r="D210" s="8"/>
      <c r="E210" s="8"/>
      <c r="F210" s="8"/>
      <c r="G210" s="8"/>
      <c r="H210" s="8"/>
      <c r="I210" s="8"/>
      <c r="J210" s="8"/>
      <c r="K210" s="8"/>
      <c r="L210" s="8"/>
      <c r="M210" s="8"/>
      <c r="N210" s="8"/>
      <c r="O210" s="8"/>
      <c r="P210" s="8"/>
      <c r="Q210" s="8"/>
      <c r="R210" s="8"/>
      <c r="S210" s="8"/>
      <c r="T210" s="8"/>
      <c r="U210" s="8"/>
      <c r="V210" s="8"/>
      <c r="W210" s="8"/>
      <c r="X210" s="8"/>
    </row>
    <row r="211" spans="1:24" ht="13.5" customHeight="1">
      <c r="A211" s="48"/>
      <c r="B211" s="8"/>
      <c r="C211" s="8"/>
      <c r="D211" s="8"/>
      <c r="E211" s="8"/>
      <c r="F211" s="8"/>
      <c r="G211" s="8"/>
      <c r="H211" s="8"/>
      <c r="I211" s="8"/>
      <c r="J211" s="8"/>
      <c r="K211" s="8"/>
      <c r="L211" s="8"/>
      <c r="M211" s="8"/>
      <c r="N211" s="8"/>
      <c r="O211" s="8"/>
      <c r="P211" s="8"/>
      <c r="Q211" s="8"/>
      <c r="R211" s="8"/>
      <c r="S211" s="8"/>
      <c r="T211" s="8"/>
      <c r="U211" s="8"/>
      <c r="V211" s="8"/>
      <c r="W211" s="8"/>
      <c r="X211" s="8"/>
    </row>
    <row r="212" spans="1:24" ht="13.5" customHeight="1">
      <c r="A212" s="48"/>
      <c r="B212" s="8"/>
      <c r="C212" s="8"/>
      <c r="D212" s="8"/>
      <c r="E212" s="8"/>
      <c r="F212" s="8"/>
      <c r="G212" s="8"/>
      <c r="H212" s="8"/>
      <c r="I212" s="8"/>
      <c r="J212" s="8"/>
      <c r="K212" s="8"/>
      <c r="L212" s="8"/>
      <c r="M212" s="8"/>
      <c r="N212" s="8"/>
      <c r="O212" s="8"/>
      <c r="P212" s="8"/>
      <c r="Q212" s="8"/>
      <c r="R212" s="8"/>
      <c r="S212" s="8"/>
      <c r="T212" s="8"/>
      <c r="U212" s="8"/>
      <c r="V212" s="8"/>
      <c r="W212" s="8"/>
      <c r="X212" s="8"/>
    </row>
    <row r="213" spans="1:24" ht="13.5" customHeight="1">
      <c r="A213" s="48"/>
      <c r="B213" s="8"/>
      <c r="C213" s="8"/>
      <c r="D213" s="8"/>
      <c r="E213" s="8"/>
      <c r="F213" s="8"/>
      <c r="G213" s="8"/>
      <c r="H213" s="8"/>
      <c r="I213" s="8"/>
      <c r="J213" s="8"/>
      <c r="K213" s="8"/>
      <c r="L213" s="8"/>
      <c r="M213" s="8"/>
      <c r="N213" s="8"/>
      <c r="O213" s="8"/>
      <c r="P213" s="8"/>
      <c r="Q213" s="8"/>
      <c r="R213" s="8"/>
      <c r="S213" s="8"/>
      <c r="T213" s="8"/>
      <c r="U213" s="8"/>
      <c r="V213" s="8"/>
      <c r="W213" s="8"/>
      <c r="X213" s="8"/>
    </row>
    <row r="214" spans="1:24" ht="13.5" customHeight="1">
      <c r="A214" s="48"/>
      <c r="B214" s="8"/>
      <c r="C214" s="8"/>
      <c r="D214" s="8"/>
      <c r="E214" s="8"/>
      <c r="F214" s="8"/>
      <c r="G214" s="8"/>
      <c r="H214" s="8"/>
      <c r="I214" s="8"/>
      <c r="J214" s="8"/>
      <c r="K214" s="8"/>
      <c r="L214" s="8"/>
      <c r="M214" s="8"/>
      <c r="N214" s="8"/>
      <c r="O214" s="8"/>
      <c r="P214" s="8"/>
      <c r="Q214" s="8"/>
      <c r="R214" s="8"/>
      <c r="S214" s="8"/>
      <c r="T214" s="8"/>
      <c r="U214" s="8"/>
      <c r="V214" s="8"/>
      <c r="W214" s="8"/>
      <c r="X214" s="8"/>
    </row>
    <row r="215" spans="1:24" ht="13.5" customHeight="1">
      <c r="A215" s="48"/>
      <c r="B215" s="8"/>
      <c r="C215" s="8"/>
      <c r="D215" s="8"/>
      <c r="E215" s="8"/>
      <c r="F215" s="8"/>
      <c r="G215" s="8"/>
      <c r="H215" s="8"/>
      <c r="I215" s="8"/>
      <c r="J215" s="8"/>
      <c r="K215" s="8"/>
      <c r="L215" s="8"/>
      <c r="M215" s="8"/>
      <c r="N215" s="8"/>
      <c r="O215" s="8"/>
      <c r="P215" s="8"/>
      <c r="Q215" s="8"/>
      <c r="R215" s="8"/>
      <c r="S215" s="8"/>
      <c r="T215" s="8"/>
      <c r="U215" s="8"/>
      <c r="V215" s="8"/>
      <c r="W215" s="8"/>
      <c r="X215" s="8"/>
    </row>
    <row r="216" spans="1:24" ht="13.5" customHeight="1">
      <c r="A216" s="48"/>
      <c r="B216" s="8"/>
      <c r="C216" s="8"/>
      <c r="D216" s="8"/>
      <c r="E216" s="8"/>
      <c r="F216" s="8"/>
      <c r="G216" s="8"/>
      <c r="H216" s="8"/>
      <c r="I216" s="8"/>
      <c r="J216" s="8"/>
      <c r="K216" s="8"/>
      <c r="L216" s="8"/>
      <c r="M216" s="8"/>
      <c r="N216" s="8"/>
      <c r="O216" s="8"/>
      <c r="P216" s="8"/>
      <c r="Q216" s="8"/>
      <c r="R216" s="8"/>
      <c r="S216" s="8"/>
      <c r="T216" s="8"/>
      <c r="U216" s="8"/>
      <c r="V216" s="8"/>
      <c r="W216" s="8"/>
      <c r="X216" s="8"/>
    </row>
    <row r="217" spans="1:24" ht="13.5" customHeight="1">
      <c r="A217" s="48"/>
      <c r="B217" s="8"/>
      <c r="C217" s="8"/>
      <c r="D217" s="8"/>
      <c r="E217" s="8"/>
      <c r="F217" s="8"/>
      <c r="G217" s="8"/>
      <c r="H217" s="8"/>
      <c r="I217" s="8"/>
      <c r="J217" s="8"/>
      <c r="K217" s="8"/>
      <c r="L217" s="8"/>
      <c r="M217" s="8"/>
      <c r="N217" s="8"/>
      <c r="O217" s="8"/>
      <c r="P217" s="8"/>
      <c r="Q217" s="8"/>
      <c r="R217" s="8"/>
      <c r="S217" s="8"/>
      <c r="T217" s="8"/>
      <c r="U217" s="8"/>
      <c r="V217" s="8"/>
      <c r="W217" s="8"/>
      <c r="X217" s="8"/>
    </row>
    <row r="218" spans="1:24" ht="13.5" customHeight="1">
      <c r="A218" s="48"/>
      <c r="B218" s="8"/>
      <c r="C218" s="8"/>
      <c r="D218" s="8"/>
      <c r="E218" s="8"/>
      <c r="F218" s="8"/>
      <c r="G218" s="8"/>
      <c r="H218" s="8"/>
      <c r="I218" s="8"/>
      <c r="J218" s="8"/>
      <c r="K218" s="8"/>
      <c r="L218" s="8"/>
      <c r="M218" s="8"/>
      <c r="N218" s="8"/>
      <c r="O218" s="8"/>
      <c r="P218" s="8"/>
      <c r="Q218" s="8"/>
      <c r="R218" s="8"/>
      <c r="S218" s="8"/>
      <c r="T218" s="8"/>
      <c r="U218" s="8"/>
      <c r="V218" s="8"/>
      <c r="W218" s="8"/>
      <c r="X218" s="8"/>
    </row>
    <row r="219" spans="1:24" ht="13.5" customHeight="1">
      <c r="A219" s="48"/>
      <c r="B219" s="8"/>
      <c r="C219" s="8"/>
      <c r="D219" s="8"/>
      <c r="E219" s="8"/>
      <c r="F219" s="8"/>
      <c r="G219" s="8"/>
      <c r="H219" s="8"/>
      <c r="I219" s="8"/>
      <c r="J219" s="8"/>
      <c r="K219" s="8"/>
      <c r="L219" s="8"/>
      <c r="M219" s="8"/>
      <c r="N219" s="8"/>
      <c r="O219" s="8"/>
      <c r="P219" s="8"/>
      <c r="Q219" s="8"/>
      <c r="R219" s="8"/>
      <c r="S219" s="8"/>
      <c r="T219" s="8"/>
      <c r="U219" s="8"/>
      <c r="V219" s="8"/>
      <c r="W219" s="8"/>
      <c r="X219" s="8"/>
    </row>
    <row r="220" spans="1:24" ht="13.5" customHeight="1">
      <c r="A220" s="48"/>
      <c r="B220" s="8"/>
      <c r="C220" s="8"/>
      <c r="D220" s="8"/>
      <c r="E220" s="8"/>
      <c r="F220" s="8"/>
      <c r="G220" s="8"/>
      <c r="H220" s="8"/>
      <c r="I220" s="8"/>
      <c r="J220" s="8"/>
      <c r="K220" s="8"/>
      <c r="L220" s="8"/>
      <c r="M220" s="8"/>
      <c r="N220" s="8"/>
      <c r="O220" s="8"/>
      <c r="P220" s="8"/>
      <c r="Q220" s="8"/>
      <c r="R220" s="8"/>
      <c r="S220" s="8"/>
      <c r="T220" s="8"/>
      <c r="U220" s="8"/>
      <c r="V220" s="8"/>
      <c r="W220" s="8"/>
      <c r="X220" s="8"/>
    </row>
    <row r="221" spans="1:24" ht="13.5" customHeight="1">
      <c r="A221" s="48"/>
      <c r="B221" s="8"/>
      <c r="C221" s="8"/>
      <c r="D221" s="8"/>
      <c r="E221" s="8"/>
      <c r="F221" s="8"/>
      <c r="G221" s="8"/>
      <c r="H221" s="8"/>
      <c r="I221" s="8"/>
      <c r="J221" s="8"/>
      <c r="K221" s="8"/>
      <c r="L221" s="8"/>
      <c r="M221" s="8"/>
      <c r="N221" s="8"/>
      <c r="O221" s="8"/>
      <c r="P221" s="8"/>
      <c r="Q221" s="8"/>
      <c r="R221" s="8"/>
      <c r="S221" s="8"/>
      <c r="T221" s="8"/>
      <c r="U221" s="8"/>
      <c r="V221" s="8"/>
      <c r="W221" s="8"/>
      <c r="X221" s="8"/>
    </row>
    <row r="222" spans="1:24" ht="13.5" customHeight="1">
      <c r="A222" s="48"/>
      <c r="B222" s="8"/>
      <c r="C222" s="8"/>
      <c r="D222" s="8"/>
      <c r="E222" s="8"/>
      <c r="F222" s="8"/>
      <c r="G222" s="8"/>
      <c r="H222" s="8"/>
      <c r="I222" s="8"/>
      <c r="J222" s="8"/>
      <c r="K222" s="8"/>
      <c r="L222" s="8"/>
      <c r="M222" s="8"/>
      <c r="N222" s="8"/>
      <c r="O222" s="8"/>
      <c r="P222" s="8"/>
      <c r="Q222" s="8"/>
      <c r="R222" s="8"/>
      <c r="S222" s="8"/>
      <c r="T222" s="8"/>
      <c r="U222" s="8"/>
      <c r="V222" s="8"/>
      <c r="W222" s="8"/>
      <c r="X222" s="8"/>
    </row>
    <row r="223" spans="1:24" ht="13.5" customHeight="1">
      <c r="A223" s="48"/>
      <c r="B223" s="8"/>
      <c r="C223" s="8"/>
      <c r="D223" s="8"/>
      <c r="E223" s="8"/>
      <c r="F223" s="8"/>
      <c r="G223" s="8"/>
      <c r="H223" s="8"/>
      <c r="I223" s="8"/>
      <c r="J223" s="8"/>
      <c r="K223" s="8"/>
      <c r="L223" s="8"/>
      <c r="M223" s="8"/>
      <c r="N223" s="8"/>
      <c r="O223" s="8"/>
      <c r="P223" s="8"/>
      <c r="Q223" s="8"/>
      <c r="R223" s="8"/>
      <c r="S223" s="8"/>
      <c r="T223" s="8"/>
      <c r="U223" s="8"/>
      <c r="V223" s="8"/>
      <c r="W223" s="8"/>
      <c r="X223" s="8"/>
    </row>
    <row r="224" spans="1:24" ht="13.5" customHeight="1">
      <c r="A224" s="48"/>
      <c r="B224" s="8"/>
      <c r="C224" s="8"/>
      <c r="D224" s="8"/>
      <c r="E224" s="8"/>
      <c r="F224" s="8"/>
      <c r="G224" s="8"/>
      <c r="H224" s="8"/>
      <c r="I224" s="8"/>
      <c r="J224" s="8"/>
      <c r="K224" s="8"/>
      <c r="L224" s="8"/>
      <c r="M224" s="8"/>
      <c r="N224" s="8"/>
      <c r="O224" s="8"/>
      <c r="P224" s="8"/>
      <c r="Q224" s="8"/>
      <c r="R224" s="8"/>
      <c r="S224" s="8"/>
      <c r="T224" s="8"/>
      <c r="U224" s="8"/>
      <c r="V224" s="8"/>
      <c r="W224" s="8"/>
      <c r="X224" s="8"/>
    </row>
    <row r="225" spans="1:24" ht="13.5" customHeight="1">
      <c r="A225" s="48"/>
      <c r="B225" s="8"/>
      <c r="C225" s="8"/>
      <c r="D225" s="8"/>
      <c r="E225" s="8"/>
      <c r="F225" s="8"/>
      <c r="G225" s="8"/>
      <c r="H225" s="8"/>
      <c r="I225" s="8"/>
      <c r="J225" s="8"/>
      <c r="K225" s="8"/>
      <c r="L225" s="8"/>
      <c r="M225" s="8"/>
      <c r="N225" s="8"/>
      <c r="O225" s="8"/>
      <c r="P225" s="8"/>
      <c r="Q225" s="8"/>
      <c r="R225" s="8"/>
      <c r="S225" s="8"/>
      <c r="T225" s="8"/>
      <c r="U225" s="8"/>
      <c r="V225" s="8"/>
      <c r="W225" s="8"/>
      <c r="X225" s="8"/>
    </row>
    <row r="226" spans="1:24" ht="15.75" customHeight="1"/>
    <row r="227" spans="1:24" ht="15.75" customHeight="1"/>
    <row r="228" spans="1:24" ht="15.75" customHeight="1"/>
    <row r="229" spans="1:24" ht="15.75" customHeight="1"/>
    <row r="230" spans="1:24" ht="15.75" customHeight="1"/>
    <row r="231" spans="1:24" ht="15.75" customHeight="1"/>
    <row r="232" spans="1:24" ht="15.75" customHeight="1"/>
    <row r="233" spans="1:24" ht="15.75" customHeight="1"/>
    <row r="234" spans="1:24" ht="15.75" customHeight="1"/>
    <row r="235" spans="1:24" ht="15.75" customHeight="1"/>
    <row r="236" spans="1:24" ht="15.75" customHeight="1"/>
    <row r="237" spans="1:24" ht="15.75" customHeight="1"/>
    <row r="238" spans="1:24" ht="15.75" customHeight="1"/>
    <row r="239" spans="1:24" ht="15.75" customHeight="1"/>
    <row r="240" spans="1:24"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1">
    <mergeCell ref="B16:B17"/>
    <mergeCell ref="B4:N5"/>
    <mergeCell ref="B9:P10"/>
    <mergeCell ref="B11:B12"/>
    <mergeCell ref="P11:P12"/>
    <mergeCell ref="B14:R15"/>
    <mergeCell ref="C26:J26"/>
    <mergeCell ref="C78:N78"/>
    <mergeCell ref="B25:S25"/>
    <mergeCell ref="V19:X20"/>
    <mergeCell ref="B19:N20"/>
  </mergeCells>
  <pageMargins left="0.23622047244094491" right="0.23622047244094491" top="1.2630314960629923" bottom="0.74803149606299213" header="0" footer="0"/>
  <pageSetup paperSize="9" scale="71" orientation="portrait" r:id="rId1"/>
  <headerFooter>
    <oddFooter>&amp;L&amp;F&amp;C&amp;A&amp;R&amp;P</oddFooter>
  </headerFooter>
  <rowBreaks count="1" manualBreakCount="1">
    <brk id="6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9"/>
  <sheetViews>
    <sheetView showGridLines="0" topLeftCell="A253" zoomScale="160" zoomScaleNormal="160" zoomScaleSheetLayoutView="110" workbookViewId="0">
      <selection activeCell="V15" sqref="V15"/>
    </sheetView>
  </sheetViews>
  <sheetFormatPr defaultColWidth="12.625" defaultRowHeight="15" customHeight="1"/>
  <cols>
    <col min="1" max="1" width="4.125" customWidth="1"/>
    <col min="2" max="2" width="4.125" style="136" customWidth="1"/>
    <col min="3" max="17" width="4.125" style="373" customWidth="1"/>
    <col min="18" max="18" width="6.125" style="373" customWidth="1"/>
    <col min="19" max="19" width="4.125" style="373" customWidth="1"/>
    <col min="20" max="20" width="12.625" style="373"/>
  </cols>
  <sheetData>
    <row r="1" spans="1:19" ht="13.5" customHeight="1">
      <c r="A1" s="332">
        <v>5</v>
      </c>
      <c r="B1" s="160" t="str">
        <f>CONCATENATE("SECTION ",A1, ". EMPLOYMENT")</f>
        <v>SECTION 5. EMPLOYMENT</v>
      </c>
      <c r="C1" s="424"/>
      <c r="D1" s="425"/>
      <c r="E1" s="425"/>
      <c r="F1" s="425"/>
      <c r="G1" s="425"/>
      <c r="H1" s="425"/>
      <c r="I1" s="425"/>
      <c r="J1" s="425"/>
      <c r="K1" s="425"/>
      <c r="L1" s="425"/>
      <c r="M1" s="425"/>
      <c r="N1" s="425"/>
      <c r="O1" s="425"/>
      <c r="P1" s="425"/>
      <c r="Q1" s="425"/>
      <c r="R1" s="425"/>
      <c r="S1" s="425"/>
    </row>
    <row r="2" spans="1:19" ht="13.5" customHeight="1">
      <c r="A2" s="53"/>
      <c r="B2" s="5"/>
      <c r="C2" s="427"/>
      <c r="D2" s="405"/>
      <c r="E2" s="405"/>
      <c r="F2" s="405"/>
      <c r="G2" s="405"/>
      <c r="H2" s="405"/>
      <c r="I2" s="405"/>
      <c r="J2" s="405"/>
      <c r="K2" s="405"/>
      <c r="L2" s="405"/>
      <c r="M2" s="405"/>
      <c r="N2" s="405"/>
      <c r="O2" s="405"/>
      <c r="P2" s="405"/>
      <c r="Q2" s="405"/>
      <c r="R2" s="405"/>
      <c r="S2" s="405"/>
    </row>
    <row r="3" spans="1:19" ht="13.5" customHeight="1">
      <c r="A3" s="31"/>
      <c r="B3" s="5" t="s">
        <v>1248</v>
      </c>
      <c r="C3" s="427"/>
      <c r="D3" s="405"/>
      <c r="E3" s="405"/>
      <c r="F3" s="448"/>
      <c r="G3" s="405"/>
      <c r="H3" s="405"/>
      <c r="I3" s="405"/>
      <c r="J3" s="405"/>
      <c r="K3" s="405"/>
      <c r="L3" s="405"/>
      <c r="M3" s="405"/>
      <c r="N3" s="405"/>
      <c r="O3" s="405"/>
      <c r="P3" s="405"/>
      <c r="Q3" s="405"/>
      <c r="R3" s="405"/>
      <c r="S3" s="405"/>
    </row>
    <row r="4" spans="1:19" ht="13.5" customHeight="1">
      <c r="A4" s="65">
        <f>A1+0.01</f>
        <v>5.01</v>
      </c>
      <c r="B4" s="983" t="s">
        <v>1249</v>
      </c>
      <c r="C4" s="984"/>
      <c r="D4" s="984"/>
      <c r="E4" s="984"/>
      <c r="F4" s="984"/>
      <c r="G4" s="984"/>
      <c r="H4" s="984"/>
      <c r="I4" s="984"/>
      <c r="J4" s="984"/>
      <c r="K4" s="984"/>
      <c r="L4" s="984"/>
      <c r="M4" s="984"/>
      <c r="N4" s="984"/>
      <c r="O4" s="984"/>
      <c r="P4" s="984"/>
      <c r="Q4" s="984"/>
      <c r="R4" s="984"/>
      <c r="S4" s="405"/>
    </row>
    <row r="5" spans="1:19" ht="13.5" customHeight="1">
      <c r="A5" s="6"/>
      <c r="B5" s="984"/>
      <c r="C5" s="984"/>
      <c r="D5" s="984"/>
      <c r="E5" s="984"/>
      <c r="F5" s="984"/>
      <c r="G5" s="984"/>
      <c r="H5" s="984"/>
      <c r="I5" s="984"/>
      <c r="J5" s="984"/>
      <c r="K5" s="984"/>
      <c r="L5" s="984"/>
      <c r="M5" s="984"/>
      <c r="N5" s="984"/>
      <c r="O5" s="984"/>
      <c r="P5" s="984"/>
      <c r="Q5" s="984"/>
      <c r="R5" s="984"/>
      <c r="S5" s="405"/>
    </row>
    <row r="6" spans="1:19" ht="13.5" customHeight="1">
      <c r="A6" s="6"/>
      <c r="B6" s="5"/>
      <c r="C6" s="431">
        <v>1</v>
      </c>
      <c r="D6" s="406" t="s">
        <v>1013</v>
      </c>
      <c r="E6" s="406"/>
      <c r="F6" s="406"/>
      <c r="G6" s="406"/>
      <c r="H6" s="891" t="s">
        <v>963</v>
      </c>
      <c r="I6" s="891"/>
      <c r="J6" s="891"/>
      <c r="K6" s="891"/>
      <c r="L6" s="891"/>
      <c r="M6" s="891"/>
      <c r="N6" s="891"/>
      <c r="O6" s="891"/>
      <c r="P6" s="891"/>
      <c r="Q6" s="891"/>
      <c r="R6" s="891"/>
      <c r="S6" s="405"/>
    </row>
    <row r="7" spans="1:19" ht="13.5" customHeight="1">
      <c r="A7" s="6"/>
      <c r="B7" s="5"/>
      <c r="C7" s="431">
        <v>2</v>
      </c>
      <c r="D7" s="406" t="s">
        <v>1067</v>
      </c>
      <c r="E7" s="406" t="s">
        <v>13</v>
      </c>
      <c r="F7" s="985">
        <f>A39</f>
        <v>5.0599999999999987</v>
      </c>
      <c r="G7" s="897"/>
      <c r="H7" s="891"/>
      <c r="I7" s="891"/>
      <c r="J7" s="891"/>
      <c r="K7" s="891"/>
      <c r="L7" s="891"/>
      <c r="M7" s="891"/>
      <c r="N7" s="891"/>
      <c r="O7" s="891"/>
      <c r="P7" s="891"/>
      <c r="Q7" s="891"/>
      <c r="R7" s="891"/>
      <c r="S7" s="405"/>
    </row>
    <row r="8" spans="1:19" ht="13.5" customHeight="1">
      <c r="A8" s="6"/>
      <c r="B8" s="5"/>
      <c r="C8" s="431"/>
      <c r="D8" s="406"/>
      <c r="E8" s="406"/>
      <c r="F8" s="431"/>
      <c r="G8" s="431"/>
      <c r="H8" s="891"/>
      <c r="I8" s="891"/>
      <c r="J8" s="891"/>
      <c r="K8" s="891"/>
      <c r="L8" s="891"/>
      <c r="M8" s="891"/>
      <c r="N8" s="891"/>
      <c r="O8" s="891"/>
      <c r="P8" s="891"/>
      <c r="Q8" s="891"/>
      <c r="R8" s="891"/>
      <c r="S8" s="405"/>
    </row>
    <row r="9" spans="1:19" ht="13.5" customHeight="1">
      <c r="A9" s="65">
        <f>A4+0.01</f>
        <v>5.0199999999999996</v>
      </c>
      <c r="B9" s="29" t="s">
        <v>1250</v>
      </c>
      <c r="C9" s="431"/>
      <c r="D9" s="406"/>
      <c r="E9" s="406"/>
      <c r="F9" s="406"/>
      <c r="G9" s="406"/>
      <c r="H9" s="406"/>
      <c r="I9" s="406"/>
      <c r="J9" s="406"/>
      <c r="K9" s="406"/>
      <c r="L9" s="406"/>
      <c r="M9" s="406"/>
      <c r="N9" s="406"/>
      <c r="O9" s="406"/>
      <c r="P9" s="406"/>
      <c r="Q9" s="406"/>
      <c r="R9" s="406"/>
      <c r="S9" s="405"/>
    </row>
    <row r="10" spans="1:19" ht="13.5" customHeight="1">
      <c r="A10" s="6"/>
      <c r="B10" s="785" t="s">
        <v>1251</v>
      </c>
      <c r="C10" s="69"/>
      <c r="D10" s="139"/>
      <c r="E10" s="139"/>
      <c r="F10" s="139"/>
      <c r="G10" s="139"/>
      <c r="H10" s="139"/>
      <c r="I10" s="139"/>
      <c r="J10" s="139"/>
      <c r="K10" s="139"/>
      <c r="L10" s="139"/>
      <c r="M10" s="139"/>
      <c r="N10" s="139"/>
      <c r="O10" s="139"/>
      <c r="P10" s="139"/>
      <c r="Q10" s="139"/>
      <c r="R10" s="139"/>
      <c r="S10" s="405"/>
    </row>
    <row r="11" spans="1:19" ht="13.5" customHeight="1">
      <c r="A11" s="6"/>
      <c r="B11" s="785" t="s">
        <v>1252</v>
      </c>
      <c r="C11" s="69"/>
      <c r="D11" s="139"/>
      <c r="E11" s="139"/>
      <c r="F11" s="139"/>
      <c r="G11" s="139"/>
      <c r="H11" s="139"/>
      <c r="I11" s="139"/>
      <c r="J11" s="139"/>
      <c r="K11" s="139"/>
      <c r="L11" s="139"/>
      <c r="M11" s="139"/>
      <c r="N11" s="139"/>
      <c r="O11" s="139"/>
      <c r="P11" s="139"/>
      <c r="Q11" s="139"/>
      <c r="R11" s="139"/>
      <c r="S11" s="405"/>
    </row>
    <row r="12" spans="1:19" ht="13.5" customHeight="1">
      <c r="A12" s="11"/>
      <c r="B12" s="29"/>
      <c r="C12" s="544"/>
      <c r="D12" s="545"/>
      <c r="E12" s="546"/>
      <c r="F12" s="405"/>
      <c r="G12" s="406"/>
      <c r="H12" s="395" t="s">
        <v>854</v>
      </c>
      <c r="I12" s="394"/>
      <c r="J12" s="394"/>
      <c r="K12" s="394"/>
      <c r="L12" s="394"/>
      <c r="M12" s="394"/>
      <c r="N12" s="395"/>
      <c r="O12" s="405"/>
      <c r="P12" s="406"/>
      <c r="Q12" s="369"/>
      <c r="R12" s="369"/>
      <c r="S12" s="369"/>
    </row>
    <row r="13" spans="1:19" ht="13.5" customHeight="1">
      <c r="A13" s="11"/>
      <c r="B13" s="29"/>
      <c r="C13" s="431"/>
      <c r="D13" s="406"/>
      <c r="E13" s="406"/>
      <c r="F13" s="406"/>
      <c r="G13" s="406"/>
      <c r="H13" s="978" t="s">
        <v>879</v>
      </c>
      <c r="I13" s="978"/>
      <c r="J13" s="978"/>
      <c r="K13" s="978"/>
      <c r="L13" s="978"/>
      <c r="M13" s="978"/>
      <c r="N13" s="978"/>
      <c r="O13" s="405"/>
      <c r="P13" s="369"/>
      <c r="Q13" s="369"/>
      <c r="R13" s="369"/>
      <c r="S13" s="369"/>
    </row>
    <row r="14" spans="1:19" ht="13.5" customHeight="1">
      <c r="A14" s="6"/>
      <c r="B14" s="139"/>
      <c r="C14" s="431"/>
      <c r="D14" s="406"/>
      <c r="E14" s="406"/>
      <c r="F14" s="406"/>
      <c r="G14" s="406"/>
      <c r="H14" s="406"/>
      <c r="I14" s="406"/>
      <c r="J14" s="406"/>
      <c r="K14" s="406"/>
      <c r="L14" s="406"/>
      <c r="M14" s="406"/>
      <c r="N14" s="406"/>
      <c r="O14" s="406"/>
      <c r="P14" s="406"/>
      <c r="Q14" s="406"/>
      <c r="R14" s="406"/>
      <c r="S14" s="405"/>
    </row>
    <row r="15" spans="1:19" ht="13.5" customHeight="1">
      <c r="A15" s="65">
        <f>A9+0.01</f>
        <v>5.0299999999999994</v>
      </c>
      <c r="B15" s="977" t="s">
        <v>1253</v>
      </c>
      <c r="C15" s="977"/>
      <c r="D15" s="977"/>
      <c r="E15" s="977"/>
      <c r="F15" s="977"/>
      <c r="G15" s="977"/>
      <c r="H15" s="977"/>
      <c r="I15" s="977"/>
      <c r="J15" s="977"/>
      <c r="K15" s="977"/>
      <c r="L15" s="977"/>
      <c r="M15" s="977"/>
      <c r="N15" s="977"/>
      <c r="O15" s="977"/>
      <c r="P15" s="977"/>
      <c r="Q15" s="977"/>
      <c r="R15" s="977"/>
      <c r="S15" s="405"/>
    </row>
    <row r="16" spans="1:19" ht="13.5" customHeight="1">
      <c r="A16" s="6"/>
      <c r="B16" s="986" t="s">
        <v>1254</v>
      </c>
      <c r="C16" s="986"/>
      <c r="D16" s="986"/>
      <c r="E16" s="986"/>
      <c r="F16" s="986"/>
      <c r="G16" s="986"/>
      <c r="H16" s="986"/>
      <c r="I16" s="986"/>
      <c r="J16" s="986"/>
      <c r="K16" s="986"/>
      <c r="L16" s="986"/>
      <c r="M16" s="986"/>
      <c r="N16" s="986"/>
      <c r="O16" s="986"/>
      <c r="P16" s="986"/>
      <c r="Q16" s="986"/>
      <c r="R16" s="986"/>
      <c r="S16" s="405"/>
    </row>
    <row r="17" spans="1:19" ht="13.5" customHeight="1">
      <c r="A17" s="6"/>
      <c r="B17" s="986"/>
      <c r="C17" s="986"/>
      <c r="D17" s="986"/>
      <c r="E17" s="986"/>
      <c r="F17" s="986"/>
      <c r="G17" s="986"/>
      <c r="H17" s="986"/>
      <c r="I17" s="986"/>
      <c r="J17" s="986"/>
      <c r="K17" s="986"/>
      <c r="L17" s="986"/>
      <c r="M17" s="986"/>
      <c r="N17" s="986"/>
      <c r="O17" s="986"/>
      <c r="P17" s="986"/>
      <c r="Q17" s="986"/>
      <c r="R17" s="986"/>
      <c r="S17" s="405"/>
    </row>
    <row r="18" spans="1:19" ht="13.5" customHeight="1">
      <c r="A18" s="6"/>
      <c r="B18" s="5"/>
      <c r="C18" s="544"/>
      <c r="D18" s="545"/>
      <c r="E18" s="546"/>
      <c r="F18" s="405" t="s">
        <v>1256</v>
      </c>
      <c r="G18" s="406"/>
      <c r="H18" s="406"/>
      <c r="I18" s="395" t="s">
        <v>881</v>
      </c>
      <c r="J18" s="395"/>
      <c r="K18" s="395"/>
      <c r="L18" s="394"/>
      <c r="M18" s="395"/>
      <c r="N18" s="395"/>
      <c r="O18" s="406"/>
      <c r="P18" s="406"/>
      <c r="Q18" s="406"/>
      <c r="R18" s="406"/>
      <c r="S18" s="405"/>
    </row>
    <row r="19" spans="1:19" ht="13.5" customHeight="1">
      <c r="A19" s="6"/>
      <c r="B19" s="139"/>
      <c r="C19" s="431"/>
      <c r="D19" s="406"/>
      <c r="E19" s="406"/>
      <c r="F19" s="406"/>
      <c r="G19" s="406"/>
      <c r="H19" s="406"/>
      <c r="I19" s="901" t="s">
        <v>964</v>
      </c>
      <c r="J19" s="901"/>
      <c r="K19" s="901"/>
      <c r="L19" s="901"/>
      <c r="M19" s="901"/>
      <c r="N19" s="901"/>
      <c r="O19" s="901"/>
      <c r="P19" s="901"/>
      <c r="Q19" s="901"/>
      <c r="R19" s="901"/>
      <c r="S19" s="405"/>
    </row>
    <row r="20" spans="1:19" ht="13.5" customHeight="1">
      <c r="A20" s="6"/>
      <c r="B20" s="139"/>
      <c r="C20" s="431"/>
      <c r="D20" s="406"/>
      <c r="E20" s="406"/>
      <c r="F20" s="406"/>
      <c r="G20" s="406"/>
      <c r="H20" s="406"/>
      <c r="I20" s="901"/>
      <c r="J20" s="901"/>
      <c r="K20" s="901"/>
      <c r="L20" s="901"/>
      <c r="M20" s="901"/>
      <c r="N20" s="901"/>
      <c r="O20" s="901"/>
      <c r="P20" s="901"/>
      <c r="Q20" s="901"/>
      <c r="R20" s="901"/>
      <c r="S20" s="405"/>
    </row>
    <row r="21" spans="1:19" ht="13.5" customHeight="1">
      <c r="A21" s="6"/>
      <c r="B21" s="139"/>
      <c r="C21" s="431"/>
      <c r="D21" s="406"/>
      <c r="E21" s="406"/>
      <c r="F21" s="406"/>
      <c r="G21" s="406"/>
      <c r="H21" s="406"/>
      <c r="I21" s="418"/>
      <c r="J21" s="418"/>
      <c r="K21" s="418"/>
      <c r="L21" s="418"/>
      <c r="M21" s="418"/>
      <c r="N21" s="418"/>
      <c r="O21" s="418"/>
      <c r="P21" s="418"/>
      <c r="Q21" s="418"/>
      <c r="R21" s="418"/>
      <c r="S21" s="405"/>
    </row>
    <row r="22" spans="1:19" ht="13.5" customHeight="1">
      <c r="A22" s="65">
        <f>A15+0.01</f>
        <v>5.0399999999999991</v>
      </c>
      <c r="B22" s="987" t="s">
        <v>1255</v>
      </c>
      <c r="C22" s="987"/>
      <c r="D22" s="987"/>
      <c r="E22" s="987"/>
      <c r="F22" s="987"/>
      <c r="G22" s="987"/>
      <c r="H22" s="987"/>
      <c r="I22" s="987"/>
      <c r="J22" s="987"/>
      <c r="K22" s="987"/>
      <c r="L22" s="987"/>
      <c r="M22" s="987"/>
      <c r="N22" s="987"/>
      <c r="O22" s="987"/>
      <c r="P22" s="987"/>
      <c r="Q22" s="987"/>
      <c r="R22" s="987"/>
      <c r="S22" s="987"/>
    </row>
    <row r="23" spans="1:19" ht="13.5" customHeight="1">
      <c r="A23" s="6"/>
      <c r="B23" s="66" t="s">
        <v>1257</v>
      </c>
      <c r="C23" s="382"/>
      <c r="D23" s="382"/>
      <c r="E23" s="382"/>
      <c r="F23" s="382"/>
      <c r="G23" s="382"/>
      <c r="H23" s="382"/>
      <c r="I23" s="382"/>
      <c r="J23" s="382"/>
      <c r="K23" s="382"/>
      <c r="L23" s="382"/>
      <c r="M23" s="382"/>
      <c r="N23" s="382"/>
      <c r="O23" s="382"/>
      <c r="P23" s="382"/>
      <c r="Q23" s="405"/>
      <c r="R23" s="406"/>
      <c r="S23" s="405"/>
    </row>
    <row r="24" spans="1:19" ht="13.5" customHeight="1">
      <c r="A24" s="6"/>
      <c r="B24" s="163"/>
      <c r="C24" s="544"/>
      <c r="D24" s="545"/>
      <c r="E24" s="546"/>
      <c r="F24" s="405" t="s">
        <v>1256</v>
      </c>
      <c r="G24" s="406"/>
      <c r="H24" s="406"/>
      <c r="I24" s="395" t="s">
        <v>855</v>
      </c>
      <c r="J24" s="395"/>
      <c r="K24" s="395"/>
      <c r="L24" s="394"/>
      <c r="M24" s="395"/>
      <c r="N24" s="395"/>
      <c r="O24" s="382"/>
      <c r="P24" s="382"/>
      <c r="Q24" s="405"/>
      <c r="R24" s="406"/>
      <c r="S24" s="405"/>
    </row>
    <row r="25" spans="1:19" ht="27.75" customHeight="1">
      <c r="A25" s="6"/>
      <c r="B25" s="5"/>
      <c r="C25" s="405"/>
      <c r="D25" s="405"/>
      <c r="E25" s="405"/>
      <c r="F25" s="405"/>
      <c r="G25" s="405"/>
      <c r="H25" s="405"/>
      <c r="I25" s="979" t="s">
        <v>856</v>
      </c>
      <c r="J25" s="979"/>
      <c r="K25" s="979"/>
      <c r="L25" s="979"/>
      <c r="M25" s="979"/>
      <c r="N25" s="979"/>
      <c r="O25" s="979"/>
      <c r="P25" s="979"/>
      <c r="Q25" s="979"/>
      <c r="R25" s="979"/>
      <c r="S25" s="405"/>
    </row>
    <row r="26" spans="1:19" ht="13.5" customHeight="1">
      <c r="A26" s="31"/>
      <c r="B26" s="5"/>
      <c r="C26" s="405"/>
      <c r="D26" s="405"/>
      <c r="E26" s="405"/>
      <c r="F26" s="405"/>
      <c r="G26" s="405"/>
      <c r="H26" s="405"/>
      <c r="I26" s="901" t="s">
        <v>880</v>
      </c>
      <c r="J26" s="901"/>
      <c r="K26" s="901"/>
      <c r="L26" s="901"/>
      <c r="M26" s="901"/>
      <c r="N26" s="901"/>
      <c r="O26" s="901"/>
      <c r="P26" s="901"/>
      <c r="Q26" s="901"/>
      <c r="R26" s="901"/>
      <c r="S26" s="405"/>
    </row>
    <row r="27" spans="1:19" ht="13.5" customHeight="1">
      <c r="A27" s="31"/>
      <c r="B27" s="161"/>
      <c r="C27" s="405"/>
      <c r="D27" s="405"/>
      <c r="E27" s="405"/>
      <c r="F27" s="405"/>
      <c r="G27" s="405"/>
      <c r="H27" s="405"/>
      <c r="I27" s="901"/>
      <c r="J27" s="901"/>
      <c r="K27" s="901"/>
      <c r="L27" s="901"/>
      <c r="M27" s="901"/>
      <c r="N27" s="901"/>
      <c r="O27" s="901"/>
      <c r="P27" s="901"/>
      <c r="Q27" s="901"/>
      <c r="R27" s="901"/>
      <c r="S27" s="405"/>
    </row>
    <row r="28" spans="1:19" ht="13.5" customHeight="1">
      <c r="A28" s="31"/>
      <c r="B28" s="161"/>
      <c r="C28" s="405"/>
      <c r="D28" s="405"/>
      <c r="E28" s="405"/>
      <c r="F28" s="405"/>
      <c r="G28" s="405"/>
      <c r="H28" s="405"/>
      <c r="I28" s="405"/>
      <c r="J28" s="405"/>
      <c r="K28" s="405"/>
      <c r="L28" s="405"/>
      <c r="M28" s="405"/>
      <c r="N28" s="405"/>
      <c r="O28" s="405"/>
      <c r="P28" s="405"/>
      <c r="Q28" s="405"/>
      <c r="R28" s="405"/>
      <c r="S28" s="405"/>
    </row>
    <row r="29" spans="1:19" ht="13.5" customHeight="1">
      <c r="A29" s="65">
        <f>A22+0.01</f>
        <v>5.0499999999999989</v>
      </c>
      <c r="B29" s="5" t="s">
        <v>1258</v>
      </c>
      <c r="C29" s="427"/>
      <c r="D29" s="405"/>
      <c r="E29" s="405"/>
      <c r="F29" s="405"/>
      <c r="G29" s="405"/>
      <c r="H29" s="405"/>
      <c r="I29" s="405"/>
      <c r="J29" s="405"/>
      <c r="K29" s="405"/>
      <c r="L29" s="428"/>
      <c r="M29" s="428"/>
      <c r="N29" s="428"/>
      <c r="O29" s="428"/>
      <c r="P29" s="404"/>
      <c r="Q29" s="404"/>
      <c r="R29" s="404"/>
      <c r="S29" s="405"/>
    </row>
    <row r="30" spans="1:19" ht="13.5" customHeight="1">
      <c r="A30" s="67"/>
      <c r="B30" s="70"/>
      <c r="C30" s="431">
        <v>1</v>
      </c>
      <c r="D30" s="825" t="s">
        <v>1259</v>
      </c>
      <c r="E30" s="404"/>
      <c r="F30" s="404"/>
      <c r="G30" s="404"/>
      <c r="H30" s="404"/>
      <c r="I30" s="404"/>
      <c r="J30" s="404"/>
      <c r="K30" s="404"/>
      <c r="L30" s="404"/>
      <c r="M30" s="404"/>
      <c r="N30" s="404"/>
      <c r="O30" s="404"/>
      <c r="P30" s="404"/>
      <c r="Q30" s="404"/>
      <c r="R30" s="404"/>
      <c r="S30" s="405"/>
    </row>
    <row r="31" spans="1:19" ht="13.5" customHeight="1">
      <c r="A31" s="7"/>
      <c r="B31" s="5"/>
      <c r="C31" s="431">
        <v>2</v>
      </c>
      <c r="D31" s="825" t="s">
        <v>1260</v>
      </c>
      <c r="E31" s="404"/>
      <c r="F31" s="404"/>
      <c r="G31" s="428"/>
      <c r="H31" s="404"/>
      <c r="I31" s="404"/>
      <c r="J31" s="404"/>
      <c r="K31" s="404"/>
      <c r="L31" s="404"/>
      <c r="M31" s="404"/>
      <c r="N31" s="404"/>
      <c r="O31" s="404"/>
      <c r="P31" s="404"/>
      <c r="Q31" s="404"/>
      <c r="R31" s="404"/>
      <c r="S31" s="405"/>
    </row>
    <row r="32" spans="1:19" ht="13.5" customHeight="1">
      <c r="A32" s="7"/>
      <c r="B32" s="5"/>
      <c r="C32" s="431">
        <v>3</v>
      </c>
      <c r="D32" s="825" t="s">
        <v>1261</v>
      </c>
      <c r="E32" s="404"/>
      <c r="F32" s="404"/>
      <c r="G32" s="428"/>
      <c r="H32" s="404"/>
      <c r="I32" s="404"/>
      <c r="J32" s="404"/>
      <c r="K32" s="404"/>
      <c r="L32" s="404"/>
      <c r="M32" s="404"/>
      <c r="N32" s="404"/>
      <c r="O32" s="404"/>
      <c r="P32" s="404"/>
      <c r="Q32" s="404"/>
      <c r="R32" s="404"/>
      <c r="S32" s="405"/>
    </row>
    <row r="33" spans="1:19" ht="13.5" customHeight="1">
      <c r="A33" s="7"/>
      <c r="B33" s="5"/>
      <c r="C33" s="431">
        <v>4</v>
      </c>
      <c r="D33" s="825" t="s">
        <v>1262</v>
      </c>
      <c r="E33" s="406"/>
      <c r="F33" s="404"/>
      <c r="G33" s="428"/>
      <c r="H33" s="404"/>
      <c r="I33" s="404"/>
      <c r="J33" s="404"/>
      <c r="K33" s="404"/>
      <c r="L33" s="404"/>
      <c r="M33" s="404"/>
      <c r="N33" s="404"/>
      <c r="O33" s="404"/>
      <c r="P33" s="404"/>
      <c r="Q33" s="404"/>
      <c r="R33" s="404"/>
      <c r="S33" s="405"/>
    </row>
    <row r="34" spans="1:19" ht="13.5" customHeight="1">
      <c r="A34" s="7"/>
      <c r="B34" s="5"/>
      <c r="C34" s="431">
        <v>5</v>
      </c>
      <c r="D34" s="825" t="s">
        <v>1263</v>
      </c>
      <c r="E34" s="406"/>
      <c r="F34" s="461"/>
      <c r="G34" s="444"/>
      <c r="H34" s="461"/>
      <c r="I34" s="461"/>
      <c r="J34" s="461"/>
      <c r="K34" s="461"/>
      <c r="L34" s="461"/>
      <c r="M34" s="461"/>
      <c r="N34" s="461"/>
      <c r="O34" s="461"/>
      <c r="P34" s="461"/>
      <c r="Q34" s="461"/>
      <c r="R34" s="461"/>
      <c r="S34" s="405"/>
    </row>
    <row r="35" spans="1:19" ht="13.5" customHeight="1">
      <c r="A35" s="7"/>
      <c r="B35" s="5"/>
      <c r="C35" s="431">
        <v>6</v>
      </c>
      <c r="D35" s="825" t="s">
        <v>1264</v>
      </c>
      <c r="E35" s="406"/>
      <c r="F35" s="461"/>
      <c r="G35" s="444"/>
      <c r="H35" s="461"/>
      <c r="I35" s="461"/>
      <c r="J35" s="461"/>
      <c r="K35" s="461"/>
      <c r="L35" s="461"/>
      <c r="M35" s="461"/>
      <c r="N35" s="461"/>
      <c r="O35" s="461"/>
      <c r="P35" s="461"/>
      <c r="Q35" s="461"/>
      <c r="R35" s="461"/>
      <c r="S35" s="405"/>
    </row>
    <row r="36" spans="1:19" ht="13.5" customHeight="1">
      <c r="A36" s="6"/>
      <c r="B36" s="5"/>
      <c r="C36" s="431">
        <v>97</v>
      </c>
      <c r="D36" s="826" t="s">
        <v>1265</v>
      </c>
      <c r="E36" s="406"/>
      <c r="F36" s="406"/>
      <c r="G36" s="405"/>
      <c r="H36" s="406"/>
      <c r="I36" s="406"/>
      <c r="J36" s="406"/>
      <c r="K36" s="406"/>
      <c r="L36" s="406"/>
      <c r="M36" s="406"/>
      <c r="N36" s="406"/>
      <c r="O36" s="406"/>
      <c r="P36" s="406"/>
      <c r="Q36" s="406"/>
      <c r="R36" s="406"/>
      <c r="S36" s="405"/>
    </row>
    <row r="37" spans="1:19" ht="13.5" customHeight="1">
      <c r="A37" s="6"/>
      <c r="B37" s="139"/>
      <c r="C37" s="405"/>
      <c r="D37" s="405"/>
      <c r="E37" s="406"/>
      <c r="F37" s="431" t="s">
        <v>13</v>
      </c>
      <c r="G37" s="547">
        <f>A51</f>
        <v>5.0799999999999983</v>
      </c>
      <c r="H37" s="406"/>
      <c r="I37" s="406"/>
      <c r="J37" s="406"/>
      <c r="K37" s="406"/>
      <c r="L37" s="406"/>
      <c r="M37" s="406"/>
      <c r="N37" s="406"/>
      <c r="O37" s="406"/>
      <c r="P37" s="406"/>
      <c r="Q37" s="406"/>
      <c r="R37" s="406"/>
      <c r="S37" s="405"/>
    </row>
    <row r="38" spans="1:19" ht="13.5" customHeight="1">
      <c r="A38" s="6"/>
      <c r="B38" s="5"/>
      <c r="C38" s="431"/>
      <c r="D38" s="406"/>
      <c r="E38" s="406"/>
      <c r="F38" s="406"/>
      <c r="G38" s="406"/>
      <c r="H38" s="406"/>
      <c r="I38" s="406"/>
      <c r="J38" s="406"/>
      <c r="K38" s="406"/>
      <c r="L38" s="406"/>
      <c r="M38" s="406"/>
      <c r="N38" s="406"/>
      <c r="O38" s="406"/>
      <c r="P38" s="406"/>
      <c r="Q38" s="431"/>
      <c r="R38" s="402"/>
      <c r="S38" s="405"/>
    </row>
    <row r="39" spans="1:19" ht="13.5" customHeight="1">
      <c r="A39" s="65">
        <f>A29+0.01</f>
        <v>5.0599999999999987</v>
      </c>
      <c r="B39" s="5" t="s">
        <v>1266</v>
      </c>
      <c r="C39" s="431"/>
      <c r="D39" s="406"/>
      <c r="E39" s="406"/>
      <c r="F39" s="406"/>
      <c r="G39" s="406"/>
      <c r="H39" s="406"/>
      <c r="I39" s="406"/>
      <c r="J39" s="406"/>
      <c r="K39" s="406"/>
      <c r="L39" s="406"/>
      <c r="M39" s="406"/>
      <c r="N39" s="406"/>
      <c r="O39" s="406"/>
      <c r="P39" s="406"/>
      <c r="Q39" s="431"/>
      <c r="R39" s="402"/>
      <c r="S39" s="405"/>
    </row>
    <row r="40" spans="1:19" ht="13.5" customHeight="1">
      <c r="A40" s="6"/>
      <c r="B40" s="5"/>
      <c r="C40" s="431">
        <v>1</v>
      </c>
      <c r="D40" s="786" t="s">
        <v>1013</v>
      </c>
      <c r="E40" s="405"/>
      <c r="F40" s="405"/>
      <c r="G40" s="405"/>
      <c r="H40" s="406"/>
      <c r="I40" s="406"/>
      <c r="J40" s="406"/>
      <c r="K40" s="406"/>
      <c r="L40" s="406"/>
      <c r="M40" s="406"/>
      <c r="N40" s="406"/>
      <c r="O40" s="406"/>
      <c r="P40" s="406"/>
      <c r="Q40" s="431"/>
      <c r="R40" s="369"/>
      <c r="S40" s="405"/>
    </row>
    <row r="41" spans="1:19" ht="13.5" customHeight="1">
      <c r="A41" s="6"/>
      <c r="B41" s="5"/>
      <c r="C41" s="431">
        <v>2</v>
      </c>
      <c r="D41" s="786" t="s">
        <v>1067</v>
      </c>
      <c r="E41" s="405"/>
      <c r="F41" s="405"/>
      <c r="G41" s="405"/>
      <c r="H41" s="406"/>
      <c r="I41" s="406"/>
      <c r="J41" s="406"/>
      <c r="K41" s="548" t="s">
        <v>13</v>
      </c>
      <c r="L41" s="980">
        <f>A95</f>
        <v>5.1199999999999974</v>
      </c>
      <c r="M41" s="980"/>
      <c r="N41" s="406"/>
      <c r="O41" s="406"/>
      <c r="P41" s="406"/>
      <c r="Q41" s="406"/>
      <c r="R41" s="405"/>
      <c r="S41" s="405"/>
    </row>
    <row r="42" spans="1:19" ht="13.5" customHeight="1">
      <c r="A42" s="6"/>
      <c r="B42" s="164"/>
      <c r="C42" s="431">
        <v>3</v>
      </c>
      <c r="D42" s="787" t="s">
        <v>1267</v>
      </c>
      <c r="E42" s="406"/>
      <c r="F42" s="406"/>
      <c r="G42" s="406"/>
      <c r="H42" s="406"/>
      <c r="I42" s="406"/>
      <c r="J42" s="406"/>
      <c r="K42" s="981"/>
      <c r="L42" s="981"/>
      <c r="M42" s="981"/>
      <c r="N42" s="981"/>
      <c r="O42" s="981"/>
      <c r="P42" s="981"/>
      <c r="Q42" s="981"/>
      <c r="R42" s="981"/>
      <c r="S42" s="981"/>
    </row>
    <row r="43" spans="1:19" ht="13.5" customHeight="1">
      <c r="A43" s="6"/>
      <c r="B43" s="164"/>
      <c r="C43" s="450"/>
      <c r="D43" s="406"/>
      <c r="E43" s="406"/>
      <c r="F43" s="406"/>
      <c r="G43" s="406"/>
      <c r="H43" s="406"/>
      <c r="I43" s="406"/>
      <c r="J43" s="406"/>
      <c r="K43" s="406"/>
      <c r="L43" s="406"/>
      <c r="M43" s="406"/>
      <c r="N43" s="406"/>
      <c r="O43" s="406"/>
      <c r="P43" s="406"/>
      <c r="Q43" s="406"/>
      <c r="R43" s="406"/>
      <c r="S43" s="405"/>
    </row>
    <row r="44" spans="1:19" ht="13.5" customHeight="1">
      <c r="A44" s="65">
        <f>A39+0.01</f>
        <v>5.0699999999999985</v>
      </c>
      <c r="B44" s="5" t="s">
        <v>1268</v>
      </c>
      <c r="C44" s="431"/>
      <c r="D44" s="406"/>
      <c r="E44" s="406"/>
      <c r="F44" s="406"/>
      <c r="G44" s="406"/>
      <c r="H44" s="406"/>
      <c r="I44" s="406"/>
      <c r="J44" s="406"/>
      <c r="K44" s="406"/>
      <c r="L44" s="406"/>
      <c r="M44" s="406"/>
      <c r="N44" s="406"/>
      <c r="O44" s="406"/>
      <c r="P44" s="406"/>
      <c r="Q44" s="406"/>
      <c r="R44" s="406"/>
      <c r="S44" s="405"/>
    </row>
    <row r="45" spans="1:19" ht="13.5" customHeight="1">
      <c r="A45" s="6"/>
      <c r="B45" s="5" t="s">
        <v>1269</v>
      </c>
      <c r="C45" s="431"/>
      <c r="D45" s="406"/>
      <c r="E45" s="406"/>
      <c r="F45" s="406"/>
      <c r="G45" s="406"/>
      <c r="H45" s="406"/>
      <c r="I45" s="406"/>
      <c r="J45" s="406"/>
      <c r="K45" s="406"/>
      <c r="L45" s="406"/>
      <c r="M45" s="406"/>
      <c r="N45" s="406"/>
      <c r="O45" s="406"/>
      <c r="P45" s="406"/>
      <c r="Q45" s="406"/>
      <c r="R45" s="406"/>
      <c r="S45" s="405"/>
    </row>
    <row r="46" spans="1:19" ht="13.5" customHeight="1">
      <c r="A46" s="6"/>
      <c r="B46" s="139"/>
      <c r="C46" s="544"/>
      <c r="D46" s="545"/>
      <c r="E46" s="546"/>
      <c r="F46" s="405"/>
      <c r="G46" s="406"/>
      <c r="H46" s="395" t="s">
        <v>854</v>
      </c>
      <c r="I46" s="394"/>
      <c r="J46" s="394"/>
      <c r="K46" s="394"/>
      <c r="L46" s="394"/>
      <c r="M46" s="394"/>
      <c r="N46" s="395"/>
      <c r="O46" s="394"/>
      <c r="P46" s="406"/>
      <c r="Q46" s="406"/>
      <c r="R46" s="406"/>
      <c r="S46" s="405"/>
    </row>
    <row r="47" spans="1:19" ht="13.5" customHeight="1">
      <c r="A47" s="7"/>
      <c r="B47" s="139"/>
      <c r="C47" s="431"/>
      <c r="D47" s="406"/>
      <c r="E47" s="406"/>
      <c r="F47" s="406"/>
      <c r="G47" s="406"/>
      <c r="H47" s="978" t="s">
        <v>965</v>
      </c>
      <c r="I47" s="978"/>
      <c r="J47" s="978"/>
      <c r="K47" s="978"/>
      <c r="L47" s="978"/>
      <c r="M47" s="978"/>
      <c r="N47" s="978"/>
      <c r="O47" s="394"/>
      <c r="P47" s="405"/>
      <c r="Q47" s="369"/>
      <c r="R47" s="369"/>
      <c r="S47" s="369"/>
    </row>
    <row r="48" spans="1:19" ht="13.5" customHeight="1">
      <c r="A48" s="7"/>
      <c r="B48" s="139"/>
      <c r="C48" s="431"/>
      <c r="D48" s="406"/>
      <c r="E48" s="406"/>
      <c r="F48" s="406"/>
      <c r="G48" s="406"/>
      <c r="H48" s="406"/>
      <c r="I48" s="406"/>
      <c r="J48" s="406"/>
      <c r="K48" s="406"/>
      <c r="L48" s="406"/>
      <c r="M48" s="406"/>
      <c r="N48" s="406"/>
      <c r="O48" s="406"/>
      <c r="P48" s="406"/>
      <c r="Q48" s="406"/>
      <c r="R48" s="406"/>
      <c r="S48" s="405"/>
    </row>
    <row r="49" spans="1:19" ht="13.5" customHeight="1">
      <c r="A49" s="65"/>
      <c r="B49" s="29"/>
      <c r="C49" s="369"/>
      <c r="D49" s="369"/>
      <c r="E49" s="369"/>
      <c r="F49" s="369"/>
      <c r="G49" s="369"/>
      <c r="H49" s="369"/>
      <c r="I49" s="369"/>
      <c r="J49" s="369"/>
      <c r="K49" s="369"/>
      <c r="L49" s="406"/>
      <c r="M49" s="406"/>
      <c r="N49" s="406"/>
      <c r="O49" s="406"/>
      <c r="P49" s="406"/>
      <c r="Q49" s="406"/>
      <c r="R49" s="406"/>
      <c r="S49" s="405"/>
    </row>
    <row r="50" spans="1:19" ht="13.5" customHeight="1">
      <c r="A50" s="31"/>
      <c r="B50" s="29"/>
      <c r="C50" s="369"/>
      <c r="D50" s="369"/>
      <c r="E50" s="406"/>
      <c r="F50" s="406"/>
      <c r="G50" s="406"/>
      <c r="H50" s="406"/>
      <c r="I50" s="406"/>
      <c r="J50" s="406"/>
      <c r="K50" s="406"/>
      <c r="L50" s="406"/>
      <c r="M50" s="406"/>
      <c r="N50" s="406"/>
      <c r="O50" s="406"/>
      <c r="P50" s="406"/>
      <c r="Q50" s="406"/>
      <c r="R50" s="406"/>
      <c r="S50" s="405"/>
    </row>
    <row r="51" spans="1:19" ht="12.75" customHeight="1">
      <c r="A51" s="65">
        <f>A44+0.01</f>
        <v>5.0799999999999983</v>
      </c>
      <c r="B51" s="270" t="s">
        <v>1270</v>
      </c>
      <c r="C51" s="549"/>
      <c r="D51" s="549"/>
      <c r="E51" s="549"/>
      <c r="F51" s="549"/>
      <c r="G51" s="549"/>
      <c r="H51" s="549"/>
      <c r="I51" s="549"/>
      <c r="J51" s="549"/>
      <c r="K51" s="549"/>
      <c r="L51" s="549"/>
      <c r="M51" s="549"/>
      <c r="N51" s="549"/>
      <c r="O51" s="549"/>
      <c r="P51" s="549"/>
      <c r="Q51" s="549"/>
      <c r="R51" s="549"/>
      <c r="S51" s="550"/>
    </row>
    <row r="52" spans="1:19" ht="13.5" customHeight="1">
      <c r="A52" s="65"/>
      <c r="B52" s="29"/>
      <c r="C52" s="432">
        <v>1</v>
      </c>
      <c r="D52" s="432" t="s">
        <v>1013</v>
      </c>
      <c r="E52" s="406"/>
      <c r="F52" s="406"/>
      <c r="G52" s="406"/>
      <c r="H52" s="406"/>
      <c r="I52" s="406"/>
      <c r="J52" s="406"/>
      <c r="K52" s="406"/>
      <c r="L52" s="406"/>
      <c r="M52" s="406"/>
      <c r="N52" s="406"/>
      <c r="O52" s="406"/>
      <c r="P52" s="406"/>
      <c r="Q52" s="406"/>
      <c r="R52" s="406"/>
      <c r="S52" s="405"/>
    </row>
    <row r="53" spans="1:19" ht="13.5" customHeight="1">
      <c r="A53" s="65"/>
      <c r="B53" s="29"/>
      <c r="C53" s="432">
        <v>2</v>
      </c>
      <c r="D53" s="432" t="s">
        <v>1067</v>
      </c>
      <c r="E53" s="406"/>
      <c r="F53" s="406"/>
      <c r="G53" s="406"/>
      <c r="H53" s="406"/>
      <c r="I53" s="406"/>
      <c r="J53" s="406"/>
      <c r="K53" s="406"/>
      <c r="L53" s="406"/>
      <c r="M53" s="406"/>
      <c r="N53" s="406"/>
      <c r="O53" s="406"/>
      <c r="P53" s="406"/>
      <c r="Q53" s="406"/>
      <c r="R53" s="406"/>
      <c r="S53" s="405"/>
    </row>
    <row r="54" spans="1:19" ht="13.5" customHeight="1">
      <c r="A54" s="6"/>
      <c r="B54" s="139"/>
      <c r="C54" s="431"/>
      <c r="D54" s="406"/>
      <c r="E54" s="406"/>
      <c r="F54" s="406"/>
      <c r="G54" s="406"/>
      <c r="H54" s="406"/>
      <c r="I54" s="406"/>
      <c r="J54" s="406"/>
      <c r="K54" s="406"/>
      <c r="L54" s="406"/>
      <c r="M54" s="406"/>
      <c r="N54" s="406"/>
      <c r="O54" s="406"/>
      <c r="P54" s="406"/>
      <c r="Q54" s="406"/>
      <c r="R54" s="406"/>
      <c r="S54" s="405"/>
    </row>
    <row r="55" spans="1:19" ht="13.5" customHeight="1">
      <c r="A55" s="65">
        <f>A51+0.01</f>
        <v>5.0899999999999981</v>
      </c>
      <c r="B55" s="5" t="s">
        <v>1271</v>
      </c>
      <c r="C55" s="431"/>
      <c r="D55" s="406"/>
      <c r="E55" s="406"/>
      <c r="F55" s="406"/>
      <c r="G55" s="406"/>
      <c r="H55" s="406"/>
      <c r="I55" s="406"/>
      <c r="J55" s="406"/>
      <c r="K55" s="406"/>
      <c r="L55" s="406"/>
      <c r="M55" s="406"/>
      <c r="N55" s="406"/>
      <c r="O55" s="406"/>
      <c r="P55" s="406"/>
      <c r="Q55" s="406"/>
      <c r="R55" s="406"/>
      <c r="S55" s="405"/>
    </row>
    <row r="56" spans="1:19" ht="13.5" customHeight="1">
      <c r="A56" s="6"/>
      <c r="B56" s="5" t="s">
        <v>1272</v>
      </c>
      <c r="C56" s="431"/>
      <c r="D56" s="405"/>
      <c r="E56" s="406"/>
      <c r="F56" s="406"/>
      <c r="G56" s="406"/>
      <c r="H56" s="406"/>
      <c r="I56" s="406"/>
      <c r="J56" s="406"/>
      <c r="K56" s="406"/>
      <c r="L56" s="406"/>
      <c r="M56" s="406"/>
      <c r="N56" s="405"/>
      <c r="O56" s="405"/>
      <c r="P56" s="406"/>
      <c r="Q56" s="406"/>
      <c r="R56" s="543"/>
      <c r="S56" s="405"/>
    </row>
    <row r="57" spans="1:19" ht="13.5" customHeight="1">
      <c r="A57" s="6"/>
      <c r="B57" s="5"/>
      <c r="C57" s="431">
        <v>1</v>
      </c>
      <c r="D57" s="825" t="s">
        <v>1273</v>
      </c>
      <c r="E57" s="405"/>
      <c r="F57" s="406"/>
      <c r="G57" s="406"/>
      <c r="H57" s="406"/>
      <c r="I57" s="406"/>
      <c r="J57" s="406"/>
      <c r="K57" s="406"/>
      <c r="L57" s="406"/>
      <c r="M57" s="406"/>
      <c r="N57" s="405"/>
      <c r="O57" s="405"/>
      <c r="P57" s="406"/>
      <c r="Q57" s="406"/>
      <c r="R57" s="543"/>
      <c r="S57" s="405"/>
    </row>
    <row r="58" spans="1:19" ht="13.5" customHeight="1">
      <c r="A58" s="6"/>
      <c r="B58" s="5"/>
      <c r="C58" s="431">
        <v>2</v>
      </c>
      <c r="D58" s="825" t="s">
        <v>1274</v>
      </c>
      <c r="E58" s="405"/>
      <c r="F58" s="406"/>
      <c r="G58" s="406"/>
      <c r="H58" s="406"/>
      <c r="I58" s="406"/>
      <c r="J58" s="406"/>
      <c r="K58" s="406"/>
      <c r="L58" s="406"/>
      <c r="M58" s="406"/>
      <c r="N58" s="405"/>
      <c r="O58" s="405"/>
      <c r="P58" s="406"/>
      <c r="Q58" s="406"/>
      <c r="R58" s="543"/>
      <c r="S58" s="405"/>
    </row>
    <row r="59" spans="1:19" ht="13.5" customHeight="1">
      <c r="A59" s="6"/>
      <c r="B59" s="5"/>
      <c r="C59" s="431">
        <v>3</v>
      </c>
      <c r="D59" s="825" t="s">
        <v>1275</v>
      </c>
      <c r="E59" s="405"/>
      <c r="F59" s="406"/>
      <c r="G59" s="406"/>
      <c r="H59" s="406"/>
      <c r="I59" s="406"/>
      <c r="J59" s="406"/>
      <c r="K59" s="406"/>
      <c r="L59" s="406"/>
      <c r="M59" s="406"/>
      <c r="N59" s="405"/>
      <c r="O59" s="405"/>
      <c r="P59" s="406"/>
      <c r="Q59" s="406"/>
      <c r="R59" s="543"/>
      <c r="S59" s="405"/>
    </row>
    <row r="60" spans="1:19" ht="13.5" customHeight="1">
      <c r="A60" s="6"/>
      <c r="B60" s="5"/>
      <c r="C60" s="431">
        <v>4</v>
      </c>
      <c r="D60" s="825" t="s">
        <v>1276</v>
      </c>
      <c r="E60" s="405"/>
      <c r="F60" s="406"/>
      <c r="G60" s="406"/>
      <c r="H60" s="406"/>
      <c r="I60" s="406"/>
      <c r="J60" s="406"/>
      <c r="K60" s="406"/>
      <c r="L60" s="406"/>
      <c r="M60" s="406"/>
      <c r="N60" s="405"/>
      <c r="O60" s="405"/>
      <c r="P60" s="406"/>
      <c r="Q60" s="406"/>
      <c r="R60" s="406"/>
      <c r="S60" s="405"/>
    </row>
    <row r="61" spans="1:19" ht="13.5" customHeight="1">
      <c r="A61" s="6"/>
      <c r="B61" s="5"/>
      <c r="C61" s="431">
        <v>5</v>
      </c>
      <c r="D61" s="785" t="s">
        <v>1277</v>
      </c>
      <c r="E61" s="405"/>
      <c r="F61" s="406"/>
      <c r="G61" s="406"/>
      <c r="H61" s="406"/>
      <c r="I61" s="406"/>
      <c r="J61" s="406"/>
      <c r="K61" s="406"/>
      <c r="L61" s="406"/>
      <c r="M61" s="406"/>
      <c r="N61" s="405"/>
      <c r="O61" s="405"/>
      <c r="P61" s="406"/>
      <c r="Q61" s="406"/>
      <c r="R61" s="543"/>
      <c r="S61" s="405"/>
    </row>
    <row r="62" spans="1:19" ht="13.5" customHeight="1">
      <c r="A62" s="6"/>
      <c r="B62" s="139"/>
      <c r="C62" s="431"/>
      <c r="D62" s="406"/>
      <c r="E62" s="406"/>
      <c r="F62" s="406"/>
      <c r="G62" s="406"/>
      <c r="H62" s="406"/>
      <c r="I62" s="406"/>
      <c r="J62" s="406"/>
      <c r="K62" s="406"/>
      <c r="L62" s="406"/>
      <c r="M62" s="406"/>
      <c r="N62" s="406"/>
      <c r="O62" s="406"/>
      <c r="P62" s="406"/>
      <c r="Q62" s="406"/>
      <c r="R62" s="406"/>
      <c r="S62" s="405"/>
    </row>
    <row r="63" spans="1:19" ht="13.5" customHeight="1">
      <c r="A63" s="65">
        <f>A55+0.01</f>
        <v>5.0999999999999979</v>
      </c>
      <c r="B63" s="785" t="s">
        <v>1278</v>
      </c>
      <c r="C63" s="69"/>
      <c r="D63" s="139"/>
      <c r="E63" s="139"/>
      <c r="F63" s="139"/>
      <c r="G63" s="139"/>
      <c r="H63" s="139"/>
      <c r="I63" s="139"/>
      <c r="J63" s="139"/>
      <c r="K63" s="139"/>
      <c r="L63" s="139"/>
      <c r="M63" s="139"/>
      <c r="N63" s="139"/>
      <c r="O63" s="139"/>
      <c r="P63" s="406"/>
      <c r="Q63" s="406"/>
      <c r="R63" s="406"/>
      <c r="S63" s="405"/>
    </row>
    <row r="64" spans="1:19" ht="13.5" customHeight="1">
      <c r="A64" s="65"/>
      <c r="B64" s="977" t="s">
        <v>1279</v>
      </c>
      <c r="C64" s="977"/>
      <c r="D64" s="977"/>
      <c r="E64" s="977"/>
      <c r="F64" s="977"/>
      <c r="G64" s="977"/>
      <c r="H64" s="977"/>
      <c r="I64" s="977"/>
      <c r="J64" s="977"/>
      <c r="K64" s="977"/>
      <c r="L64" s="977"/>
      <c r="M64" s="977"/>
      <c r="N64" s="977"/>
      <c r="O64" s="977"/>
      <c r="P64" s="406"/>
      <c r="Q64" s="406"/>
      <c r="R64" s="406"/>
      <c r="S64" s="405"/>
    </row>
    <row r="65" spans="1:19" ht="13.5" customHeight="1">
      <c r="A65" s="65"/>
      <c r="B65" s="977"/>
      <c r="C65" s="977"/>
      <c r="D65" s="977"/>
      <c r="E65" s="977"/>
      <c r="F65" s="977"/>
      <c r="G65" s="977"/>
      <c r="H65" s="977"/>
      <c r="I65" s="977"/>
      <c r="J65" s="977"/>
      <c r="K65" s="977"/>
      <c r="L65" s="977"/>
      <c r="M65" s="977"/>
      <c r="N65" s="977"/>
      <c r="O65" s="977"/>
      <c r="P65" s="406"/>
      <c r="Q65" s="406"/>
      <c r="R65" s="406"/>
      <c r="S65" s="405"/>
    </row>
    <row r="66" spans="1:19" ht="13.5" customHeight="1">
      <c r="A66" s="65"/>
      <c r="B66" s="5"/>
      <c r="C66" s="427">
        <v>1</v>
      </c>
      <c r="D66" s="31" t="s">
        <v>1280</v>
      </c>
      <c r="E66" s="405"/>
      <c r="F66" s="405"/>
      <c r="G66" s="405"/>
      <c r="H66" s="405"/>
      <c r="I66" s="405"/>
      <c r="J66" s="405"/>
      <c r="K66" s="405"/>
      <c r="L66" s="405"/>
      <c r="M66" s="405"/>
      <c r="N66" s="405"/>
      <c r="O66" s="405"/>
      <c r="P66" s="405"/>
      <c r="Q66" s="406"/>
      <c r="R66" s="406"/>
      <c r="S66" s="405"/>
    </row>
    <row r="67" spans="1:19" ht="13.5" customHeight="1">
      <c r="A67" s="65"/>
      <c r="B67" s="5"/>
      <c r="C67" s="427">
        <v>2</v>
      </c>
      <c r="D67" s="31" t="s">
        <v>1281</v>
      </c>
      <c r="E67" s="405"/>
      <c r="F67" s="405"/>
      <c r="G67" s="405"/>
      <c r="H67" s="405"/>
      <c r="I67" s="405"/>
      <c r="J67" s="405"/>
      <c r="K67" s="405"/>
      <c r="L67" s="405"/>
      <c r="M67" s="405"/>
      <c r="N67" s="405"/>
      <c r="O67" s="405"/>
      <c r="P67" s="405"/>
      <c r="Q67" s="406"/>
      <c r="R67" s="406"/>
      <c r="S67" s="405"/>
    </row>
    <row r="68" spans="1:19" ht="13.5" customHeight="1">
      <c r="A68" s="65"/>
      <c r="B68" s="5"/>
      <c r="C68" s="427">
        <v>3</v>
      </c>
      <c r="D68" s="31" t="s">
        <v>1282</v>
      </c>
      <c r="E68" s="405"/>
      <c r="F68" s="405"/>
      <c r="G68" s="405"/>
      <c r="H68" s="405"/>
      <c r="I68" s="405"/>
      <c r="J68" s="405"/>
      <c r="K68" s="405"/>
      <c r="L68" s="405"/>
      <c r="M68" s="405"/>
      <c r="N68" s="405"/>
      <c r="O68" s="405"/>
      <c r="P68" s="405"/>
      <c r="Q68" s="406"/>
      <c r="R68" s="406"/>
      <c r="S68" s="405"/>
    </row>
    <row r="69" spans="1:19" ht="13.5" customHeight="1">
      <c r="A69" s="65"/>
      <c r="B69" s="5"/>
      <c r="C69" s="427">
        <v>4</v>
      </c>
      <c r="D69" s="31" t="s">
        <v>1283</v>
      </c>
      <c r="E69" s="405"/>
      <c r="F69" s="405"/>
      <c r="G69" s="405"/>
      <c r="H69" s="405"/>
      <c r="I69" s="405"/>
      <c r="J69" s="405"/>
      <c r="K69" s="405"/>
      <c r="L69" s="405"/>
      <c r="M69" s="405"/>
      <c r="N69" s="405"/>
      <c r="O69" s="405"/>
      <c r="P69" s="405"/>
      <c r="Q69" s="406"/>
      <c r="R69" s="406"/>
      <c r="S69" s="405"/>
    </row>
    <row r="70" spans="1:19" ht="13.5" customHeight="1">
      <c r="A70" s="65"/>
      <c r="B70" s="5"/>
      <c r="C70" s="427">
        <v>5</v>
      </c>
      <c r="D70" s="31" t="s">
        <v>1284</v>
      </c>
      <c r="E70" s="405"/>
      <c r="F70" s="405"/>
      <c r="G70" s="405"/>
      <c r="H70" s="405"/>
      <c r="I70" s="405"/>
      <c r="J70" s="405"/>
      <c r="K70" s="405"/>
      <c r="L70" s="405"/>
      <c r="M70" s="405"/>
      <c r="N70" s="405"/>
      <c r="O70" s="405"/>
      <c r="P70" s="405"/>
      <c r="Q70" s="406"/>
      <c r="R70" s="406"/>
      <c r="S70" s="405"/>
    </row>
    <row r="71" spans="1:19" ht="13.5" customHeight="1">
      <c r="A71" s="65"/>
      <c r="B71" s="5"/>
      <c r="C71" s="405"/>
      <c r="D71" s="405"/>
      <c r="E71" s="405"/>
      <c r="F71" s="405"/>
      <c r="G71" s="405"/>
      <c r="H71" s="405"/>
      <c r="I71" s="405"/>
      <c r="J71" s="405"/>
      <c r="K71" s="405"/>
      <c r="L71" s="405"/>
      <c r="M71" s="405"/>
      <c r="N71" s="405"/>
      <c r="O71" s="405"/>
      <c r="P71" s="405"/>
      <c r="Q71" s="406"/>
      <c r="R71" s="406"/>
      <c r="S71" s="405"/>
    </row>
    <row r="72" spans="1:19" ht="13.5" customHeight="1">
      <c r="A72" s="65">
        <f>A63+0.01</f>
        <v>5.1099999999999977</v>
      </c>
      <c r="B72" s="5" t="s">
        <v>1285</v>
      </c>
      <c r="C72" s="431"/>
      <c r="D72" s="406"/>
      <c r="E72" s="406"/>
      <c r="F72" s="406"/>
      <c r="G72" s="406"/>
      <c r="H72" s="406"/>
      <c r="I72" s="406"/>
      <c r="J72" s="406"/>
      <c r="K72" s="406"/>
      <c r="L72" s="406"/>
      <c r="M72" s="406"/>
      <c r="N72" s="406"/>
      <c r="O72" s="406"/>
      <c r="P72" s="406"/>
      <c r="Q72" s="406"/>
      <c r="R72" s="406"/>
      <c r="S72" s="405"/>
    </row>
    <row r="73" spans="1:19" ht="13.5" customHeight="1">
      <c r="A73" s="6"/>
      <c r="B73" s="5"/>
      <c r="C73" s="431">
        <v>1</v>
      </c>
      <c r="D73" s="797" t="s">
        <v>1132</v>
      </c>
      <c r="E73" s="406"/>
      <c r="F73" s="406"/>
      <c r="G73" s="406"/>
      <c r="H73" s="406"/>
      <c r="I73" s="406"/>
      <c r="J73" s="406"/>
      <c r="K73" s="406"/>
      <c r="L73" s="406"/>
      <c r="M73" s="406"/>
      <c r="N73" s="406"/>
      <c r="O73" s="406"/>
      <c r="P73" s="406"/>
      <c r="Q73" s="406"/>
      <c r="R73" s="406"/>
      <c r="S73" s="405"/>
    </row>
    <row r="74" spans="1:19" ht="13.5" customHeight="1">
      <c r="A74" s="7"/>
      <c r="B74" s="5"/>
      <c r="C74" s="431">
        <v>2</v>
      </c>
      <c r="D74" s="797" t="s">
        <v>1133</v>
      </c>
      <c r="E74" s="406"/>
      <c r="F74" s="406"/>
      <c r="G74" s="406"/>
      <c r="H74" s="406"/>
      <c r="I74" s="406"/>
      <c r="J74" s="406"/>
      <c r="K74" s="406"/>
      <c r="L74" s="406"/>
      <c r="M74" s="406"/>
      <c r="N74" s="406"/>
      <c r="O74" s="406"/>
      <c r="P74" s="406"/>
      <c r="Q74" s="406"/>
      <c r="R74" s="406"/>
      <c r="S74" s="405"/>
    </row>
    <row r="75" spans="1:19" ht="13.5" customHeight="1">
      <c r="A75" s="7"/>
      <c r="B75" s="5"/>
      <c r="C75" s="431">
        <v>3</v>
      </c>
      <c r="D75" s="797" t="s">
        <v>1134</v>
      </c>
      <c r="E75" s="406"/>
      <c r="F75" s="406"/>
      <c r="G75" s="406"/>
      <c r="H75" s="406"/>
      <c r="I75" s="406"/>
      <c r="J75" s="406"/>
      <c r="K75" s="406"/>
      <c r="L75" s="406"/>
      <c r="M75" s="406"/>
      <c r="N75" s="406"/>
      <c r="O75" s="406"/>
      <c r="P75" s="406"/>
      <c r="Q75" s="406"/>
      <c r="R75" s="406"/>
      <c r="S75" s="405"/>
    </row>
    <row r="76" spans="1:19" ht="13.5" customHeight="1">
      <c r="A76" s="6"/>
      <c r="B76" s="5"/>
      <c r="C76" s="431">
        <v>4</v>
      </c>
      <c r="D76" s="800" t="s">
        <v>1135</v>
      </c>
      <c r="E76" s="406"/>
      <c r="F76" s="406"/>
      <c r="G76" s="406"/>
      <c r="H76" s="406"/>
      <c r="I76" s="406"/>
      <c r="J76" s="406"/>
      <c r="K76" s="406"/>
      <c r="L76" s="406"/>
      <c r="M76" s="406"/>
      <c r="N76" s="406"/>
      <c r="O76" s="406"/>
      <c r="P76" s="406"/>
      <c r="Q76" s="406"/>
      <c r="R76" s="406"/>
      <c r="S76" s="405"/>
    </row>
    <row r="77" spans="1:19" ht="13.5" customHeight="1">
      <c r="A77" s="7"/>
      <c r="B77" s="5"/>
      <c r="C77" s="551">
        <v>5</v>
      </c>
      <c r="D77" s="800" t="s">
        <v>1136</v>
      </c>
      <c r="E77" s="404"/>
      <c r="F77" s="404"/>
      <c r="G77" s="404"/>
      <c r="H77" s="406"/>
      <c r="I77" s="406"/>
      <c r="J77" s="406"/>
      <c r="K77" s="406"/>
      <c r="L77" s="406"/>
      <c r="M77" s="406"/>
      <c r="N77" s="406"/>
      <c r="O77" s="406"/>
      <c r="P77" s="406"/>
      <c r="Q77" s="406"/>
      <c r="R77" s="406"/>
      <c r="S77" s="405"/>
    </row>
    <row r="78" spans="1:19" ht="13.5" customHeight="1">
      <c r="A78" s="7"/>
      <c r="B78" s="5"/>
      <c r="C78" s="551">
        <v>6</v>
      </c>
      <c r="D78" s="800" t="s">
        <v>1137</v>
      </c>
      <c r="E78" s="404"/>
      <c r="F78" s="404"/>
      <c r="G78" s="404"/>
      <c r="H78" s="406"/>
      <c r="I78" s="406"/>
      <c r="J78" s="406"/>
      <c r="K78" s="406"/>
      <c r="L78" s="406"/>
      <c r="M78" s="406"/>
      <c r="N78" s="406"/>
      <c r="O78" s="406"/>
      <c r="P78" s="406"/>
      <c r="Q78" s="406"/>
      <c r="R78" s="406"/>
      <c r="S78" s="405"/>
    </row>
    <row r="79" spans="1:19" ht="13.5" customHeight="1">
      <c r="A79" s="6"/>
      <c r="B79" s="5"/>
      <c r="C79" s="551">
        <v>7</v>
      </c>
      <c r="D79" s="800" t="s">
        <v>1138</v>
      </c>
      <c r="E79" s="404"/>
      <c r="F79" s="404"/>
      <c r="G79" s="404"/>
      <c r="H79" s="406"/>
      <c r="I79" s="406"/>
      <c r="J79" s="406"/>
      <c r="K79" s="406"/>
      <c r="L79" s="406"/>
      <c r="M79" s="406"/>
      <c r="N79" s="406"/>
      <c r="O79" s="406"/>
      <c r="P79" s="406"/>
      <c r="Q79" s="406"/>
      <c r="R79" s="406"/>
      <c r="S79" s="405"/>
    </row>
    <row r="80" spans="1:19" ht="13.5" customHeight="1">
      <c r="A80" s="7"/>
      <c r="B80" s="5"/>
      <c r="C80" s="551">
        <v>8</v>
      </c>
      <c r="D80" s="800" t="s">
        <v>1139</v>
      </c>
      <c r="E80" s="404"/>
      <c r="F80" s="404"/>
      <c r="G80" s="404"/>
      <c r="H80" s="406"/>
      <c r="I80" s="406"/>
      <c r="J80" s="406"/>
      <c r="K80" s="406"/>
      <c r="L80" s="406"/>
      <c r="M80" s="406"/>
      <c r="N80" s="406"/>
      <c r="O80" s="406"/>
      <c r="P80" s="406"/>
      <c r="Q80" s="406"/>
      <c r="R80" s="406"/>
      <c r="S80" s="405"/>
    </row>
    <row r="81" spans="1:19" ht="13.5" customHeight="1">
      <c r="A81" s="7"/>
      <c r="B81" s="5"/>
      <c r="C81" s="551">
        <v>9</v>
      </c>
      <c r="D81" s="800" t="s">
        <v>1140</v>
      </c>
      <c r="E81" s="404"/>
      <c r="F81" s="404"/>
      <c r="G81" s="404"/>
      <c r="H81" s="406"/>
      <c r="I81" s="406"/>
      <c r="J81" s="406"/>
      <c r="K81" s="406"/>
      <c r="L81" s="406"/>
      <c r="M81" s="406"/>
      <c r="N81" s="406"/>
      <c r="O81" s="406"/>
      <c r="P81" s="406"/>
      <c r="Q81" s="406"/>
      <c r="R81" s="406"/>
      <c r="S81" s="405"/>
    </row>
    <row r="82" spans="1:19" ht="13.5" customHeight="1">
      <c r="A82" s="6"/>
      <c r="B82" s="5"/>
      <c r="C82" s="551">
        <v>10</v>
      </c>
      <c r="D82" s="800" t="s">
        <v>1141</v>
      </c>
      <c r="E82" s="404"/>
      <c r="F82" s="404"/>
      <c r="G82" s="404"/>
      <c r="H82" s="406"/>
      <c r="I82" s="406"/>
      <c r="J82" s="406"/>
      <c r="K82" s="406"/>
      <c r="L82" s="406"/>
      <c r="M82" s="406"/>
      <c r="N82" s="406"/>
      <c r="O82" s="406"/>
      <c r="P82" s="406"/>
      <c r="Q82" s="406"/>
      <c r="R82" s="406"/>
      <c r="S82" s="405"/>
    </row>
    <row r="83" spans="1:19" ht="13.5" customHeight="1">
      <c r="A83" s="7"/>
      <c r="B83" s="5"/>
      <c r="C83" s="551">
        <v>11</v>
      </c>
      <c r="D83" s="800" t="s">
        <v>1142</v>
      </c>
      <c r="E83" s="404"/>
      <c r="F83" s="404"/>
      <c r="G83" s="404"/>
      <c r="H83" s="406"/>
      <c r="I83" s="406"/>
      <c r="J83" s="406"/>
      <c r="K83" s="406"/>
      <c r="L83" s="406"/>
      <c r="M83" s="406"/>
      <c r="N83" s="406"/>
      <c r="O83" s="406"/>
      <c r="P83" s="406"/>
      <c r="Q83" s="406"/>
      <c r="R83" s="406"/>
      <c r="S83" s="405"/>
    </row>
    <row r="84" spans="1:19" ht="13.5" customHeight="1">
      <c r="A84" s="7"/>
      <c r="B84" s="5"/>
      <c r="C84" s="551">
        <v>12</v>
      </c>
      <c r="D84" s="800" t="s">
        <v>1143</v>
      </c>
      <c r="E84" s="404"/>
      <c r="F84" s="404"/>
      <c r="G84" s="404"/>
      <c r="H84" s="406"/>
      <c r="I84" s="406"/>
      <c r="J84" s="406"/>
      <c r="K84" s="406"/>
      <c r="L84" s="406"/>
      <c r="M84" s="406"/>
      <c r="N84" s="406"/>
      <c r="O84" s="406"/>
      <c r="P84" s="406"/>
      <c r="Q84" s="406"/>
      <c r="R84" s="406"/>
      <c r="S84" s="405"/>
    </row>
    <row r="85" spans="1:19" ht="13.5" customHeight="1">
      <c r="A85" s="6"/>
      <c r="B85" s="5"/>
      <c r="C85" s="551">
        <v>13</v>
      </c>
      <c r="D85" s="800" t="s">
        <v>1144</v>
      </c>
      <c r="E85" s="404"/>
      <c r="F85" s="404"/>
      <c r="G85" s="404"/>
      <c r="H85" s="406"/>
      <c r="I85" s="406"/>
      <c r="J85" s="406"/>
      <c r="K85" s="406"/>
      <c r="L85" s="406"/>
      <c r="M85" s="406"/>
      <c r="N85" s="406"/>
      <c r="O85" s="406"/>
      <c r="P85" s="406"/>
      <c r="Q85" s="406"/>
      <c r="R85" s="406"/>
      <c r="S85" s="405"/>
    </row>
    <row r="86" spans="1:19" ht="13.5" customHeight="1">
      <c r="A86" s="7"/>
      <c r="B86" s="5"/>
      <c r="C86" s="551">
        <v>14</v>
      </c>
      <c r="D86" s="800" t="s">
        <v>1145</v>
      </c>
      <c r="E86" s="404"/>
      <c r="F86" s="404"/>
      <c r="G86" s="404"/>
      <c r="H86" s="406"/>
      <c r="I86" s="406"/>
      <c r="J86" s="406"/>
      <c r="K86" s="406"/>
      <c r="L86" s="406"/>
      <c r="M86" s="406"/>
      <c r="N86" s="406"/>
      <c r="O86" s="406"/>
      <c r="P86" s="406"/>
      <c r="Q86" s="406"/>
      <c r="R86" s="406"/>
      <c r="S86" s="405"/>
    </row>
    <row r="87" spans="1:19" ht="13.5" customHeight="1">
      <c r="A87" s="7"/>
      <c r="B87" s="5"/>
      <c r="C87" s="551">
        <v>15</v>
      </c>
      <c r="D87" s="800" t="s">
        <v>1146</v>
      </c>
      <c r="E87" s="404"/>
      <c r="F87" s="404"/>
      <c r="G87" s="404"/>
      <c r="H87" s="406"/>
      <c r="I87" s="406"/>
      <c r="J87" s="406"/>
      <c r="K87" s="406"/>
      <c r="L87" s="406"/>
      <c r="M87" s="406"/>
      <c r="N87" s="406"/>
      <c r="O87" s="406"/>
      <c r="P87" s="406"/>
      <c r="Q87" s="406"/>
      <c r="R87" s="406"/>
      <c r="S87" s="405"/>
    </row>
    <row r="88" spans="1:19" ht="13.5" customHeight="1">
      <c r="A88" s="7"/>
      <c r="B88" s="5"/>
      <c r="C88" s="431">
        <v>16</v>
      </c>
      <c r="D88" s="800" t="s">
        <v>1147</v>
      </c>
      <c r="E88" s="406"/>
      <c r="F88" s="406"/>
      <c r="G88" s="406"/>
      <c r="H88" s="406"/>
      <c r="I88" s="406"/>
      <c r="J88" s="406"/>
      <c r="K88" s="406"/>
      <c r="L88" s="406"/>
      <c r="M88" s="406"/>
      <c r="N88" s="406"/>
      <c r="O88" s="406"/>
      <c r="P88" s="406"/>
      <c r="Q88" s="406"/>
      <c r="R88" s="406"/>
      <c r="S88" s="405"/>
    </row>
    <row r="89" spans="1:19" ht="13.5" customHeight="1">
      <c r="A89" s="7"/>
      <c r="B89" s="5"/>
      <c r="C89" s="431">
        <v>17</v>
      </c>
      <c r="D89" s="797" t="s">
        <v>1148</v>
      </c>
      <c r="E89" s="406"/>
      <c r="F89" s="406"/>
      <c r="G89" s="406"/>
      <c r="H89" s="406"/>
      <c r="I89" s="406"/>
      <c r="J89" s="406"/>
      <c r="K89" s="406"/>
      <c r="L89" s="406"/>
      <c r="M89" s="406"/>
      <c r="N89" s="406"/>
      <c r="O89" s="406"/>
      <c r="P89" s="406"/>
      <c r="Q89" s="406"/>
      <c r="R89" s="406"/>
      <c r="S89" s="405"/>
    </row>
    <row r="90" spans="1:19" ht="13.5" customHeight="1">
      <c r="A90" s="7"/>
      <c r="B90" s="5"/>
      <c r="C90" s="431">
        <v>18</v>
      </c>
      <c r="D90" s="798" t="s">
        <v>1149</v>
      </c>
      <c r="E90" s="406"/>
      <c r="F90" s="406"/>
      <c r="G90" s="406"/>
      <c r="H90" s="406"/>
      <c r="I90" s="406"/>
      <c r="J90" s="406"/>
      <c r="K90" s="406"/>
      <c r="L90" s="406"/>
      <c r="M90" s="406"/>
      <c r="N90" s="406"/>
      <c r="O90" s="406"/>
      <c r="P90" s="406"/>
      <c r="Q90" s="406"/>
      <c r="R90" s="406"/>
      <c r="S90" s="405"/>
    </row>
    <row r="91" spans="1:19" ht="13.5" customHeight="1">
      <c r="A91" s="7"/>
      <c r="B91" s="5"/>
      <c r="C91" s="431">
        <v>19</v>
      </c>
      <c r="D91" s="797" t="s">
        <v>1150</v>
      </c>
      <c r="E91" s="406"/>
      <c r="F91" s="406"/>
      <c r="G91" s="406"/>
      <c r="H91" s="406"/>
      <c r="I91" s="406"/>
      <c r="J91" s="406"/>
      <c r="K91" s="406"/>
      <c r="L91" s="406"/>
      <c r="M91" s="406"/>
      <c r="N91" s="406"/>
      <c r="O91" s="406"/>
      <c r="P91" s="406"/>
      <c r="Q91" s="406"/>
      <c r="R91" s="406"/>
      <c r="S91" s="405"/>
    </row>
    <row r="92" spans="1:19" ht="13.5" customHeight="1">
      <c r="A92" s="7"/>
      <c r="B92" s="5"/>
      <c r="C92" s="431">
        <v>20</v>
      </c>
      <c r="D92" s="797" t="s">
        <v>1151</v>
      </c>
      <c r="E92" s="406"/>
      <c r="F92" s="406"/>
      <c r="G92" s="406"/>
      <c r="H92" s="406"/>
      <c r="I92" s="406"/>
      <c r="J92" s="406"/>
      <c r="K92" s="406"/>
      <c r="L92" s="406"/>
      <c r="M92" s="406"/>
      <c r="N92" s="406"/>
      <c r="O92" s="406"/>
      <c r="P92" s="406"/>
      <c r="Q92" s="406"/>
      <c r="R92" s="406"/>
      <c r="S92" s="405"/>
    </row>
    <row r="93" spans="1:19" ht="13.5" customHeight="1">
      <c r="A93" s="7"/>
      <c r="B93" s="5"/>
      <c r="C93" s="431"/>
      <c r="D93" s="405"/>
      <c r="E93" s="406"/>
      <c r="F93" s="406"/>
      <c r="G93" s="406"/>
      <c r="H93" s="406"/>
      <c r="I93" s="406"/>
      <c r="J93" s="406"/>
      <c r="K93" s="406"/>
      <c r="L93" s="406"/>
      <c r="M93" s="406"/>
      <c r="N93" s="406"/>
      <c r="O93" s="406"/>
      <c r="P93" s="406"/>
      <c r="Q93" s="406"/>
      <c r="R93" s="406"/>
      <c r="S93" s="405"/>
    </row>
    <row r="94" spans="1:19" ht="13.5" customHeight="1">
      <c r="A94" s="7"/>
      <c r="B94" s="162" t="s">
        <v>1286</v>
      </c>
      <c r="C94" s="431"/>
      <c r="D94" s="406"/>
      <c r="E94" s="406"/>
      <c r="F94" s="406"/>
      <c r="G94" s="406"/>
      <c r="H94" s="406"/>
      <c r="I94" s="406"/>
      <c r="J94" s="406"/>
      <c r="K94" s="406"/>
      <c r="L94" s="406"/>
      <c r="M94" s="406"/>
      <c r="N94" s="406"/>
      <c r="O94" s="406"/>
      <c r="P94" s="406"/>
      <c r="Q94" s="406"/>
      <c r="R94" s="406"/>
      <c r="S94" s="405"/>
    </row>
    <row r="95" spans="1:19" ht="13.5" customHeight="1">
      <c r="A95" s="65">
        <f>A72+0.01</f>
        <v>5.1199999999999974</v>
      </c>
      <c r="B95" s="5" t="s">
        <v>1287</v>
      </c>
      <c r="C95" s="431"/>
      <c r="D95" s="406"/>
      <c r="E95" s="406"/>
      <c r="F95" s="406"/>
      <c r="G95" s="406"/>
      <c r="H95" s="406"/>
      <c r="I95" s="406"/>
      <c r="J95" s="406"/>
      <c r="K95" s="406"/>
      <c r="L95" s="406"/>
      <c r="M95" s="406"/>
      <c r="N95" s="406"/>
      <c r="O95" s="406"/>
      <c r="P95" s="406"/>
      <c r="Q95" s="406"/>
      <c r="R95" s="406"/>
      <c r="S95" s="405"/>
    </row>
    <row r="96" spans="1:19" ht="13.5" customHeight="1">
      <c r="A96" s="7"/>
      <c r="B96" s="5"/>
      <c r="C96" s="431">
        <v>1</v>
      </c>
      <c r="D96" s="31" t="s">
        <v>1288</v>
      </c>
      <c r="E96" s="406"/>
      <c r="F96" s="406"/>
      <c r="G96" s="406"/>
      <c r="H96" s="406"/>
      <c r="I96" s="429"/>
      <c r="J96" s="405"/>
      <c r="K96" s="405"/>
      <c r="L96" s="405"/>
      <c r="M96" s="405"/>
      <c r="N96" s="405"/>
      <c r="O96" s="405"/>
      <c r="P96" s="405"/>
      <c r="Q96" s="405"/>
      <c r="R96" s="405"/>
      <c r="S96" s="405"/>
    </row>
    <row r="97" spans="1:19" ht="13.5" customHeight="1">
      <c r="A97" s="7"/>
      <c r="B97" s="5"/>
      <c r="C97" s="431">
        <v>2</v>
      </c>
      <c r="D97" s="31" t="s">
        <v>1289</v>
      </c>
      <c r="E97" s="406"/>
      <c r="F97" s="406"/>
      <c r="G97" s="406"/>
      <c r="H97" s="406"/>
      <c r="I97" s="406"/>
      <c r="J97" s="406"/>
      <c r="K97" s="406"/>
      <c r="L97" s="406"/>
      <c r="M97" s="406"/>
      <c r="N97" s="405"/>
      <c r="O97" s="405"/>
      <c r="P97" s="405"/>
      <c r="Q97" s="405"/>
      <c r="R97" s="405"/>
      <c r="S97" s="405"/>
    </row>
    <row r="98" spans="1:19" ht="13.5" customHeight="1">
      <c r="A98" s="31"/>
      <c r="B98" s="5"/>
      <c r="C98" s="405"/>
      <c r="D98" s="405"/>
      <c r="E98" s="405"/>
      <c r="F98" s="405"/>
      <c r="G98" s="405"/>
      <c r="H98" s="405"/>
      <c r="I98" s="405"/>
      <c r="J98" s="405"/>
      <c r="K98" s="406"/>
      <c r="L98" s="406"/>
      <c r="M98" s="406"/>
      <c r="N98" s="406"/>
      <c r="O98" s="406"/>
      <c r="P98" s="406"/>
      <c r="Q98" s="406"/>
      <c r="R98" s="406"/>
      <c r="S98" s="405"/>
    </row>
    <row r="99" spans="1:19" ht="13.5" customHeight="1">
      <c r="A99" s="31"/>
      <c r="B99" s="979" t="str">
        <f>"CATI: IF "&amp;A4&amp;"= NO AND "&amp;A39&amp;"=NO AND "&amp;A95&amp;"=YES, GO TO "&amp;A142</f>
        <v>CATI: IF 5.01= NO AND 5.06=NO AND 5.12=YES, GO TO 5.15</v>
      </c>
      <c r="C99" s="887"/>
      <c r="D99" s="887"/>
      <c r="E99" s="887"/>
      <c r="F99" s="887"/>
      <c r="G99" s="887"/>
      <c r="H99" s="887"/>
      <c r="I99" s="887"/>
      <c r="J99" s="887"/>
      <c r="K99" s="887"/>
      <c r="L99" s="406"/>
      <c r="M99" s="406"/>
      <c r="N99" s="406"/>
      <c r="O99" s="406"/>
      <c r="P99" s="406"/>
      <c r="Q99" s="406"/>
      <c r="R99" s="406"/>
      <c r="S99" s="405"/>
    </row>
    <row r="100" spans="1:19" ht="13.5" customHeight="1">
      <c r="A100" s="31"/>
      <c r="B100" s="979" t="str">
        <f>"CATI: IF "&amp;A4&amp;"=NO AND "&amp;A39&amp;"=NO AND "&amp;A95&amp;"=NO, GO TO "&amp;A129</f>
        <v>CATI: IF 5.01=NO AND 5.06=NO AND 5.12=NO, GO TO 5.14</v>
      </c>
      <c r="C100" s="887"/>
      <c r="D100" s="887"/>
      <c r="E100" s="887"/>
      <c r="F100" s="887"/>
      <c r="G100" s="887"/>
      <c r="H100" s="887"/>
      <c r="I100" s="887"/>
      <c r="J100" s="887"/>
      <c r="K100" s="887"/>
      <c r="L100" s="406"/>
      <c r="M100" s="406"/>
      <c r="N100" s="406"/>
      <c r="O100" s="406"/>
      <c r="P100" s="406"/>
      <c r="Q100" s="406"/>
      <c r="R100" s="406"/>
      <c r="S100" s="405"/>
    </row>
    <row r="101" spans="1:19" ht="13.5" customHeight="1">
      <c r="A101" s="31"/>
      <c r="B101" s="979" t="str">
        <f>"CATI: IF "&amp;A4&amp;"=NO AND "&amp;A39&amp;"=YES, GO TO "&amp;A104</f>
        <v>CATI: IF 5.01=NO AND 5.06=YES, GO TO 5.13</v>
      </c>
      <c r="C101" s="887"/>
      <c r="D101" s="887"/>
      <c r="E101" s="887"/>
      <c r="F101" s="887"/>
      <c r="G101" s="887"/>
      <c r="H101" s="887"/>
      <c r="I101" s="887"/>
      <c r="J101" s="887"/>
      <c r="K101" s="887"/>
      <c r="L101" s="406"/>
      <c r="M101" s="406"/>
      <c r="N101" s="406"/>
      <c r="O101" s="406"/>
      <c r="P101" s="406"/>
      <c r="Q101" s="406"/>
      <c r="R101" s="406"/>
      <c r="S101" s="405"/>
    </row>
    <row r="102" spans="1:19" ht="13.5" customHeight="1">
      <c r="A102" s="31"/>
      <c r="B102" s="979" t="str">
        <f>"CATI: IF "&amp;A4&amp;"=YES "&amp;" GO TO "&amp;A148</f>
        <v>CATI: IF 5.01=YES  GO TO 5.16</v>
      </c>
      <c r="C102" s="887"/>
      <c r="D102" s="887"/>
      <c r="E102" s="887"/>
      <c r="F102" s="887"/>
      <c r="G102" s="887"/>
      <c r="H102" s="887"/>
      <c r="I102" s="887"/>
      <c r="J102" s="887"/>
      <c r="K102" s="887"/>
      <c r="L102" s="406"/>
      <c r="M102" s="406"/>
      <c r="N102" s="406"/>
      <c r="O102" s="406"/>
      <c r="P102" s="406"/>
      <c r="Q102" s="406"/>
      <c r="R102" s="406"/>
      <c r="S102" s="405"/>
    </row>
    <row r="103" spans="1:19" ht="13.5" customHeight="1">
      <c r="A103" s="31"/>
      <c r="B103" s="5"/>
      <c r="C103" s="405"/>
      <c r="D103" s="405"/>
      <c r="E103" s="405"/>
      <c r="F103" s="405"/>
      <c r="G103" s="405"/>
      <c r="H103" s="405"/>
      <c r="I103" s="405"/>
      <c r="J103" s="405"/>
      <c r="K103" s="406"/>
      <c r="L103" s="406"/>
      <c r="M103" s="406"/>
      <c r="N103" s="406"/>
      <c r="O103" s="406"/>
      <c r="P103" s="406"/>
      <c r="Q103" s="406"/>
      <c r="R103" s="406"/>
      <c r="S103" s="405"/>
    </row>
    <row r="104" spans="1:19" ht="13.5" customHeight="1">
      <c r="A104" s="65">
        <f>A95+0.01</f>
        <v>5.1299999999999972</v>
      </c>
      <c r="B104" s="5" t="s">
        <v>1290</v>
      </c>
      <c r="C104" s="431"/>
      <c r="D104" s="406"/>
      <c r="E104" s="406"/>
      <c r="F104" s="406"/>
      <c r="G104" s="406"/>
      <c r="H104" s="406"/>
      <c r="I104" s="406"/>
      <c r="J104" s="406"/>
      <c r="K104" s="405"/>
      <c r="L104" s="405"/>
      <c r="M104" s="405"/>
      <c r="N104" s="405"/>
      <c r="O104" s="405"/>
      <c r="P104" s="405"/>
      <c r="Q104" s="405"/>
      <c r="R104" s="405"/>
      <c r="S104" s="405"/>
    </row>
    <row r="105" spans="1:19" ht="13.5" customHeight="1">
      <c r="A105" s="65"/>
      <c r="B105" s="5"/>
      <c r="C105" s="431">
        <v>1</v>
      </c>
      <c r="D105" s="31" t="s">
        <v>1291</v>
      </c>
      <c r="E105" s="405"/>
      <c r="F105" s="405"/>
      <c r="G105" s="405"/>
      <c r="H105" s="405"/>
      <c r="I105" s="405"/>
      <c r="J105" s="405"/>
      <c r="K105" s="405"/>
      <c r="L105" s="405"/>
      <c r="M105" s="405"/>
      <c r="N105" s="405"/>
      <c r="O105" s="405"/>
      <c r="P105" s="431"/>
      <c r="Q105" s="405"/>
      <c r="R105" s="406"/>
      <c r="S105" s="405"/>
    </row>
    <row r="106" spans="1:19" ht="13.5" customHeight="1">
      <c r="A106" s="65"/>
      <c r="B106" s="5"/>
      <c r="C106" s="431">
        <v>2</v>
      </c>
      <c r="D106" s="31" t="s">
        <v>1292</v>
      </c>
      <c r="E106" s="405"/>
      <c r="F106" s="405"/>
      <c r="G106" s="405"/>
      <c r="H106" s="405"/>
      <c r="I106" s="405"/>
      <c r="J106" s="405"/>
      <c r="K106" s="405"/>
      <c r="L106" s="405"/>
      <c r="M106" s="405"/>
      <c r="N106" s="405"/>
      <c r="O106" s="405"/>
      <c r="P106" s="431"/>
      <c r="Q106" s="405"/>
      <c r="R106" s="406"/>
      <c r="S106" s="405"/>
    </row>
    <row r="107" spans="1:19" ht="13.5" customHeight="1">
      <c r="A107" s="65"/>
      <c r="B107" s="5"/>
      <c r="C107" s="431">
        <v>3</v>
      </c>
      <c r="D107" s="31" t="s">
        <v>1293</v>
      </c>
      <c r="E107" s="405"/>
      <c r="F107" s="405"/>
      <c r="G107" s="405"/>
      <c r="H107" s="405"/>
      <c r="I107" s="405"/>
      <c r="J107" s="405"/>
      <c r="K107" s="405"/>
      <c r="L107" s="405"/>
      <c r="M107" s="405"/>
      <c r="N107" s="405"/>
      <c r="O107" s="405"/>
      <c r="P107" s="431"/>
      <c r="Q107" s="405"/>
      <c r="R107" s="406"/>
      <c r="S107" s="405"/>
    </row>
    <row r="108" spans="1:19" ht="13.5" customHeight="1">
      <c r="A108" s="11"/>
      <c r="B108" s="5"/>
      <c r="C108" s="431">
        <v>4</v>
      </c>
      <c r="D108" s="31" t="s">
        <v>1294</v>
      </c>
      <c r="E108" s="405"/>
      <c r="F108" s="405"/>
      <c r="G108" s="405"/>
      <c r="H108" s="405"/>
      <c r="I108" s="405"/>
      <c r="J108" s="405"/>
      <c r="K108" s="405"/>
      <c r="L108" s="405"/>
      <c r="M108" s="405"/>
      <c r="N108" s="405"/>
      <c r="O108" s="405"/>
      <c r="P108" s="431"/>
      <c r="Q108" s="405"/>
      <c r="R108" s="406"/>
      <c r="S108" s="405"/>
    </row>
    <row r="109" spans="1:19" ht="13.5" customHeight="1">
      <c r="A109" s="65"/>
      <c r="B109" s="5"/>
      <c r="C109" s="431">
        <v>5</v>
      </c>
      <c r="D109" s="982" t="s">
        <v>1295</v>
      </c>
      <c r="E109" s="897"/>
      <c r="F109" s="897"/>
      <c r="G109" s="897"/>
      <c r="H109" s="897"/>
      <c r="I109" s="897"/>
      <c r="J109" s="897"/>
      <c r="K109" s="897"/>
      <c r="L109" s="897"/>
      <c r="M109" s="405"/>
      <c r="N109" s="405"/>
      <c r="O109" s="405"/>
      <c r="P109" s="431"/>
      <c r="Q109" s="405"/>
      <c r="R109" s="406"/>
      <c r="S109" s="405"/>
    </row>
    <row r="110" spans="1:19" ht="13.5" customHeight="1">
      <c r="A110" s="65"/>
      <c r="B110" s="5"/>
      <c r="C110" s="431">
        <v>6</v>
      </c>
      <c r="D110" s="785" t="s">
        <v>1296</v>
      </c>
      <c r="E110" s="781"/>
      <c r="M110" s="405"/>
      <c r="N110" s="405"/>
      <c r="O110" s="405"/>
      <c r="P110" s="431"/>
      <c r="Q110" s="405"/>
      <c r="R110" s="406"/>
      <c r="S110" s="405"/>
    </row>
    <row r="111" spans="1:19" ht="13.5" customHeight="1">
      <c r="A111" s="71"/>
      <c r="B111" s="5"/>
      <c r="C111" s="431">
        <v>7</v>
      </c>
      <c r="D111" s="785" t="s">
        <v>1297</v>
      </c>
      <c r="E111" s="785"/>
      <c r="F111" s="405"/>
      <c r="G111" s="405"/>
      <c r="H111" s="405"/>
      <c r="I111" s="405"/>
      <c r="J111" s="405"/>
      <c r="K111" s="405"/>
      <c r="L111" s="405"/>
      <c r="M111" s="405"/>
      <c r="N111" s="405"/>
      <c r="O111" s="405"/>
      <c r="P111" s="431"/>
      <c r="Q111" s="405"/>
      <c r="R111" s="406"/>
      <c r="S111" s="405"/>
    </row>
    <row r="112" spans="1:19" ht="13.5" customHeight="1">
      <c r="A112" s="65"/>
      <c r="B112" s="5"/>
      <c r="C112" s="431">
        <v>8</v>
      </c>
      <c r="D112" s="785" t="s">
        <v>1300</v>
      </c>
      <c r="E112" s="785"/>
      <c r="F112" s="405"/>
      <c r="G112" s="405"/>
      <c r="H112" s="405"/>
      <c r="I112" s="405"/>
      <c r="J112" s="405"/>
      <c r="K112" s="405"/>
      <c r="L112" s="405"/>
      <c r="M112" s="405"/>
      <c r="N112" s="405"/>
      <c r="O112" s="405"/>
      <c r="P112" s="431"/>
      <c r="Q112" s="405"/>
      <c r="R112" s="406"/>
      <c r="S112" s="405"/>
    </row>
    <row r="113" spans="1:19" ht="13.5" customHeight="1">
      <c r="A113" s="65"/>
      <c r="B113" s="5"/>
      <c r="C113" s="431">
        <v>9</v>
      </c>
      <c r="D113" s="785" t="s">
        <v>1298</v>
      </c>
      <c r="E113" s="139"/>
      <c r="F113" s="406"/>
      <c r="G113" s="406"/>
      <c r="H113" s="406"/>
      <c r="I113" s="406"/>
      <c r="J113" s="406"/>
      <c r="K113" s="406"/>
      <c r="L113" s="406"/>
      <c r="M113" s="406"/>
      <c r="N113" s="406"/>
      <c r="O113" s="406"/>
      <c r="P113" s="431"/>
      <c r="Q113" s="405"/>
      <c r="R113" s="406"/>
      <c r="S113" s="405"/>
    </row>
    <row r="114" spans="1:19" ht="13.5" customHeight="1">
      <c r="A114" s="65"/>
      <c r="B114" s="5"/>
      <c r="C114" s="431">
        <v>10</v>
      </c>
      <c r="D114" s="405" t="s">
        <v>1349</v>
      </c>
      <c r="E114" s="405"/>
      <c r="F114" s="405"/>
      <c r="G114" s="405"/>
      <c r="H114" s="405"/>
      <c r="I114" s="405"/>
      <c r="J114" s="405"/>
      <c r="K114" s="405"/>
      <c r="L114" s="405"/>
      <c r="M114" s="405"/>
      <c r="N114" s="405"/>
      <c r="O114" s="405"/>
      <c r="P114" s="431"/>
      <c r="Q114" s="405"/>
      <c r="R114" s="406"/>
      <c r="S114" s="405"/>
    </row>
    <row r="115" spans="1:19" ht="13.5" customHeight="1">
      <c r="A115" s="65"/>
      <c r="B115" s="5"/>
      <c r="C115" s="431">
        <v>11</v>
      </c>
      <c r="D115" s="785" t="s">
        <v>1301</v>
      </c>
      <c r="E115" s="431"/>
      <c r="F115" s="405"/>
      <c r="G115" s="405"/>
      <c r="H115" s="405"/>
      <c r="I115" s="405"/>
      <c r="J115" s="405"/>
      <c r="K115" s="405"/>
      <c r="L115" s="405"/>
      <c r="M115" s="405"/>
      <c r="N115" s="405"/>
      <c r="O115" s="405"/>
      <c r="P115" s="431"/>
      <c r="Q115" s="405"/>
      <c r="R115" s="406"/>
      <c r="S115" s="405"/>
    </row>
    <row r="116" spans="1:19" ht="13.5" customHeight="1">
      <c r="A116" s="7"/>
      <c r="B116" s="69"/>
      <c r="C116" s="431">
        <v>12</v>
      </c>
      <c r="D116" s="405" t="s">
        <v>1299</v>
      </c>
      <c r="E116" s="405"/>
      <c r="F116" s="405"/>
      <c r="G116" s="405"/>
      <c r="H116" s="405"/>
      <c r="I116" s="405"/>
      <c r="J116" s="405"/>
      <c r="K116" s="405"/>
      <c r="L116" s="405"/>
      <c r="M116" s="405"/>
      <c r="N116" s="405"/>
      <c r="O116" s="405"/>
      <c r="P116" s="431"/>
      <c r="Q116" s="405"/>
      <c r="R116" s="406"/>
      <c r="S116" s="405"/>
    </row>
    <row r="117" spans="1:19" ht="13.5" customHeight="1">
      <c r="A117" s="7"/>
      <c r="B117" s="69"/>
      <c r="C117" s="431">
        <v>13</v>
      </c>
      <c r="D117" s="785" t="s">
        <v>1302</v>
      </c>
      <c r="E117" s="405"/>
      <c r="F117" s="405"/>
      <c r="G117" s="405"/>
      <c r="H117" s="405"/>
      <c r="I117" s="405"/>
      <c r="J117" s="405"/>
      <c r="K117" s="405"/>
      <c r="L117" s="405"/>
      <c r="M117" s="405"/>
      <c r="N117" s="405"/>
      <c r="O117" s="405"/>
      <c r="P117" s="431"/>
      <c r="Q117" s="405"/>
      <c r="R117" s="406"/>
      <c r="S117" s="405"/>
    </row>
    <row r="118" spans="1:19" ht="13.5" customHeight="1">
      <c r="A118" s="7"/>
      <c r="B118" s="69"/>
      <c r="C118" s="431">
        <v>14</v>
      </c>
      <c r="D118" s="785" t="s">
        <v>1303</v>
      </c>
      <c r="E118" s="406"/>
      <c r="F118" s="406"/>
      <c r="G118" s="406"/>
      <c r="H118" s="406"/>
      <c r="I118" s="406"/>
      <c r="J118" s="406"/>
      <c r="K118" s="406"/>
      <c r="L118" s="406"/>
      <c r="M118" s="405"/>
      <c r="N118" s="405"/>
      <c r="O118" s="405"/>
      <c r="P118" s="431"/>
      <c r="Q118" s="405"/>
      <c r="R118" s="406"/>
      <c r="S118" s="405"/>
    </row>
    <row r="119" spans="1:19" ht="13.5" customHeight="1">
      <c r="A119" s="7"/>
      <c r="B119" s="69"/>
      <c r="C119" s="431">
        <v>15</v>
      </c>
      <c r="D119" s="785" t="s">
        <v>1304</v>
      </c>
      <c r="E119" s="405"/>
      <c r="F119" s="405"/>
      <c r="G119" s="405"/>
      <c r="H119" s="405"/>
      <c r="I119" s="405"/>
      <c r="J119" s="405"/>
      <c r="K119" s="405"/>
      <c r="L119" s="405"/>
      <c r="M119" s="405"/>
      <c r="N119" s="405"/>
      <c r="O119" s="405"/>
      <c r="P119" s="431"/>
      <c r="Q119" s="405"/>
      <c r="R119" s="406"/>
      <c r="S119" s="405"/>
    </row>
    <row r="120" spans="1:19" ht="13.5" customHeight="1">
      <c r="A120" s="7"/>
      <c r="B120" s="69"/>
      <c r="C120" s="431">
        <v>16</v>
      </c>
      <c r="D120" s="785" t="s">
        <v>1305</v>
      </c>
      <c r="E120" s="405"/>
      <c r="F120" s="405"/>
      <c r="G120" s="405"/>
      <c r="H120" s="405"/>
      <c r="I120" s="405"/>
      <c r="J120" s="405"/>
      <c r="K120" s="405"/>
      <c r="L120" s="405"/>
      <c r="M120" s="405"/>
      <c r="N120" s="405"/>
      <c r="O120" s="405"/>
      <c r="P120" s="431"/>
      <c r="Q120" s="405"/>
      <c r="R120" s="406"/>
      <c r="S120" s="405"/>
    </row>
    <row r="121" spans="1:19" ht="13.5" customHeight="1">
      <c r="A121" s="7"/>
      <c r="B121" s="69"/>
      <c r="C121" s="431">
        <v>17</v>
      </c>
      <c r="D121" s="31" t="s">
        <v>1306</v>
      </c>
      <c r="E121" s="405"/>
      <c r="F121" s="405"/>
      <c r="G121" s="405"/>
      <c r="H121" s="405"/>
      <c r="I121" s="405"/>
      <c r="J121" s="369"/>
      <c r="K121" s="369"/>
      <c r="L121" s="369"/>
      <c r="M121" s="369"/>
      <c r="N121" s="405"/>
      <c r="O121" s="405"/>
      <c r="P121" s="405"/>
      <c r="Q121" s="405"/>
      <c r="R121" s="405"/>
      <c r="S121" s="405"/>
    </row>
    <row r="122" spans="1:19" ht="13.5" customHeight="1">
      <c r="A122" s="7"/>
      <c r="B122" s="69"/>
      <c r="C122" s="431">
        <v>18</v>
      </c>
      <c r="D122" s="31" t="s">
        <v>1307</v>
      </c>
      <c r="E122" s="405"/>
      <c r="F122" s="405"/>
      <c r="G122" s="405"/>
      <c r="H122" s="405"/>
      <c r="I122" s="405"/>
      <c r="J122" s="405"/>
      <c r="K122" s="405"/>
      <c r="L122" s="405"/>
      <c r="M122" s="405"/>
      <c r="N122" s="405"/>
      <c r="O122" s="405"/>
      <c r="P122" s="431"/>
      <c r="Q122" s="405"/>
      <c r="R122" s="406"/>
      <c r="S122" s="405"/>
    </row>
    <row r="123" spans="1:19" ht="13.5" customHeight="1">
      <c r="A123" s="7"/>
      <c r="B123" s="69"/>
      <c r="C123" s="431">
        <v>19</v>
      </c>
      <c r="D123" s="31" t="s">
        <v>1308</v>
      </c>
      <c r="E123" s="405"/>
      <c r="F123" s="405"/>
      <c r="G123" s="405"/>
      <c r="H123" s="405"/>
      <c r="I123" s="405"/>
      <c r="J123" s="405"/>
      <c r="K123" s="405"/>
      <c r="L123" s="405"/>
      <c r="M123" s="405"/>
      <c r="N123" s="405"/>
      <c r="O123" s="405"/>
      <c r="P123" s="431"/>
      <c r="Q123" s="405"/>
      <c r="R123" s="406"/>
      <c r="S123" s="405"/>
    </row>
    <row r="124" spans="1:19" ht="13.5" customHeight="1">
      <c r="A124" s="7"/>
      <c r="B124" s="69"/>
      <c r="C124" s="431">
        <v>20</v>
      </c>
      <c r="D124" s="785" t="s">
        <v>1309</v>
      </c>
      <c r="G124" s="405"/>
      <c r="H124" s="405"/>
      <c r="I124" s="405"/>
      <c r="J124" s="405"/>
      <c r="K124" s="405"/>
      <c r="L124" s="405"/>
      <c r="M124" s="405"/>
      <c r="N124" s="405"/>
      <c r="O124" s="405"/>
      <c r="P124" s="431"/>
      <c r="Q124" s="405"/>
      <c r="R124" s="406"/>
      <c r="S124" s="405"/>
    </row>
    <row r="125" spans="1:19" ht="13.5" customHeight="1">
      <c r="A125" s="7"/>
      <c r="B125" s="69"/>
      <c r="C125" s="431">
        <v>21</v>
      </c>
      <c r="D125" s="405" t="s">
        <v>1310</v>
      </c>
      <c r="G125" s="405"/>
      <c r="H125" s="405"/>
      <c r="I125" s="405"/>
      <c r="J125" s="405"/>
      <c r="K125" s="405"/>
      <c r="L125" s="405"/>
      <c r="M125" s="405"/>
      <c r="N125" s="405"/>
      <c r="O125" s="405"/>
      <c r="P125" s="431"/>
      <c r="Q125" s="405"/>
      <c r="R125" s="406"/>
      <c r="S125" s="405"/>
    </row>
    <row r="126" spans="1:19" ht="13.5" customHeight="1">
      <c r="A126" s="7"/>
      <c r="B126" s="69"/>
      <c r="C126" s="431">
        <v>22</v>
      </c>
      <c r="D126" s="785" t="s">
        <v>1185</v>
      </c>
      <c r="E126" s="405"/>
      <c r="F126" s="405"/>
      <c r="G126" s="405"/>
      <c r="H126" s="405"/>
      <c r="I126" s="405"/>
      <c r="J126" s="405"/>
      <c r="K126" s="405"/>
      <c r="L126" s="405"/>
      <c r="M126" s="405"/>
      <c r="N126" s="405"/>
      <c r="O126" s="405"/>
      <c r="P126" s="431"/>
      <c r="Q126" s="405"/>
      <c r="R126" s="406"/>
      <c r="S126" s="405"/>
    </row>
    <row r="127" spans="1:19" ht="13.5" customHeight="1">
      <c r="A127" s="7"/>
      <c r="B127" s="69"/>
      <c r="C127" s="431"/>
      <c r="D127" s="405" t="s">
        <v>34</v>
      </c>
      <c r="E127" s="547">
        <f>A148</f>
        <v>5.1599999999999966</v>
      </c>
      <c r="F127" s="406"/>
      <c r="G127" s="405"/>
      <c r="H127" s="405"/>
      <c r="I127" s="405"/>
      <c r="J127" s="405"/>
      <c r="K127" s="405"/>
      <c r="L127" s="405"/>
      <c r="M127" s="406"/>
      <c r="N127" s="406"/>
      <c r="O127" s="406"/>
      <c r="P127" s="406"/>
      <c r="Q127" s="406"/>
      <c r="R127" s="406"/>
      <c r="S127" s="406"/>
    </row>
    <row r="128" spans="1:19" ht="13.5" customHeight="1">
      <c r="A128" s="7"/>
      <c r="B128" s="69"/>
      <c r="C128" s="431"/>
      <c r="D128" s="406"/>
      <c r="E128" s="406"/>
      <c r="F128" s="406"/>
      <c r="G128" s="405"/>
      <c r="H128" s="405"/>
      <c r="I128" s="405"/>
      <c r="J128" s="405"/>
      <c r="K128" s="405"/>
      <c r="L128" s="405"/>
      <c r="M128" s="406"/>
      <c r="N128" s="406"/>
      <c r="O128" s="406"/>
      <c r="P128" s="406"/>
      <c r="Q128" s="405"/>
      <c r="R128" s="406"/>
      <c r="S128" s="406"/>
    </row>
    <row r="129" spans="1:19" ht="13.5" customHeight="1">
      <c r="A129" s="65">
        <f>A104+0.01</f>
        <v>5.139999999999997</v>
      </c>
      <c r="B129" s="5" t="s">
        <v>1311</v>
      </c>
      <c r="C129" s="431"/>
      <c r="D129" s="406"/>
      <c r="E129" s="405"/>
      <c r="F129" s="405"/>
      <c r="G129" s="405"/>
      <c r="H129" s="405"/>
      <c r="I129" s="405"/>
      <c r="J129" s="405"/>
      <c r="K129" s="405"/>
      <c r="L129" s="405"/>
      <c r="M129" s="406"/>
      <c r="N129" s="406"/>
      <c r="O129" s="406"/>
      <c r="P129" s="406"/>
      <c r="Q129" s="449"/>
      <c r="R129" s="406"/>
      <c r="S129" s="406"/>
    </row>
    <row r="130" spans="1:19" ht="13.5" customHeight="1">
      <c r="A130" s="7"/>
      <c r="B130" s="69"/>
      <c r="C130" s="431">
        <v>1</v>
      </c>
      <c r="D130" s="825" t="s">
        <v>1312</v>
      </c>
      <c r="E130" s="139"/>
      <c r="F130" s="406"/>
      <c r="G130" s="405"/>
      <c r="H130" s="405"/>
      <c r="I130" s="405"/>
      <c r="J130" s="405"/>
      <c r="K130" s="405"/>
      <c r="L130" s="405"/>
      <c r="M130" s="406"/>
      <c r="N130" s="406"/>
      <c r="O130" s="406"/>
      <c r="P130" s="406"/>
      <c r="Q130" s="406"/>
      <c r="R130" s="406"/>
      <c r="S130" s="406"/>
    </row>
    <row r="131" spans="1:19" ht="13.5" customHeight="1">
      <c r="A131" s="7"/>
      <c r="B131" s="69"/>
      <c r="C131" s="431">
        <v>2</v>
      </c>
      <c r="D131" s="825" t="s">
        <v>1313</v>
      </c>
      <c r="E131" s="139"/>
      <c r="F131" s="406"/>
      <c r="G131" s="405"/>
      <c r="H131" s="405"/>
      <c r="I131" s="405"/>
      <c r="J131" s="405"/>
      <c r="K131" s="405"/>
      <c r="L131" s="405"/>
      <c r="M131" s="406"/>
      <c r="N131" s="406"/>
      <c r="O131" s="406"/>
      <c r="P131" s="406"/>
      <c r="Q131" s="406"/>
      <c r="R131" s="406"/>
      <c r="S131" s="406"/>
    </row>
    <row r="132" spans="1:19" ht="13.5" customHeight="1">
      <c r="A132" s="7"/>
      <c r="B132" s="69"/>
      <c r="C132" s="431">
        <v>3</v>
      </c>
      <c r="D132" s="825" t="s">
        <v>1314</v>
      </c>
      <c r="E132" s="139"/>
      <c r="F132" s="406"/>
      <c r="G132" s="405"/>
      <c r="H132" s="405"/>
      <c r="I132" s="405"/>
      <c r="J132" s="405"/>
      <c r="K132" s="405"/>
      <c r="L132" s="405"/>
      <c r="M132" s="406"/>
      <c r="N132" s="406"/>
      <c r="O132" s="406"/>
      <c r="P132" s="406"/>
      <c r="Q132" s="406"/>
      <c r="R132" s="406"/>
      <c r="S132" s="406"/>
    </row>
    <row r="133" spans="1:19" ht="13.5" customHeight="1">
      <c r="A133" s="7"/>
      <c r="B133" s="69"/>
      <c r="C133" s="431">
        <v>4</v>
      </c>
      <c r="D133" s="825" t="s">
        <v>1315</v>
      </c>
      <c r="E133" s="139"/>
      <c r="F133" s="406"/>
      <c r="G133" s="405"/>
      <c r="H133" s="405"/>
      <c r="I133" s="405"/>
      <c r="J133" s="405"/>
      <c r="K133" s="405"/>
      <c r="L133" s="405"/>
      <c r="M133" s="406"/>
      <c r="N133" s="406"/>
      <c r="O133" s="406"/>
      <c r="P133" s="406"/>
      <c r="Q133" s="406"/>
      <c r="R133" s="406"/>
      <c r="S133" s="406"/>
    </row>
    <row r="134" spans="1:19" ht="13.5" customHeight="1">
      <c r="A134" s="7"/>
      <c r="B134" s="69"/>
      <c r="C134" s="431">
        <v>5</v>
      </c>
      <c r="D134" s="825" t="s">
        <v>1316</v>
      </c>
      <c r="E134" s="139"/>
      <c r="F134" s="406"/>
      <c r="G134" s="405"/>
      <c r="H134" s="405"/>
      <c r="I134" s="405"/>
      <c r="J134" s="405"/>
      <c r="K134" s="405"/>
      <c r="L134" s="405"/>
      <c r="M134" s="406"/>
      <c r="N134" s="406"/>
      <c r="O134" s="406"/>
      <c r="P134" s="406"/>
      <c r="Q134" s="406"/>
      <c r="R134" s="406"/>
      <c r="S134" s="406"/>
    </row>
    <row r="135" spans="1:19" ht="13.5" customHeight="1">
      <c r="A135" s="7"/>
      <c r="B135" s="69"/>
      <c r="C135" s="427">
        <v>6</v>
      </c>
      <c r="D135" s="825" t="s">
        <v>1317</v>
      </c>
      <c r="E135" s="785"/>
      <c r="F135" s="405"/>
      <c r="G135" s="405"/>
      <c r="H135" s="405"/>
      <c r="I135" s="405"/>
      <c r="J135" s="405"/>
      <c r="K135" s="405"/>
      <c r="L135" s="405"/>
      <c r="M135" s="406"/>
      <c r="N135" s="406"/>
      <c r="O135" s="406"/>
      <c r="P135" s="406"/>
      <c r="Q135" s="406"/>
      <c r="R135" s="406"/>
      <c r="S135" s="406"/>
    </row>
    <row r="136" spans="1:19" ht="13.5" customHeight="1">
      <c r="A136" s="7"/>
      <c r="B136" s="69"/>
      <c r="C136" s="427">
        <v>7</v>
      </c>
      <c r="D136" s="825" t="s">
        <v>1318</v>
      </c>
      <c r="E136" s="785"/>
      <c r="F136" s="405"/>
      <c r="G136" s="405"/>
      <c r="H136" s="405"/>
      <c r="I136" s="405"/>
      <c r="J136" s="405"/>
      <c r="K136" s="405"/>
      <c r="L136" s="405"/>
      <c r="M136" s="406"/>
      <c r="N136" s="406"/>
      <c r="O136" s="406"/>
      <c r="P136" s="406"/>
      <c r="Q136" s="406"/>
      <c r="R136" s="406"/>
      <c r="S136" s="406"/>
    </row>
    <row r="137" spans="1:19" ht="13.5" customHeight="1">
      <c r="A137" s="7"/>
      <c r="B137" s="69"/>
      <c r="C137" s="427">
        <v>8</v>
      </c>
      <c r="D137" s="825" t="s">
        <v>1319</v>
      </c>
      <c r="E137" s="139"/>
      <c r="F137" s="406"/>
      <c r="G137" s="405"/>
      <c r="H137" s="405"/>
      <c r="I137" s="405"/>
      <c r="J137" s="405"/>
      <c r="K137" s="405"/>
      <c r="L137" s="405"/>
      <c r="M137" s="406"/>
      <c r="N137" s="406"/>
      <c r="O137" s="406"/>
      <c r="P137" s="406"/>
      <c r="Q137" s="406"/>
      <c r="R137" s="406"/>
      <c r="S137" s="406"/>
    </row>
    <row r="138" spans="1:19" ht="13.5" customHeight="1">
      <c r="A138" s="7"/>
      <c r="B138" s="69"/>
      <c r="C138" s="427">
        <v>9</v>
      </c>
      <c r="D138" s="825" t="s">
        <v>1320</v>
      </c>
      <c r="E138" s="139"/>
      <c r="F138" s="406"/>
      <c r="G138" s="405"/>
      <c r="H138" s="405"/>
      <c r="I138" s="405"/>
      <c r="J138" s="405"/>
      <c r="K138" s="405"/>
      <c r="L138" s="405"/>
      <c r="M138" s="406"/>
      <c r="N138" s="406"/>
      <c r="O138" s="406"/>
      <c r="P138" s="406"/>
      <c r="Q138" s="406"/>
      <c r="R138" s="406"/>
      <c r="S138" s="406"/>
    </row>
    <row r="139" spans="1:19" ht="13.5" customHeight="1">
      <c r="A139" s="7"/>
      <c r="B139" s="69"/>
      <c r="C139" s="427">
        <v>10</v>
      </c>
      <c r="D139" s="825" t="s">
        <v>1296</v>
      </c>
      <c r="E139" s="139"/>
      <c r="F139" s="406"/>
      <c r="G139" s="405"/>
      <c r="H139" s="405"/>
      <c r="I139" s="405"/>
      <c r="J139" s="405"/>
      <c r="K139" s="405"/>
      <c r="L139" s="405"/>
      <c r="M139" s="406"/>
      <c r="N139" s="406"/>
      <c r="O139" s="406"/>
      <c r="P139" s="406"/>
      <c r="Q139" s="406"/>
      <c r="R139" s="406"/>
      <c r="S139" s="406"/>
    </row>
    <row r="140" spans="1:19" ht="13.5" customHeight="1">
      <c r="A140" s="7"/>
      <c r="B140" s="69"/>
      <c r="C140" s="431">
        <v>97</v>
      </c>
      <c r="D140" s="825" t="s">
        <v>1265</v>
      </c>
      <c r="E140" s="785"/>
      <c r="F140" s="406"/>
      <c r="G140" s="405"/>
      <c r="H140" s="405"/>
      <c r="I140" s="405"/>
      <c r="J140" s="405"/>
      <c r="K140" s="405"/>
      <c r="L140" s="405"/>
      <c r="M140" s="406"/>
      <c r="N140" s="406"/>
      <c r="O140" s="406"/>
      <c r="P140" s="406"/>
      <c r="Q140" s="406"/>
      <c r="R140" s="406"/>
      <c r="S140" s="406"/>
    </row>
    <row r="141" spans="1:19" ht="13.5" customHeight="1">
      <c r="A141" s="7"/>
      <c r="B141" s="69"/>
      <c r="C141" s="431"/>
      <c r="D141" s="406"/>
      <c r="E141" s="406"/>
      <c r="F141" s="406"/>
      <c r="G141" s="405"/>
      <c r="H141" s="405"/>
      <c r="I141" s="405"/>
      <c r="J141" s="405"/>
      <c r="K141" s="405"/>
      <c r="L141" s="405"/>
      <c r="M141" s="406"/>
      <c r="N141" s="406"/>
      <c r="O141" s="406"/>
      <c r="P141" s="406"/>
      <c r="Q141" s="406"/>
      <c r="R141" s="406"/>
      <c r="S141" s="405"/>
    </row>
    <row r="142" spans="1:19" ht="13.5" customHeight="1">
      <c r="A142" s="65">
        <f>A129+0.01</f>
        <v>5.1499999999999968</v>
      </c>
      <c r="B142" s="5" t="s">
        <v>1321</v>
      </c>
      <c r="C142" s="405"/>
      <c r="D142" s="405"/>
      <c r="E142" s="405"/>
      <c r="F142" s="405"/>
      <c r="G142" s="405"/>
      <c r="H142" s="405"/>
      <c r="I142" s="405"/>
      <c r="J142" s="405"/>
      <c r="K142" s="405"/>
      <c r="L142" s="405"/>
      <c r="M142" s="405"/>
      <c r="N142" s="405"/>
      <c r="O142" s="405"/>
      <c r="P142" s="405"/>
      <c r="Q142" s="405"/>
      <c r="R142" s="431"/>
      <c r="S142" s="405"/>
    </row>
    <row r="143" spans="1:19" ht="13.5" customHeight="1">
      <c r="A143" s="31"/>
      <c r="B143" s="5"/>
      <c r="C143" s="431">
        <v>1</v>
      </c>
      <c r="D143" s="405" t="s">
        <v>1013</v>
      </c>
      <c r="E143" s="405"/>
      <c r="F143" s="405"/>
      <c r="G143" s="405"/>
      <c r="H143" s="405"/>
      <c r="I143" s="405"/>
      <c r="J143" s="405"/>
      <c r="K143" s="405"/>
      <c r="L143" s="405"/>
      <c r="M143" s="405"/>
      <c r="N143" s="405"/>
      <c r="O143" s="405"/>
      <c r="P143" s="405"/>
      <c r="Q143" s="405"/>
      <c r="R143" s="431"/>
      <c r="S143" s="405"/>
    </row>
    <row r="144" spans="1:19" ht="13.5" customHeight="1">
      <c r="A144" s="31"/>
      <c r="B144" s="5"/>
      <c r="C144" s="431">
        <v>2</v>
      </c>
      <c r="D144" s="405" t="s">
        <v>1067</v>
      </c>
      <c r="E144" s="405"/>
      <c r="F144" s="405"/>
      <c r="G144" s="405"/>
      <c r="H144" s="405"/>
      <c r="I144" s="405"/>
      <c r="J144" s="405"/>
      <c r="K144" s="405"/>
      <c r="L144" s="405"/>
      <c r="M144" s="405"/>
      <c r="N144" s="405"/>
      <c r="O144" s="405"/>
      <c r="P144" s="405"/>
      <c r="Q144" s="405"/>
      <c r="R144" s="431"/>
      <c r="S144" s="405"/>
    </row>
    <row r="145" spans="1:19" ht="13.5" customHeight="1">
      <c r="A145" s="31"/>
      <c r="B145" s="5"/>
      <c r="C145" s="405"/>
      <c r="D145" s="405"/>
      <c r="E145" s="405"/>
      <c r="F145" s="405"/>
      <c r="G145" s="405"/>
      <c r="H145" s="405"/>
      <c r="I145" s="405"/>
      <c r="J145" s="405"/>
      <c r="K145" s="405"/>
      <c r="L145" s="405"/>
      <c r="M145" s="405"/>
      <c r="N145" s="405"/>
      <c r="O145" s="405"/>
      <c r="P145" s="405"/>
      <c r="Q145" s="405"/>
      <c r="R145" s="431"/>
      <c r="S145" s="405"/>
    </row>
    <row r="146" spans="1:19" ht="13.5" customHeight="1">
      <c r="A146" s="7"/>
      <c r="B146" s="976" t="s">
        <v>1322</v>
      </c>
      <c r="C146" s="976"/>
      <c r="D146" s="976"/>
      <c r="E146" s="976"/>
      <c r="F146" s="976"/>
      <c r="G146" s="976"/>
      <c r="H146" s="976"/>
      <c r="I146" s="976"/>
      <c r="J146" s="976"/>
      <c r="K146" s="976"/>
      <c r="L146" s="976"/>
      <c r="M146" s="976"/>
      <c r="N146" s="976"/>
      <c r="O146" s="406"/>
      <c r="P146" s="406"/>
      <c r="Q146" s="406"/>
      <c r="R146" s="406"/>
      <c r="S146" s="405"/>
    </row>
    <row r="147" spans="1:19" ht="13.5" customHeight="1">
      <c r="A147" s="7"/>
      <c r="B147" s="66" t="s">
        <v>1323</v>
      </c>
      <c r="C147" s="552"/>
      <c r="D147" s="552"/>
      <c r="E147" s="552"/>
      <c r="F147" s="552"/>
      <c r="G147" s="552"/>
      <c r="H147" s="552"/>
      <c r="I147" s="552"/>
      <c r="J147" s="552"/>
      <c r="K147" s="552"/>
      <c r="L147" s="552"/>
      <c r="M147" s="552"/>
      <c r="N147" s="552"/>
      <c r="O147" s="406"/>
      <c r="P147" s="406"/>
      <c r="Q147" s="406"/>
      <c r="R147" s="406"/>
      <c r="S147" s="405"/>
    </row>
    <row r="148" spans="1:19" ht="13.5" customHeight="1">
      <c r="A148" s="65">
        <f>A142+0.01</f>
        <v>5.1599999999999966</v>
      </c>
      <c r="B148" s="5" t="s">
        <v>1324</v>
      </c>
      <c r="C148" s="431"/>
      <c r="D148" s="406"/>
      <c r="E148" s="406"/>
      <c r="F148" s="406"/>
      <c r="G148" s="406"/>
      <c r="H148" s="406"/>
      <c r="I148" s="406"/>
      <c r="J148" s="406"/>
      <c r="K148" s="406"/>
      <c r="L148" s="406"/>
      <c r="M148" s="406"/>
      <c r="N148" s="406"/>
      <c r="O148" s="406"/>
      <c r="P148" s="406"/>
      <c r="Q148" s="406"/>
      <c r="R148" s="406"/>
      <c r="S148" s="405"/>
    </row>
    <row r="149" spans="1:19" ht="13.5" customHeight="1">
      <c r="A149" s="65"/>
      <c r="B149" s="5"/>
      <c r="C149" s="431">
        <v>1</v>
      </c>
      <c r="D149" s="405" t="s">
        <v>1013</v>
      </c>
      <c r="E149" s="406"/>
      <c r="F149" s="406"/>
      <c r="G149" s="406"/>
      <c r="H149" s="405"/>
      <c r="I149" s="405"/>
      <c r="J149" s="405"/>
      <c r="K149" s="405"/>
      <c r="L149" s="405"/>
      <c r="M149" s="405"/>
      <c r="N149" s="405"/>
      <c r="O149" s="405"/>
      <c r="P149" s="405"/>
      <c r="Q149" s="405"/>
      <c r="R149" s="405"/>
      <c r="S149" s="405"/>
    </row>
    <row r="150" spans="1:19" ht="13.5" customHeight="1">
      <c r="A150" s="65"/>
      <c r="B150" s="5"/>
      <c r="C150" s="431">
        <v>2</v>
      </c>
      <c r="D150" s="405" t="s">
        <v>1067</v>
      </c>
      <c r="E150" s="406" t="s">
        <v>13</v>
      </c>
      <c r="F150" s="985">
        <f>A254</f>
        <v>5.279999999999994</v>
      </c>
      <c r="G150" s="897"/>
      <c r="H150" s="405"/>
      <c r="I150" s="405"/>
      <c r="J150" s="405"/>
      <c r="K150" s="405"/>
      <c r="L150" s="405"/>
      <c r="M150" s="405"/>
      <c r="N150" s="405"/>
      <c r="O150" s="405"/>
      <c r="P150" s="405"/>
      <c r="Q150" s="405"/>
      <c r="R150" s="405"/>
      <c r="S150" s="405"/>
    </row>
    <row r="151" spans="1:19" ht="13.5" customHeight="1">
      <c r="A151" s="65"/>
      <c r="B151" s="139"/>
      <c r="C151" s="431"/>
      <c r="D151" s="406"/>
      <c r="E151" s="406"/>
      <c r="F151" s="406"/>
      <c r="G151" s="406"/>
      <c r="H151" s="406"/>
      <c r="I151" s="406"/>
      <c r="J151" s="406"/>
      <c r="K151" s="406"/>
      <c r="L151" s="406"/>
      <c r="M151" s="406"/>
      <c r="N151" s="406"/>
      <c r="O151" s="406"/>
      <c r="P151" s="406"/>
      <c r="Q151" s="406"/>
      <c r="R151" s="406"/>
      <c r="S151" s="405"/>
    </row>
    <row r="152" spans="1:19" ht="12.75" customHeight="1">
      <c r="A152" s="31"/>
      <c r="B152" s="979" t="str">
        <f>"CATI: IF "&amp;A4&amp;"=NO AND "&amp;A39&amp;"=NO AND "&amp;A148&amp;"=YES, GO TO "&amp;A175</f>
        <v>CATI: IF 5.01=NO AND 5.06=NO AND 5.16=YES, GO TO 5.21</v>
      </c>
      <c r="C152" s="887"/>
      <c r="D152" s="887"/>
      <c r="E152" s="887"/>
      <c r="F152" s="887"/>
      <c r="G152" s="887"/>
      <c r="H152" s="887"/>
      <c r="I152" s="887"/>
      <c r="J152" s="887"/>
      <c r="K152" s="887"/>
      <c r="L152" s="406"/>
      <c r="M152" s="406"/>
      <c r="N152" s="406"/>
      <c r="O152" s="406"/>
      <c r="P152" s="406"/>
      <c r="Q152" s="406"/>
      <c r="R152" s="406"/>
      <c r="S152" s="405"/>
    </row>
    <row r="153" spans="1:19" ht="13.5" customHeight="1">
      <c r="A153" s="65">
        <f>A148+0.01</f>
        <v>5.1699999999999964</v>
      </c>
      <c r="B153" s="5" t="s">
        <v>1325</v>
      </c>
      <c r="C153" s="431"/>
      <c r="D153" s="406"/>
      <c r="E153" s="406"/>
      <c r="F153" s="406"/>
      <c r="G153" s="406"/>
      <c r="H153" s="406"/>
      <c r="I153" s="406"/>
      <c r="J153" s="406"/>
      <c r="K153" s="406"/>
      <c r="L153" s="406"/>
      <c r="M153" s="406"/>
      <c r="N153" s="406"/>
      <c r="O153" s="406"/>
      <c r="P153" s="406"/>
      <c r="Q153" s="406"/>
      <c r="R153" s="406"/>
      <c r="S153" s="405"/>
    </row>
    <row r="154" spans="1:19" ht="13.5" customHeight="1">
      <c r="A154" s="65"/>
      <c r="B154" s="5"/>
      <c r="C154" s="431">
        <v>1</v>
      </c>
      <c r="D154" s="405" t="s">
        <v>1013</v>
      </c>
      <c r="E154" s="405"/>
      <c r="F154" s="405"/>
      <c r="G154" s="405"/>
      <c r="H154" s="406"/>
      <c r="I154" s="406"/>
      <c r="J154" s="406"/>
      <c r="K154" s="406"/>
      <c r="L154" s="406"/>
      <c r="M154" s="406"/>
      <c r="N154" s="406"/>
      <c r="O154" s="406"/>
      <c r="P154" s="406"/>
      <c r="Q154" s="406"/>
      <c r="R154" s="406"/>
      <c r="S154" s="405"/>
    </row>
    <row r="155" spans="1:19" ht="13.5" customHeight="1">
      <c r="A155" s="65"/>
      <c r="B155" s="5"/>
      <c r="C155" s="431">
        <v>2</v>
      </c>
      <c r="D155" s="405" t="s">
        <v>1067</v>
      </c>
      <c r="E155" s="406" t="s">
        <v>13</v>
      </c>
      <c r="F155" s="985">
        <f>A175</f>
        <v>5.2099999999999955</v>
      </c>
      <c r="G155" s="897"/>
      <c r="H155" s="406"/>
      <c r="I155" s="406"/>
      <c r="J155" s="406"/>
      <c r="K155" s="406"/>
      <c r="L155" s="406"/>
      <c r="M155" s="406"/>
      <c r="N155" s="406"/>
      <c r="O155" s="406"/>
      <c r="P155" s="406"/>
      <c r="Q155" s="406"/>
      <c r="R155" s="406"/>
      <c r="S155" s="405"/>
    </row>
    <row r="156" spans="1:19" ht="13.5" customHeight="1">
      <c r="A156" s="31"/>
      <c r="B156" s="162"/>
      <c r="C156" s="431"/>
      <c r="D156" s="406"/>
      <c r="E156" s="406"/>
      <c r="F156" s="406"/>
      <c r="G156" s="406"/>
      <c r="H156" s="406"/>
      <c r="I156" s="406"/>
      <c r="J156" s="406"/>
      <c r="K156" s="406"/>
      <c r="L156" s="406"/>
      <c r="M156" s="406"/>
      <c r="N156" s="406"/>
      <c r="O156" s="406"/>
      <c r="P156" s="406"/>
      <c r="Q156" s="406"/>
      <c r="R156" s="406"/>
      <c r="S156" s="405"/>
    </row>
    <row r="157" spans="1:19" ht="12.75" customHeight="1">
      <c r="A157" s="65">
        <f>A153+0.01</f>
        <v>5.1799999999999962</v>
      </c>
      <c r="B157" s="269" t="s">
        <v>1326</v>
      </c>
      <c r="C157" s="549"/>
      <c r="D157" s="549"/>
      <c r="E157" s="549"/>
      <c r="F157" s="549"/>
      <c r="G157" s="549"/>
      <c r="H157" s="549"/>
      <c r="I157" s="549"/>
      <c r="J157" s="549"/>
      <c r="K157" s="549"/>
      <c r="L157" s="549"/>
      <c r="M157" s="549"/>
      <c r="N157" s="549"/>
      <c r="O157" s="549"/>
      <c r="P157" s="549"/>
      <c r="Q157" s="549"/>
      <c r="R157" s="549"/>
      <c r="S157" s="550"/>
    </row>
    <row r="158" spans="1:19" ht="13.5" customHeight="1">
      <c r="A158" s="65"/>
      <c r="B158" s="29"/>
      <c r="C158" s="432">
        <v>1</v>
      </c>
      <c r="D158" s="405" t="s">
        <v>1013</v>
      </c>
      <c r="E158" s="406"/>
      <c r="F158" s="406"/>
      <c r="G158" s="406"/>
      <c r="H158" s="406"/>
      <c r="I158" s="406"/>
      <c r="J158" s="406"/>
      <c r="K158" s="406"/>
      <c r="L158" s="406"/>
      <c r="M158" s="406"/>
      <c r="N158" s="406"/>
      <c r="O158" s="406"/>
      <c r="P158" s="406"/>
      <c r="Q158" s="406"/>
      <c r="R158" s="406"/>
      <c r="S158" s="405"/>
    </row>
    <row r="159" spans="1:19" ht="13.5" customHeight="1">
      <c r="A159" s="65"/>
      <c r="B159" s="29"/>
      <c r="C159" s="432">
        <v>2</v>
      </c>
      <c r="D159" s="405" t="s">
        <v>1067</v>
      </c>
      <c r="E159" s="406"/>
      <c r="F159" s="406"/>
      <c r="G159" s="406"/>
      <c r="H159" s="406"/>
      <c r="I159" s="406"/>
      <c r="J159" s="406"/>
      <c r="K159" s="406"/>
      <c r="L159" s="406"/>
      <c r="M159" s="406"/>
      <c r="N159" s="406"/>
      <c r="O159" s="406"/>
      <c r="P159" s="406"/>
      <c r="Q159" s="406"/>
      <c r="R159" s="406"/>
      <c r="S159" s="405"/>
    </row>
    <row r="160" spans="1:19" ht="13.5" customHeight="1">
      <c r="A160" s="65"/>
      <c r="B160" s="139"/>
      <c r="C160" s="431"/>
      <c r="D160" s="406"/>
      <c r="E160" s="406"/>
      <c r="F160" s="431"/>
      <c r="G160" s="431"/>
      <c r="H160" s="406"/>
      <c r="I160" s="406"/>
      <c r="J160" s="406"/>
      <c r="K160" s="406"/>
      <c r="L160" s="406"/>
      <c r="M160" s="406"/>
      <c r="N160" s="406"/>
      <c r="O160" s="406"/>
      <c r="P160" s="406"/>
      <c r="Q160" s="406"/>
      <c r="R160" s="406"/>
      <c r="S160" s="405"/>
    </row>
    <row r="161" spans="1:19" ht="13.5" customHeight="1">
      <c r="A161" s="65">
        <f>A157+0.01</f>
        <v>5.1899999999999959</v>
      </c>
      <c r="B161" s="5" t="s">
        <v>1327</v>
      </c>
      <c r="C161" s="431"/>
      <c r="D161" s="406"/>
      <c r="E161" s="406"/>
      <c r="F161" s="406"/>
      <c r="G161" s="406"/>
      <c r="H161" s="406"/>
      <c r="I161" s="406"/>
      <c r="J161" s="406"/>
      <c r="K161" s="406"/>
      <c r="L161" s="406"/>
      <c r="M161" s="406"/>
      <c r="N161" s="406"/>
      <c r="O161" s="406"/>
      <c r="P161" s="406"/>
      <c r="Q161" s="406"/>
      <c r="R161" s="406"/>
      <c r="S161" s="405"/>
    </row>
    <row r="162" spans="1:19" ht="13.5" customHeight="1">
      <c r="A162" s="65"/>
      <c r="B162" s="977" t="s">
        <v>1328</v>
      </c>
      <c r="C162" s="977"/>
      <c r="D162" s="977"/>
      <c r="E162" s="977"/>
      <c r="F162" s="977"/>
      <c r="G162" s="977"/>
      <c r="H162" s="977"/>
      <c r="I162" s="977"/>
      <c r="J162" s="977"/>
      <c r="K162" s="977"/>
      <c r="L162" s="977"/>
      <c r="M162" s="977"/>
      <c r="N162" s="977"/>
      <c r="O162" s="977"/>
      <c r="P162" s="406"/>
      <c r="Q162" s="406"/>
      <c r="R162" s="406"/>
      <c r="S162" s="405"/>
    </row>
    <row r="163" spans="1:19" ht="13.5" customHeight="1">
      <c r="A163" s="65"/>
      <c r="B163" s="977"/>
      <c r="C163" s="977"/>
      <c r="D163" s="977"/>
      <c r="E163" s="977"/>
      <c r="F163" s="977"/>
      <c r="G163" s="977"/>
      <c r="H163" s="977"/>
      <c r="I163" s="977"/>
      <c r="J163" s="977"/>
      <c r="K163" s="977"/>
      <c r="L163" s="977"/>
      <c r="M163" s="977"/>
      <c r="N163" s="977"/>
      <c r="O163" s="977"/>
      <c r="P163" s="406"/>
      <c r="Q163" s="406"/>
      <c r="R163" s="406"/>
      <c r="S163" s="405"/>
    </row>
    <row r="164" spans="1:19" ht="13.5" customHeight="1">
      <c r="A164" s="65"/>
      <c r="B164" s="5"/>
      <c r="C164" s="427">
        <v>1</v>
      </c>
      <c r="D164" s="31" t="s">
        <v>1329</v>
      </c>
      <c r="E164" s="405"/>
      <c r="F164" s="405"/>
      <c r="G164" s="405"/>
      <c r="H164" s="405"/>
      <c r="I164" s="405"/>
      <c r="J164" s="901" t="str">
        <f>"CATI: IF "&amp;A63&amp;" IS LESS THAN "&amp;A161&amp;" SHOW ALERT MESSAGE: Are you sure the number of people in your work has increased?"</f>
        <v>CATI: IF 5.1 IS LESS THAN 5.19 SHOW ALERT MESSAGE: Are you sure the number of people in your work has increased?</v>
      </c>
      <c r="K164" s="901"/>
      <c r="L164" s="901"/>
      <c r="M164" s="901"/>
      <c r="N164" s="901"/>
      <c r="O164" s="901"/>
      <c r="P164" s="901"/>
      <c r="Q164" s="901"/>
      <c r="R164" s="901"/>
      <c r="S164" s="405"/>
    </row>
    <row r="165" spans="1:19" ht="13.5" customHeight="1">
      <c r="A165" s="65"/>
      <c r="B165" s="5"/>
      <c r="C165" s="427">
        <v>2</v>
      </c>
      <c r="D165" s="31" t="s">
        <v>1281</v>
      </c>
      <c r="E165" s="405"/>
      <c r="F165" s="405"/>
      <c r="G165" s="405"/>
      <c r="H165" s="405"/>
      <c r="I165" s="405"/>
      <c r="J165" s="901"/>
      <c r="K165" s="901"/>
      <c r="L165" s="901"/>
      <c r="M165" s="901"/>
      <c r="N165" s="901"/>
      <c r="O165" s="901"/>
      <c r="P165" s="901"/>
      <c r="Q165" s="901"/>
      <c r="R165" s="901"/>
      <c r="S165" s="405"/>
    </row>
    <row r="166" spans="1:19" ht="13.5" customHeight="1">
      <c r="A166" s="65"/>
      <c r="B166" s="5"/>
      <c r="C166" s="427">
        <v>3</v>
      </c>
      <c r="D166" s="31" t="s">
        <v>1282</v>
      </c>
      <c r="E166" s="405"/>
      <c r="F166" s="405"/>
      <c r="G166" s="405"/>
      <c r="H166" s="405"/>
      <c r="I166" s="405"/>
      <c r="J166" s="405"/>
      <c r="K166" s="405"/>
      <c r="L166" s="405"/>
      <c r="M166" s="405"/>
      <c r="N166" s="405"/>
      <c r="O166" s="405"/>
      <c r="P166" s="405"/>
      <c r="Q166" s="405"/>
      <c r="R166" s="405"/>
      <c r="S166" s="405"/>
    </row>
    <row r="167" spans="1:19" ht="13.5" customHeight="1">
      <c r="A167" s="65"/>
      <c r="B167" s="5"/>
      <c r="C167" s="427">
        <v>4</v>
      </c>
      <c r="D167" s="31" t="s">
        <v>1283</v>
      </c>
      <c r="E167" s="405"/>
      <c r="F167" s="405"/>
      <c r="G167" s="405"/>
      <c r="H167" s="405"/>
      <c r="I167" s="405"/>
      <c r="J167" s="405"/>
      <c r="K167" s="405"/>
      <c r="L167" s="405"/>
      <c r="M167" s="405"/>
      <c r="N167" s="405"/>
      <c r="O167" s="405"/>
      <c r="P167" s="405"/>
      <c r="Q167" s="405"/>
      <c r="R167" s="405"/>
      <c r="S167" s="405"/>
    </row>
    <row r="168" spans="1:19" ht="13.5" customHeight="1">
      <c r="A168" s="65"/>
      <c r="B168" s="5"/>
      <c r="C168" s="427">
        <v>5</v>
      </c>
      <c r="D168" s="31" t="s">
        <v>1284</v>
      </c>
      <c r="E168" s="405"/>
      <c r="F168" s="405"/>
      <c r="G168" s="405"/>
      <c r="H168" s="405"/>
      <c r="I168" s="405"/>
      <c r="J168" s="405"/>
      <c r="K168" s="405"/>
      <c r="L168" s="405"/>
      <c r="M168" s="405"/>
      <c r="N168" s="405"/>
      <c r="O168" s="405"/>
      <c r="P168" s="405"/>
      <c r="Q168" s="406"/>
      <c r="R168" s="406"/>
      <c r="S168" s="405"/>
    </row>
    <row r="169" spans="1:19" ht="13.5" customHeight="1">
      <c r="A169" s="65"/>
      <c r="B169" s="5"/>
      <c r="C169" s="405"/>
      <c r="D169" s="405"/>
      <c r="E169" s="405"/>
      <c r="F169" s="405"/>
      <c r="G169" s="405"/>
      <c r="H169" s="405"/>
      <c r="I169" s="405"/>
      <c r="J169" s="405"/>
      <c r="K169" s="405"/>
      <c r="L169" s="405"/>
      <c r="M169" s="405"/>
      <c r="N169" s="405"/>
      <c r="O169" s="405"/>
      <c r="P169" s="405"/>
      <c r="Q169" s="406"/>
      <c r="R169" s="406"/>
      <c r="S169" s="405"/>
    </row>
    <row r="170" spans="1:19" ht="23.25" customHeight="1">
      <c r="A170" s="65">
        <f>A161+0.01</f>
        <v>5.1999999999999957</v>
      </c>
      <c r="B170" s="986" t="s">
        <v>1330</v>
      </c>
      <c r="C170" s="986"/>
      <c r="D170" s="986"/>
      <c r="E170" s="986"/>
      <c r="F170" s="986"/>
      <c r="G170" s="986"/>
      <c r="H170" s="986"/>
      <c r="I170" s="986"/>
      <c r="J170" s="986"/>
      <c r="K170" s="986"/>
      <c r="L170" s="986"/>
      <c r="M170" s="986"/>
      <c r="N170" s="406"/>
      <c r="O170" s="406"/>
      <c r="P170" s="406"/>
      <c r="Q170" s="406"/>
      <c r="R170" s="406"/>
      <c r="S170" s="405"/>
    </row>
    <row r="171" spans="1:19" ht="14.25">
      <c r="A171" s="6"/>
      <c r="B171" s="5"/>
      <c r="C171" s="544"/>
      <c r="D171" s="545"/>
      <c r="E171" s="546"/>
      <c r="F171" s="405" t="s">
        <v>1256</v>
      </c>
      <c r="G171" s="406"/>
      <c r="H171" s="406"/>
      <c r="I171" s="406"/>
      <c r="J171" s="406"/>
      <c r="K171" s="395" t="s">
        <v>881</v>
      </c>
      <c r="L171" s="395"/>
      <c r="M171" s="395"/>
      <c r="N171" s="394"/>
      <c r="O171" s="395"/>
      <c r="P171" s="395"/>
      <c r="Q171" s="406"/>
      <c r="R171" s="406"/>
      <c r="S171" s="405"/>
    </row>
    <row r="172" spans="1:19" ht="13.5" customHeight="1">
      <c r="A172" s="65"/>
      <c r="B172" s="139"/>
      <c r="C172" s="427"/>
      <c r="D172" s="406"/>
      <c r="E172" s="406"/>
      <c r="F172" s="406"/>
      <c r="G172" s="406"/>
      <c r="H172" s="405"/>
      <c r="I172" s="405"/>
      <c r="J172" s="405"/>
      <c r="K172" s="405"/>
      <c r="L172" s="405"/>
      <c r="M172" s="405"/>
      <c r="N172" s="405"/>
      <c r="O172" s="405"/>
      <c r="P172" s="405"/>
      <c r="Q172" s="405"/>
      <c r="R172" s="405"/>
      <c r="S172" s="405"/>
    </row>
    <row r="173" spans="1:19" ht="13.5" customHeight="1">
      <c r="A173" s="65"/>
      <c r="B173" s="139"/>
      <c r="C173" s="553" t="s">
        <v>857</v>
      </c>
      <c r="D173" s="553"/>
      <c r="E173" s="553"/>
      <c r="F173" s="553"/>
      <c r="G173" s="553"/>
      <c r="H173" s="553"/>
      <c r="I173" s="553"/>
      <c r="J173" s="553"/>
      <c r="K173" s="406"/>
      <c r="L173" s="406"/>
      <c r="M173" s="406"/>
      <c r="N173" s="406"/>
      <c r="O173" s="406"/>
      <c r="P173" s="406"/>
      <c r="Q173" s="406"/>
      <c r="R173" s="406"/>
      <c r="S173" s="405"/>
    </row>
    <row r="174" spans="1:19" ht="13.5" customHeight="1">
      <c r="A174" s="65"/>
      <c r="B174" s="139"/>
      <c r="C174" s="427"/>
      <c r="D174" s="406"/>
      <c r="E174" s="406"/>
      <c r="F174" s="406"/>
      <c r="G174" s="406"/>
      <c r="H174" s="406"/>
      <c r="I174" s="406"/>
      <c r="J174" s="406"/>
      <c r="K174" s="406"/>
      <c r="L174" s="406"/>
      <c r="M174" s="406"/>
      <c r="N174" s="406"/>
      <c r="O174" s="406"/>
      <c r="P174" s="406"/>
      <c r="Q174" s="406"/>
      <c r="R174" s="406"/>
      <c r="S174" s="405"/>
    </row>
    <row r="175" spans="1:19" ht="13.5" customHeight="1">
      <c r="A175" s="65">
        <f>A170+0.01</f>
        <v>5.2099999999999955</v>
      </c>
      <c r="B175" s="5" t="s">
        <v>1331</v>
      </c>
      <c r="C175" s="431"/>
      <c r="D175" s="406"/>
      <c r="E175" s="406"/>
      <c r="F175" s="406"/>
      <c r="G175" s="406"/>
      <c r="H175" s="406"/>
      <c r="I175" s="406"/>
      <c r="J175" s="406"/>
      <c r="K175" s="405"/>
      <c r="L175" s="406"/>
      <c r="M175" s="406"/>
      <c r="N175" s="406"/>
      <c r="O175" s="406"/>
      <c r="P175" s="406"/>
      <c r="Q175" s="406"/>
      <c r="R175" s="406"/>
      <c r="S175" s="405"/>
    </row>
    <row r="176" spans="1:19" ht="13.5" customHeight="1">
      <c r="A176" s="6"/>
      <c r="B176" s="5" t="s">
        <v>1341</v>
      </c>
      <c r="C176" s="431"/>
      <c r="D176" s="406"/>
      <c r="E176" s="406"/>
      <c r="F176" s="406"/>
      <c r="G176" s="406"/>
      <c r="H176" s="406"/>
      <c r="I176" s="406"/>
      <c r="J176" s="406"/>
      <c r="K176" s="406"/>
      <c r="L176" s="406"/>
      <c r="M176" s="406"/>
      <c r="N176" s="406"/>
      <c r="O176" s="406"/>
      <c r="P176" s="406"/>
      <c r="Q176" s="406"/>
      <c r="R176" s="406"/>
      <c r="S176" s="405"/>
    </row>
    <row r="177" spans="1:19" ht="13.5" customHeight="1">
      <c r="A177" s="6"/>
      <c r="B177" s="5" t="s">
        <v>1342</v>
      </c>
      <c r="C177" s="431"/>
      <c r="D177" s="406"/>
      <c r="E177" s="406"/>
      <c r="F177" s="406"/>
      <c r="G177" s="406"/>
      <c r="H177" s="406"/>
      <c r="I177" s="406"/>
      <c r="J177" s="406"/>
      <c r="K177" s="406"/>
      <c r="L177" s="406"/>
      <c r="M177" s="406"/>
      <c r="N177" s="406"/>
      <c r="O177" s="406"/>
      <c r="P177" s="406"/>
      <c r="Q177" s="406"/>
      <c r="R177" s="406"/>
      <c r="S177" s="405"/>
    </row>
    <row r="178" spans="1:19" ht="13.5" customHeight="1">
      <c r="A178" s="65"/>
      <c r="B178" s="139"/>
      <c r="C178" s="544"/>
      <c r="D178" s="545"/>
      <c r="E178" s="545"/>
      <c r="F178" s="988"/>
      <c r="G178" s="989"/>
      <c r="H178" s="406"/>
      <c r="I178" s="978" t="s">
        <v>882</v>
      </c>
      <c r="J178" s="978"/>
      <c r="K178" s="978"/>
      <c r="L178" s="978"/>
      <c r="M178" s="978"/>
      <c r="N178" s="978"/>
      <c r="O178" s="978"/>
      <c r="P178" s="978"/>
      <c r="Q178" s="405"/>
      <c r="R178" s="405"/>
      <c r="S178" s="405"/>
    </row>
    <row r="179" spans="1:19" ht="13.5" customHeight="1">
      <c r="A179" s="65"/>
      <c r="B179" s="139"/>
      <c r="C179" s="431"/>
      <c r="D179" s="406"/>
      <c r="E179" s="406"/>
      <c r="F179" s="406"/>
      <c r="G179" s="406"/>
      <c r="H179" s="406"/>
      <c r="I179" s="395" t="s">
        <v>966</v>
      </c>
      <c r="J179" s="394"/>
      <c r="K179" s="394"/>
      <c r="L179" s="394"/>
      <c r="M179" s="394"/>
      <c r="N179" s="394"/>
      <c r="O179" s="394"/>
      <c r="P179" s="394"/>
      <c r="Q179" s="405"/>
      <c r="R179" s="405"/>
      <c r="S179" s="405"/>
    </row>
    <row r="180" spans="1:19" ht="13.5" customHeight="1">
      <c r="A180" s="65"/>
      <c r="B180" s="139"/>
      <c r="C180" s="431"/>
      <c r="D180" s="406"/>
      <c r="E180" s="406"/>
      <c r="F180" s="406"/>
      <c r="G180" s="406"/>
      <c r="H180" s="406"/>
      <c r="I180" s="901" t="s">
        <v>967</v>
      </c>
      <c r="J180" s="901"/>
      <c r="K180" s="901"/>
      <c r="L180" s="901"/>
      <c r="M180" s="901"/>
      <c r="N180" s="901"/>
      <c r="O180" s="901"/>
      <c r="P180" s="901"/>
      <c r="Q180" s="405"/>
      <c r="R180" s="405"/>
      <c r="S180" s="405"/>
    </row>
    <row r="181" spans="1:19" ht="13.5" customHeight="1">
      <c r="A181" s="65"/>
      <c r="B181" s="139"/>
      <c r="C181" s="431"/>
      <c r="D181" s="406"/>
      <c r="E181" s="406"/>
      <c r="F181" s="406"/>
      <c r="G181" s="406"/>
      <c r="H181" s="406"/>
      <c r="I181" s="901"/>
      <c r="J181" s="901"/>
      <c r="K181" s="901"/>
      <c r="L181" s="901"/>
      <c r="M181" s="901"/>
      <c r="N181" s="901"/>
      <c r="O181" s="901"/>
      <c r="P181" s="901"/>
      <c r="Q181" s="405"/>
      <c r="R181" s="405"/>
      <c r="S181" s="405"/>
    </row>
    <row r="182" spans="1:19" ht="13.5" customHeight="1">
      <c r="A182" s="65"/>
      <c r="B182" s="139"/>
      <c r="C182" s="431"/>
      <c r="D182" s="406"/>
      <c r="E182" s="406"/>
      <c r="F182" s="406"/>
      <c r="G182" s="406"/>
      <c r="H182" s="406"/>
      <c r="I182" s="406"/>
      <c r="J182" s="406"/>
      <c r="K182" s="406"/>
      <c r="L182" s="406"/>
      <c r="M182" s="406"/>
      <c r="N182" s="406"/>
      <c r="O182" s="406"/>
      <c r="P182" s="406"/>
      <c r="Q182" s="406"/>
      <c r="R182" s="406"/>
      <c r="S182" s="405"/>
    </row>
    <row r="183" spans="1:19" ht="13.5" customHeight="1">
      <c r="A183" s="65"/>
      <c r="B183" s="29"/>
      <c r="C183" s="369"/>
      <c r="D183" s="369"/>
      <c r="E183" s="369"/>
      <c r="F183" s="369"/>
      <c r="G183" s="369"/>
      <c r="H183" s="369"/>
      <c r="I183" s="369"/>
      <c r="J183" s="369"/>
      <c r="K183" s="369"/>
      <c r="L183" s="369"/>
      <c r="M183" s="369"/>
      <c r="N183" s="369"/>
      <c r="O183" s="406"/>
      <c r="P183" s="406"/>
      <c r="Q183" s="406"/>
      <c r="R183" s="406"/>
      <c r="S183" s="405"/>
    </row>
    <row r="184" spans="1:19" ht="13.5" customHeight="1">
      <c r="A184" s="31"/>
      <c r="B184" s="29"/>
      <c r="C184" s="431"/>
      <c r="D184" s="406"/>
      <c r="E184" s="406"/>
      <c r="F184" s="406"/>
      <c r="G184" s="406"/>
      <c r="H184" s="406"/>
      <c r="I184" s="406"/>
      <c r="J184" s="406"/>
      <c r="K184" s="406"/>
      <c r="L184" s="406"/>
      <c r="M184" s="406"/>
      <c r="N184" s="406"/>
      <c r="O184" s="406"/>
      <c r="P184" s="406"/>
      <c r="Q184" s="406"/>
      <c r="R184" s="406"/>
      <c r="S184" s="405"/>
    </row>
    <row r="185" spans="1:19" ht="12.75" customHeight="1">
      <c r="A185" s="65">
        <f>A175+0.01</f>
        <v>5.2199999999999953</v>
      </c>
      <c r="B185" s="269" t="s">
        <v>1326</v>
      </c>
      <c r="C185" s="549"/>
      <c r="D185" s="549"/>
      <c r="E185" s="549"/>
      <c r="F185" s="549"/>
      <c r="G185" s="549"/>
      <c r="H185" s="549"/>
      <c r="I185" s="549"/>
      <c r="J185" s="549"/>
      <c r="K185" s="549"/>
      <c r="L185" s="549"/>
      <c r="M185" s="549"/>
      <c r="N185" s="549"/>
      <c r="O185" s="549"/>
      <c r="P185" s="549"/>
      <c r="Q185" s="549"/>
      <c r="R185" s="549"/>
      <c r="S185" s="550"/>
    </row>
    <row r="186" spans="1:19" ht="13.5" customHeight="1">
      <c r="A186" s="65"/>
      <c r="B186" s="29"/>
      <c r="C186" s="432">
        <v>1</v>
      </c>
      <c r="D186" s="405" t="s">
        <v>1013</v>
      </c>
      <c r="E186" s="406"/>
      <c r="F186" s="406"/>
      <c r="G186" s="406"/>
      <c r="H186" s="406"/>
      <c r="I186" s="406"/>
      <c r="J186" s="406"/>
      <c r="K186" s="406"/>
      <c r="L186" s="406"/>
      <c r="M186" s="406"/>
      <c r="N186" s="406"/>
      <c r="O186" s="406"/>
      <c r="P186" s="406"/>
      <c r="Q186" s="406"/>
      <c r="R186" s="406"/>
      <c r="S186" s="405"/>
    </row>
    <row r="187" spans="1:19" ht="13.5" customHeight="1">
      <c r="A187" s="65"/>
      <c r="B187" s="29"/>
      <c r="C187" s="432">
        <v>2</v>
      </c>
      <c r="D187" s="405" t="s">
        <v>1067</v>
      </c>
      <c r="E187" s="406"/>
      <c r="F187" s="406"/>
      <c r="G187" s="406"/>
      <c r="H187" s="406"/>
      <c r="I187" s="406"/>
      <c r="J187" s="406"/>
      <c r="K187" s="406"/>
      <c r="L187" s="406"/>
      <c r="M187" s="406"/>
      <c r="N187" s="406"/>
      <c r="O187" s="406"/>
      <c r="P187" s="406"/>
      <c r="Q187" s="406"/>
      <c r="R187" s="406"/>
      <c r="S187" s="405"/>
    </row>
    <row r="188" spans="1:19" ht="13.5" customHeight="1">
      <c r="A188" s="65"/>
      <c r="B188" s="5"/>
      <c r="C188" s="431"/>
      <c r="D188" s="406"/>
      <c r="E188" s="406"/>
      <c r="F188" s="406"/>
      <c r="G188" s="406"/>
      <c r="H188" s="406"/>
      <c r="I188" s="406"/>
      <c r="J188" s="406"/>
      <c r="K188" s="406"/>
      <c r="L188" s="406"/>
      <c r="M188" s="406"/>
      <c r="N188" s="406"/>
      <c r="O188" s="406"/>
      <c r="P188" s="406"/>
      <c r="Q188" s="406"/>
      <c r="R188" s="406"/>
      <c r="S188" s="405"/>
    </row>
    <row r="189" spans="1:19" ht="13.5" customHeight="1">
      <c r="A189" s="65">
        <f>A185+0.01</f>
        <v>5.2299999999999951</v>
      </c>
      <c r="B189" s="5" t="s">
        <v>1327</v>
      </c>
      <c r="C189" s="431"/>
      <c r="D189" s="406"/>
      <c r="E189" s="406"/>
      <c r="F189" s="406"/>
      <c r="G189" s="406"/>
      <c r="H189" s="406"/>
      <c r="I189" s="406"/>
      <c r="J189" s="406"/>
      <c r="K189" s="406"/>
      <c r="L189" s="406"/>
      <c r="M189" s="406"/>
      <c r="N189" s="406"/>
      <c r="O189" s="406"/>
      <c r="P189" s="406"/>
      <c r="Q189" s="406"/>
      <c r="R189" s="406"/>
      <c r="S189" s="405"/>
    </row>
    <row r="190" spans="1:19" ht="13.5" customHeight="1">
      <c r="A190" s="65"/>
      <c r="B190" s="977" t="s">
        <v>1328</v>
      </c>
      <c r="C190" s="977"/>
      <c r="D190" s="977"/>
      <c r="E190" s="977"/>
      <c r="F190" s="977"/>
      <c r="G190" s="977"/>
      <c r="H190" s="977"/>
      <c r="I190" s="977"/>
      <c r="J190" s="977"/>
      <c r="K190" s="977"/>
      <c r="L190" s="977"/>
      <c r="M190" s="977"/>
      <c r="N190" s="977"/>
      <c r="O190" s="977"/>
      <c r="P190" s="406"/>
      <c r="Q190" s="406"/>
      <c r="R190" s="406"/>
      <c r="S190" s="405"/>
    </row>
    <row r="191" spans="1:19" ht="13.5" customHeight="1">
      <c r="A191" s="65"/>
      <c r="B191" s="977"/>
      <c r="C191" s="977"/>
      <c r="D191" s="977"/>
      <c r="E191" s="977"/>
      <c r="F191" s="977"/>
      <c r="G191" s="977"/>
      <c r="H191" s="977"/>
      <c r="I191" s="977"/>
      <c r="J191" s="977"/>
      <c r="K191" s="977"/>
      <c r="L191" s="977"/>
      <c r="M191" s="977"/>
      <c r="N191" s="977"/>
      <c r="O191" s="977"/>
      <c r="P191" s="406"/>
      <c r="Q191" s="406"/>
      <c r="R191" s="406"/>
      <c r="S191" s="405"/>
    </row>
    <row r="192" spans="1:19" ht="13.5" customHeight="1">
      <c r="A192" s="65"/>
      <c r="B192" s="5"/>
      <c r="C192" s="427">
        <v>1</v>
      </c>
      <c r="D192" s="31" t="s">
        <v>1329</v>
      </c>
      <c r="E192" s="405"/>
      <c r="F192" s="405"/>
      <c r="G192" s="405"/>
      <c r="H192" s="405"/>
      <c r="I192" s="405"/>
      <c r="J192" s="405"/>
      <c r="K192" s="405"/>
      <c r="L192" s="405"/>
      <c r="M192" s="405"/>
      <c r="N192" s="405"/>
      <c r="O192" s="405"/>
      <c r="P192" s="405"/>
      <c r="Q192" s="406"/>
      <c r="R192" s="406"/>
      <c r="S192" s="405"/>
    </row>
    <row r="193" spans="1:19" ht="13.5" customHeight="1">
      <c r="A193" s="65"/>
      <c r="B193" s="5"/>
      <c r="C193" s="427">
        <v>2</v>
      </c>
      <c r="D193" s="31" t="s">
        <v>1281</v>
      </c>
      <c r="E193" s="405"/>
      <c r="F193" s="405"/>
      <c r="G193" s="405"/>
      <c r="H193" s="405"/>
      <c r="I193" s="405"/>
      <c r="J193" s="405"/>
      <c r="K193" s="405"/>
      <c r="L193" s="405"/>
      <c r="M193" s="405"/>
      <c r="N193" s="405"/>
      <c r="O193" s="405"/>
      <c r="P193" s="405"/>
      <c r="Q193" s="406"/>
      <c r="R193" s="406"/>
      <c r="S193" s="405"/>
    </row>
    <row r="194" spans="1:19" ht="13.5" customHeight="1">
      <c r="A194" s="65"/>
      <c r="B194" s="5"/>
      <c r="C194" s="427">
        <v>3</v>
      </c>
      <c r="D194" s="31" t="s">
        <v>1282</v>
      </c>
      <c r="E194" s="405"/>
      <c r="F194" s="405"/>
      <c r="G194" s="405"/>
      <c r="H194" s="405"/>
      <c r="I194" s="405"/>
      <c r="J194" s="405"/>
      <c r="K194" s="405"/>
      <c r="L194" s="405"/>
      <c r="M194" s="405"/>
      <c r="N194" s="405"/>
      <c r="O194" s="405"/>
      <c r="P194" s="405"/>
      <c r="Q194" s="406"/>
      <c r="R194" s="406"/>
      <c r="S194" s="405"/>
    </row>
    <row r="195" spans="1:19" ht="13.5" customHeight="1">
      <c r="A195" s="65"/>
      <c r="B195" s="5"/>
      <c r="C195" s="427">
        <v>4</v>
      </c>
      <c r="D195" s="31" t="s">
        <v>1283</v>
      </c>
      <c r="E195" s="405"/>
      <c r="F195" s="405"/>
      <c r="G195" s="405"/>
      <c r="H195" s="405"/>
      <c r="I195" s="405"/>
      <c r="J195" s="405"/>
      <c r="K195" s="405"/>
      <c r="L195" s="405"/>
      <c r="M195" s="405"/>
      <c r="N195" s="405"/>
      <c r="O195" s="405"/>
      <c r="P195" s="405"/>
      <c r="Q195" s="406"/>
      <c r="R195" s="406"/>
      <c r="S195" s="405"/>
    </row>
    <row r="196" spans="1:19" ht="13.5" customHeight="1">
      <c r="A196" s="65"/>
      <c r="B196" s="5"/>
      <c r="C196" s="427">
        <v>5</v>
      </c>
      <c r="D196" s="31" t="s">
        <v>1284</v>
      </c>
      <c r="E196" s="405"/>
      <c r="F196" s="405"/>
      <c r="G196" s="405"/>
      <c r="H196" s="405"/>
      <c r="I196" s="405"/>
      <c r="J196" s="405"/>
      <c r="K196" s="405"/>
      <c r="L196" s="405"/>
      <c r="M196" s="405"/>
      <c r="N196" s="405"/>
      <c r="O196" s="405"/>
      <c r="P196" s="405"/>
      <c r="Q196" s="406"/>
      <c r="R196" s="406"/>
      <c r="S196" s="405"/>
    </row>
    <row r="197" spans="1:19" ht="13.5" customHeight="1">
      <c r="A197" s="65"/>
      <c r="B197" s="5"/>
      <c r="C197" s="405"/>
      <c r="D197" s="405"/>
      <c r="E197" s="405"/>
      <c r="F197" s="405"/>
      <c r="G197" s="405"/>
      <c r="H197" s="405"/>
      <c r="I197" s="405"/>
      <c r="J197" s="405"/>
      <c r="K197" s="405"/>
      <c r="L197" s="405"/>
      <c r="M197" s="405"/>
      <c r="N197" s="405"/>
      <c r="O197" s="405"/>
      <c r="P197" s="405"/>
      <c r="Q197" s="406"/>
      <c r="R197" s="406"/>
      <c r="S197" s="405"/>
    </row>
    <row r="198" spans="1:19" ht="29.1" customHeight="1">
      <c r="A198" s="65">
        <f>A189+0.01</f>
        <v>5.2399999999999949</v>
      </c>
      <c r="B198" s="986" t="s">
        <v>1332</v>
      </c>
      <c r="C198" s="986"/>
      <c r="D198" s="986"/>
      <c r="E198" s="986"/>
      <c r="F198" s="986"/>
      <c r="G198" s="986"/>
      <c r="H198" s="986"/>
      <c r="I198" s="986"/>
      <c r="J198" s="986"/>
      <c r="K198" s="986"/>
      <c r="L198" s="986"/>
      <c r="M198" s="986"/>
      <c r="N198" s="406"/>
      <c r="O198" s="406"/>
      <c r="P198" s="406"/>
      <c r="Q198" s="406"/>
      <c r="R198" s="406"/>
      <c r="S198" s="405"/>
    </row>
    <row r="199" spans="1:19" ht="13.5" customHeight="1">
      <c r="A199" s="6"/>
      <c r="B199" s="5"/>
      <c r="C199" s="544"/>
      <c r="D199" s="545"/>
      <c r="E199" s="546"/>
      <c r="F199" s="405" t="s">
        <v>1256</v>
      </c>
      <c r="G199" s="406"/>
      <c r="H199" s="406"/>
      <c r="I199" s="406"/>
      <c r="J199" s="406"/>
      <c r="K199" s="395" t="s">
        <v>881</v>
      </c>
      <c r="L199" s="395"/>
      <c r="M199" s="395"/>
      <c r="N199" s="394"/>
      <c r="O199" s="395"/>
      <c r="P199" s="395"/>
      <c r="Q199" s="406"/>
      <c r="R199" s="406"/>
      <c r="S199" s="405"/>
    </row>
    <row r="200" spans="1:19" ht="13.5" customHeight="1">
      <c r="A200" s="65"/>
      <c r="B200" s="139"/>
      <c r="C200" s="431"/>
      <c r="D200" s="406"/>
      <c r="E200" s="406"/>
      <c r="F200" s="406"/>
      <c r="G200" s="406"/>
      <c r="H200" s="406"/>
      <c r="I200" s="406"/>
      <c r="J200" s="406"/>
      <c r="K200" s="406"/>
      <c r="L200" s="406"/>
      <c r="M200" s="406"/>
      <c r="N200" s="406"/>
      <c r="O200" s="406"/>
      <c r="P200" s="406"/>
      <c r="Q200" s="406"/>
      <c r="R200" s="406"/>
      <c r="S200" s="405"/>
    </row>
    <row r="201" spans="1:19" ht="13.5" customHeight="1">
      <c r="A201" s="65">
        <f>A198+0.01</f>
        <v>5.2499999999999947</v>
      </c>
      <c r="B201" s="5" t="s">
        <v>1333</v>
      </c>
      <c r="C201" s="431"/>
      <c r="D201" s="406"/>
      <c r="E201" s="406"/>
      <c r="F201" s="406"/>
      <c r="G201" s="406"/>
      <c r="H201" s="406"/>
      <c r="I201" s="406"/>
      <c r="J201" s="406"/>
      <c r="K201" s="406"/>
      <c r="L201" s="406"/>
      <c r="M201" s="406"/>
      <c r="N201" s="406"/>
      <c r="O201" s="406"/>
      <c r="P201" s="406"/>
      <c r="Q201" s="406"/>
      <c r="R201" s="406"/>
      <c r="S201" s="405"/>
    </row>
    <row r="202" spans="1:19" ht="13.5" customHeight="1">
      <c r="A202" s="65"/>
      <c r="B202" s="5" t="s">
        <v>1272</v>
      </c>
      <c r="C202" s="431"/>
      <c r="D202" s="405"/>
      <c r="E202" s="406"/>
      <c r="F202" s="406"/>
      <c r="G202" s="406"/>
      <c r="H202" s="406"/>
      <c r="I202" s="406"/>
      <c r="J202" s="406"/>
      <c r="K202" s="406"/>
      <c r="L202" s="406"/>
      <c r="M202" s="406"/>
      <c r="N202" s="406"/>
      <c r="O202" s="431"/>
      <c r="P202" s="406"/>
      <c r="Q202" s="406"/>
      <c r="R202" s="406"/>
      <c r="S202" s="405"/>
    </row>
    <row r="203" spans="1:19" ht="13.5" customHeight="1">
      <c r="A203" s="65"/>
      <c r="B203" s="5"/>
      <c r="C203" s="431">
        <v>1</v>
      </c>
      <c r="D203" s="827" t="s">
        <v>1334</v>
      </c>
      <c r="E203" s="406"/>
      <c r="F203" s="406"/>
      <c r="G203" s="406"/>
      <c r="H203" s="406"/>
      <c r="I203" s="406"/>
      <c r="J203" s="406"/>
      <c r="K203" s="406"/>
      <c r="L203" s="406"/>
      <c r="M203" s="406"/>
      <c r="N203" s="405"/>
      <c r="O203" s="405"/>
      <c r="P203" s="406"/>
      <c r="Q203" s="406"/>
      <c r="R203" s="543"/>
      <c r="S203" s="405"/>
    </row>
    <row r="204" spans="1:19" ht="13.5" customHeight="1">
      <c r="A204" s="65"/>
      <c r="B204" s="5"/>
      <c r="C204" s="431">
        <v>2</v>
      </c>
      <c r="D204" s="827" t="s">
        <v>1335</v>
      </c>
      <c r="E204" s="406"/>
      <c r="F204" s="406"/>
      <c r="G204" s="406"/>
      <c r="H204" s="406"/>
      <c r="I204" s="406"/>
      <c r="J204" s="406"/>
      <c r="K204" s="406"/>
      <c r="L204" s="406"/>
      <c r="M204" s="406"/>
      <c r="N204" s="405"/>
      <c r="O204" s="554"/>
      <c r="P204" s="406"/>
      <c r="Q204" s="406"/>
      <c r="R204" s="543"/>
      <c r="S204" s="405"/>
    </row>
    <row r="205" spans="1:19" ht="13.5" customHeight="1">
      <c r="A205" s="65"/>
      <c r="B205" s="5"/>
      <c r="C205" s="431">
        <v>3</v>
      </c>
      <c r="D205" s="827" t="s">
        <v>1336</v>
      </c>
      <c r="E205" s="406"/>
      <c r="F205" s="406"/>
      <c r="G205" s="406"/>
      <c r="H205" s="406"/>
      <c r="I205" s="406"/>
      <c r="J205" s="406"/>
      <c r="K205" s="406"/>
      <c r="L205" s="406"/>
      <c r="M205" s="406"/>
      <c r="N205" s="405"/>
      <c r="O205" s="405"/>
      <c r="P205" s="406"/>
      <c r="Q205" s="406"/>
      <c r="R205" s="543"/>
      <c r="S205" s="405"/>
    </row>
    <row r="206" spans="1:19" ht="13.5" customHeight="1">
      <c r="A206" s="65"/>
      <c r="B206" s="5"/>
      <c r="C206" s="431">
        <v>4</v>
      </c>
      <c r="D206" s="827" t="s">
        <v>1337</v>
      </c>
      <c r="E206" s="406"/>
      <c r="F206" s="406"/>
      <c r="G206" s="406"/>
      <c r="H206" s="406"/>
      <c r="I206" s="406"/>
      <c r="J206" s="406"/>
      <c r="K206" s="406"/>
      <c r="L206" s="406"/>
      <c r="M206" s="406"/>
      <c r="N206" s="405"/>
      <c r="O206" s="405"/>
      <c r="P206" s="406"/>
      <c r="Q206" s="406"/>
      <c r="R206" s="406"/>
      <c r="S206" s="405"/>
    </row>
    <row r="207" spans="1:19" ht="13.5" customHeight="1">
      <c r="A207" s="65"/>
      <c r="B207" s="5"/>
      <c r="C207" s="431">
        <v>5</v>
      </c>
      <c r="D207" s="827" t="s">
        <v>1338</v>
      </c>
      <c r="E207" s="406"/>
      <c r="F207" s="406"/>
      <c r="G207" s="406"/>
      <c r="H207" s="406"/>
      <c r="I207" s="406"/>
      <c r="J207" s="406"/>
      <c r="K207" s="406"/>
      <c r="L207" s="406"/>
      <c r="M207" s="406"/>
      <c r="N207" s="405"/>
      <c r="O207" s="405"/>
      <c r="P207" s="406"/>
      <c r="Q207" s="406"/>
      <c r="R207" s="543"/>
      <c r="S207" s="405"/>
    </row>
    <row r="208" spans="1:19" ht="13.5" customHeight="1">
      <c r="A208" s="65"/>
      <c r="B208" s="139"/>
      <c r="C208" s="431"/>
      <c r="D208" s="406"/>
      <c r="E208" s="406"/>
      <c r="F208" s="406"/>
      <c r="G208" s="406"/>
      <c r="H208" s="406"/>
      <c r="I208" s="406"/>
      <c r="J208" s="406"/>
      <c r="K208" s="406"/>
      <c r="L208" s="406"/>
      <c r="M208" s="406"/>
      <c r="N208" s="406"/>
      <c r="O208" s="406"/>
      <c r="P208" s="406"/>
      <c r="Q208" s="406"/>
      <c r="R208" s="406"/>
      <c r="S208" s="405"/>
    </row>
    <row r="209" spans="1:19" ht="13.5" customHeight="1">
      <c r="A209" s="65">
        <f>A201+0.01</f>
        <v>5.2599999999999945</v>
      </c>
      <c r="B209" s="5" t="s">
        <v>1339</v>
      </c>
      <c r="C209" s="431"/>
      <c r="D209" s="406"/>
      <c r="E209" s="406"/>
      <c r="F209" s="406"/>
      <c r="G209" s="406"/>
      <c r="H209" s="406"/>
      <c r="I209" s="406"/>
      <c r="J209" s="406"/>
      <c r="K209" s="406"/>
      <c r="L209" s="406"/>
      <c r="M209" s="406"/>
      <c r="N209" s="406"/>
      <c r="O209" s="406"/>
      <c r="P209" s="406"/>
      <c r="Q209" s="406"/>
      <c r="R209" s="406"/>
      <c r="S209" s="405"/>
    </row>
    <row r="210" spans="1:19" ht="13.5" customHeight="1">
      <c r="A210" s="65"/>
      <c r="B210" s="5"/>
      <c r="C210" s="431">
        <v>1</v>
      </c>
      <c r="D210" s="797" t="s">
        <v>1132</v>
      </c>
      <c r="E210" s="784"/>
      <c r="F210" s="406"/>
      <c r="G210" s="406"/>
      <c r="H210" s="406"/>
      <c r="I210" s="406"/>
      <c r="J210" s="406"/>
      <c r="K210" s="406"/>
      <c r="L210" s="406"/>
      <c r="M210" s="406"/>
      <c r="N210" s="406"/>
      <c r="O210" s="406"/>
      <c r="P210" s="406"/>
      <c r="Q210" s="406"/>
      <c r="R210" s="406"/>
      <c r="S210" s="405"/>
    </row>
    <row r="211" spans="1:19" ht="13.5" customHeight="1">
      <c r="A211" s="65"/>
      <c r="B211" s="5"/>
      <c r="C211" s="431">
        <v>2</v>
      </c>
      <c r="D211" s="797" t="s">
        <v>1133</v>
      </c>
      <c r="E211" s="784"/>
      <c r="F211" s="406"/>
      <c r="G211" s="406"/>
      <c r="H211" s="406"/>
      <c r="I211" s="406"/>
      <c r="J211" s="406"/>
      <c r="K211" s="406"/>
      <c r="L211" s="406"/>
      <c r="M211" s="406"/>
      <c r="N211" s="406"/>
      <c r="O211" s="406"/>
      <c r="P211" s="406"/>
      <c r="Q211" s="406"/>
      <c r="R211" s="406"/>
      <c r="S211" s="405"/>
    </row>
    <row r="212" spans="1:19" ht="13.5" customHeight="1">
      <c r="A212" s="65"/>
      <c r="B212" s="5"/>
      <c r="C212" s="431">
        <v>3</v>
      </c>
      <c r="D212" s="797" t="s">
        <v>1134</v>
      </c>
      <c r="E212" s="784"/>
      <c r="F212" s="406"/>
      <c r="G212" s="406"/>
      <c r="H212" s="406"/>
      <c r="I212" s="406"/>
      <c r="J212" s="406"/>
      <c r="K212" s="406"/>
      <c r="L212" s="406"/>
      <c r="M212" s="406"/>
      <c r="N212" s="406"/>
      <c r="O212" s="406"/>
      <c r="P212" s="406"/>
      <c r="Q212" s="406"/>
      <c r="R212" s="406"/>
      <c r="S212" s="405"/>
    </row>
    <row r="213" spans="1:19" ht="13.5" customHeight="1">
      <c r="A213" s="65"/>
      <c r="B213" s="5"/>
      <c r="C213" s="431">
        <v>4</v>
      </c>
      <c r="D213" s="800" t="s">
        <v>1135</v>
      </c>
      <c r="E213" s="784"/>
      <c r="F213" s="406"/>
      <c r="G213" s="406"/>
      <c r="H213" s="406"/>
      <c r="I213" s="406"/>
      <c r="J213" s="406"/>
      <c r="K213" s="406"/>
      <c r="L213" s="406"/>
      <c r="M213" s="406"/>
      <c r="N213" s="406"/>
      <c r="O213" s="406"/>
      <c r="P213" s="406"/>
      <c r="Q213" s="406"/>
      <c r="R213" s="406"/>
      <c r="S213" s="405"/>
    </row>
    <row r="214" spans="1:19" ht="13.5" customHeight="1">
      <c r="A214" s="65"/>
      <c r="B214" s="5"/>
      <c r="C214" s="431">
        <v>5</v>
      </c>
      <c r="D214" s="800" t="s">
        <v>1136</v>
      </c>
      <c r="E214" s="404"/>
      <c r="F214" s="404"/>
      <c r="G214" s="404"/>
      <c r="H214" s="406"/>
      <c r="I214" s="406"/>
      <c r="J214" s="406"/>
      <c r="K214" s="406"/>
      <c r="L214" s="406"/>
      <c r="M214" s="406"/>
      <c r="N214" s="406"/>
      <c r="O214" s="406"/>
      <c r="P214" s="406"/>
      <c r="Q214" s="406"/>
      <c r="R214" s="406"/>
      <c r="S214" s="405"/>
    </row>
    <row r="215" spans="1:19" ht="13.5" customHeight="1">
      <c r="A215" s="65"/>
      <c r="B215" s="5"/>
      <c r="C215" s="431">
        <v>6</v>
      </c>
      <c r="D215" s="800" t="s">
        <v>1137</v>
      </c>
      <c r="E215" s="404"/>
      <c r="F215" s="404"/>
      <c r="G215" s="404"/>
      <c r="H215" s="406"/>
      <c r="I215" s="406"/>
      <c r="J215" s="406"/>
      <c r="K215" s="406"/>
      <c r="L215" s="406"/>
      <c r="M215" s="406"/>
      <c r="N215" s="406"/>
      <c r="O215" s="406"/>
      <c r="P215" s="406"/>
      <c r="Q215" s="406"/>
      <c r="R215" s="406"/>
      <c r="S215" s="405"/>
    </row>
    <row r="216" spans="1:19" ht="13.5" customHeight="1">
      <c r="A216" s="65"/>
      <c r="B216" s="5"/>
      <c r="C216" s="431">
        <v>7</v>
      </c>
      <c r="D216" s="800" t="s">
        <v>1138</v>
      </c>
      <c r="E216" s="404"/>
      <c r="F216" s="404"/>
      <c r="G216" s="404"/>
      <c r="H216" s="406"/>
      <c r="I216" s="406"/>
      <c r="J216" s="406"/>
      <c r="K216" s="406"/>
      <c r="L216" s="406"/>
      <c r="M216" s="406"/>
      <c r="N216" s="406"/>
      <c r="O216" s="406"/>
      <c r="P216" s="406"/>
      <c r="Q216" s="406"/>
      <c r="R216" s="406"/>
      <c r="S216" s="405"/>
    </row>
    <row r="217" spans="1:19" ht="13.5" customHeight="1">
      <c r="A217" s="65"/>
      <c r="B217" s="5"/>
      <c r="C217" s="431">
        <v>8</v>
      </c>
      <c r="D217" s="800" t="s">
        <v>1139</v>
      </c>
      <c r="E217" s="404"/>
      <c r="F217" s="404"/>
      <c r="G217" s="404"/>
      <c r="H217" s="406"/>
      <c r="I217" s="406"/>
      <c r="J217" s="406"/>
      <c r="K217" s="406"/>
      <c r="L217" s="406"/>
      <c r="M217" s="406"/>
      <c r="N217" s="406"/>
      <c r="O217" s="406"/>
      <c r="P217" s="406"/>
      <c r="Q217" s="406"/>
      <c r="R217" s="406"/>
      <c r="S217" s="405"/>
    </row>
    <row r="218" spans="1:19" ht="13.5" customHeight="1">
      <c r="A218" s="65"/>
      <c r="B218" s="5"/>
      <c r="C218" s="431">
        <v>9</v>
      </c>
      <c r="D218" s="800" t="s">
        <v>1140</v>
      </c>
      <c r="E218" s="404"/>
      <c r="F218" s="404"/>
      <c r="G218" s="404"/>
      <c r="H218" s="406"/>
      <c r="I218" s="406"/>
      <c r="J218" s="406"/>
      <c r="K218" s="406"/>
      <c r="L218" s="406"/>
      <c r="M218" s="406"/>
      <c r="N218" s="406"/>
      <c r="O218" s="406"/>
      <c r="P218" s="406"/>
      <c r="Q218" s="406"/>
      <c r="R218" s="406"/>
      <c r="S218" s="405"/>
    </row>
    <row r="219" spans="1:19" ht="13.5" customHeight="1">
      <c r="A219" s="65"/>
      <c r="B219" s="5"/>
      <c r="C219" s="431">
        <v>10</v>
      </c>
      <c r="D219" s="800" t="s">
        <v>1141</v>
      </c>
      <c r="E219" s="404"/>
      <c r="F219" s="404"/>
      <c r="G219" s="404"/>
      <c r="H219" s="406"/>
      <c r="I219" s="406"/>
      <c r="J219" s="406"/>
      <c r="K219" s="406"/>
      <c r="L219" s="406"/>
      <c r="M219" s="406"/>
      <c r="N219" s="406"/>
      <c r="O219" s="406"/>
      <c r="P219" s="406"/>
      <c r="Q219" s="406"/>
      <c r="R219" s="406"/>
      <c r="S219" s="405"/>
    </row>
    <row r="220" spans="1:19" ht="13.5" customHeight="1">
      <c r="A220" s="65"/>
      <c r="B220" s="5"/>
      <c r="C220" s="431">
        <v>11</v>
      </c>
      <c r="D220" s="800" t="s">
        <v>1142</v>
      </c>
      <c r="E220" s="404"/>
      <c r="F220" s="404"/>
      <c r="G220" s="404"/>
      <c r="H220" s="406"/>
      <c r="I220" s="406"/>
      <c r="J220" s="406"/>
      <c r="K220" s="406"/>
      <c r="L220" s="406"/>
      <c r="M220" s="406"/>
      <c r="N220" s="406"/>
      <c r="O220" s="406"/>
      <c r="P220" s="406"/>
      <c r="Q220" s="406"/>
      <c r="R220" s="406"/>
      <c r="S220" s="405"/>
    </row>
    <row r="221" spans="1:19" ht="13.5" customHeight="1">
      <c r="A221" s="65"/>
      <c r="B221" s="5"/>
      <c r="C221" s="431">
        <v>12</v>
      </c>
      <c r="D221" s="800" t="s">
        <v>1143</v>
      </c>
      <c r="E221" s="404"/>
      <c r="F221" s="404"/>
      <c r="G221" s="404"/>
      <c r="H221" s="406"/>
      <c r="I221" s="406"/>
      <c r="J221" s="406"/>
      <c r="K221" s="406"/>
      <c r="L221" s="406"/>
      <c r="M221" s="406"/>
      <c r="N221" s="406"/>
      <c r="O221" s="406"/>
      <c r="P221" s="406"/>
      <c r="Q221" s="406"/>
      <c r="R221" s="406"/>
      <c r="S221" s="405"/>
    </row>
    <row r="222" spans="1:19" ht="13.5" customHeight="1">
      <c r="A222" s="65"/>
      <c r="B222" s="5"/>
      <c r="C222" s="431">
        <v>13</v>
      </c>
      <c r="D222" s="800" t="s">
        <v>1144</v>
      </c>
      <c r="E222" s="404"/>
      <c r="F222" s="404"/>
      <c r="G222" s="404"/>
      <c r="H222" s="406"/>
      <c r="I222" s="406"/>
      <c r="J222" s="406"/>
      <c r="K222" s="406"/>
      <c r="L222" s="406"/>
      <c r="M222" s="406"/>
      <c r="N222" s="406"/>
      <c r="O222" s="406"/>
      <c r="P222" s="406"/>
      <c r="Q222" s="406"/>
      <c r="R222" s="406"/>
      <c r="S222" s="405"/>
    </row>
    <row r="223" spans="1:19" ht="13.5" customHeight="1">
      <c r="A223" s="65"/>
      <c r="B223" s="5"/>
      <c r="C223" s="431">
        <v>14</v>
      </c>
      <c r="D223" s="800" t="s">
        <v>1145</v>
      </c>
      <c r="E223" s="404"/>
      <c r="F223" s="404"/>
      <c r="G223" s="404"/>
      <c r="H223" s="406"/>
      <c r="I223" s="406"/>
      <c r="J223" s="406"/>
      <c r="K223" s="406"/>
      <c r="L223" s="406"/>
      <c r="M223" s="406"/>
      <c r="N223" s="406"/>
      <c r="O223" s="406"/>
      <c r="P223" s="406"/>
      <c r="Q223" s="406"/>
      <c r="R223" s="406"/>
      <c r="S223" s="405"/>
    </row>
    <row r="224" spans="1:19" ht="13.5" customHeight="1">
      <c r="A224" s="65"/>
      <c r="B224" s="5"/>
      <c r="C224" s="431">
        <v>15</v>
      </c>
      <c r="D224" s="800" t="s">
        <v>1146</v>
      </c>
      <c r="E224" s="404"/>
      <c r="F224" s="404"/>
      <c r="G224" s="404"/>
      <c r="H224" s="406"/>
      <c r="I224" s="406"/>
      <c r="J224" s="406"/>
      <c r="K224" s="406"/>
      <c r="L224" s="406"/>
      <c r="M224" s="406"/>
      <c r="N224" s="406"/>
      <c r="O224" s="406"/>
      <c r="P224" s="406"/>
      <c r="Q224" s="406"/>
      <c r="R224" s="406"/>
      <c r="S224" s="405"/>
    </row>
    <row r="225" spans="1:19" ht="13.5" customHeight="1">
      <c r="A225" s="65"/>
      <c r="B225" s="5"/>
      <c r="C225" s="431">
        <v>16</v>
      </c>
      <c r="D225" s="800" t="s">
        <v>1147</v>
      </c>
      <c r="E225" s="784"/>
      <c r="F225" s="406"/>
      <c r="G225" s="406"/>
      <c r="H225" s="406"/>
      <c r="I225" s="406"/>
      <c r="J225" s="406"/>
      <c r="K225" s="406"/>
      <c r="L225" s="406"/>
      <c r="M225" s="406"/>
      <c r="N225" s="406"/>
      <c r="O225" s="406"/>
      <c r="P225" s="406"/>
      <c r="Q225" s="406"/>
      <c r="R225" s="406"/>
      <c r="S225" s="405"/>
    </row>
    <row r="226" spans="1:19" ht="13.5" customHeight="1">
      <c r="A226" s="65"/>
      <c r="B226" s="5"/>
      <c r="C226" s="431">
        <v>17</v>
      </c>
      <c r="D226" s="797" t="s">
        <v>1148</v>
      </c>
      <c r="E226" s="784"/>
      <c r="F226" s="406"/>
      <c r="G226" s="406"/>
      <c r="H226" s="406"/>
      <c r="I226" s="406"/>
      <c r="J226" s="406"/>
      <c r="K226" s="406"/>
      <c r="L226" s="406"/>
      <c r="M226" s="406"/>
      <c r="N226" s="406"/>
      <c r="O226" s="406"/>
      <c r="P226" s="406"/>
      <c r="Q226" s="406"/>
      <c r="R226" s="406"/>
      <c r="S226" s="405"/>
    </row>
    <row r="227" spans="1:19" ht="13.5" customHeight="1">
      <c r="A227" s="65"/>
      <c r="B227" s="5"/>
      <c r="C227" s="431">
        <v>18</v>
      </c>
      <c r="D227" s="798" t="s">
        <v>1149</v>
      </c>
      <c r="E227" s="784"/>
      <c r="F227" s="406"/>
      <c r="G227" s="406"/>
      <c r="H227" s="406"/>
      <c r="I227" s="406"/>
      <c r="J227" s="406"/>
      <c r="K227" s="406"/>
      <c r="L227" s="406"/>
      <c r="M227" s="406"/>
      <c r="N227" s="406"/>
      <c r="O227" s="406"/>
      <c r="P227" s="406"/>
      <c r="Q227" s="406"/>
      <c r="R227" s="406"/>
      <c r="S227" s="405"/>
    </row>
    <row r="228" spans="1:19" ht="13.5" customHeight="1">
      <c r="A228" s="65"/>
      <c r="B228" s="5"/>
      <c r="C228" s="431">
        <v>19</v>
      </c>
      <c r="D228" s="797" t="s">
        <v>1150</v>
      </c>
      <c r="E228" s="784"/>
      <c r="F228" s="406"/>
      <c r="G228" s="406"/>
      <c r="H228" s="406"/>
      <c r="I228" s="406"/>
      <c r="J228" s="406"/>
      <c r="K228" s="406"/>
      <c r="L228" s="406"/>
      <c r="M228" s="406"/>
      <c r="N228" s="406"/>
      <c r="O228" s="406"/>
      <c r="P228" s="406"/>
      <c r="Q228" s="406"/>
      <c r="R228" s="406"/>
      <c r="S228" s="405"/>
    </row>
    <row r="229" spans="1:19" ht="13.5" customHeight="1">
      <c r="A229" s="65"/>
      <c r="B229" s="5"/>
      <c r="C229" s="431">
        <v>20</v>
      </c>
      <c r="D229" s="797" t="s">
        <v>1151</v>
      </c>
      <c r="E229" s="784"/>
      <c r="F229" s="406"/>
      <c r="G229" s="406"/>
      <c r="H229" s="406"/>
      <c r="I229" s="406"/>
      <c r="J229" s="406"/>
      <c r="K229" s="406"/>
      <c r="L229" s="406"/>
      <c r="M229" s="406"/>
      <c r="N229" s="406"/>
      <c r="O229" s="406"/>
      <c r="P229" s="406"/>
      <c r="Q229" s="406"/>
      <c r="R229" s="406"/>
      <c r="S229" s="405"/>
    </row>
    <row r="230" spans="1:19" ht="13.5" customHeight="1">
      <c r="A230" s="65"/>
      <c r="B230" s="69"/>
      <c r="C230" s="450"/>
      <c r="D230" s="406"/>
      <c r="E230" s="406"/>
      <c r="F230" s="406"/>
      <c r="G230" s="406"/>
      <c r="H230" s="406"/>
      <c r="I230" s="406"/>
      <c r="J230" s="406"/>
      <c r="K230" s="406"/>
      <c r="L230" s="406"/>
      <c r="M230" s="406"/>
      <c r="N230" s="406"/>
      <c r="O230" s="406"/>
      <c r="P230" s="406"/>
      <c r="Q230" s="406"/>
      <c r="R230" s="406"/>
      <c r="S230" s="405"/>
    </row>
    <row r="231" spans="1:19" ht="13.5" customHeight="1">
      <c r="A231" s="65">
        <f>A209+0.01</f>
        <v>5.2699999999999942</v>
      </c>
      <c r="B231" s="5" t="s">
        <v>1340</v>
      </c>
      <c r="C231" s="431"/>
      <c r="D231" s="406"/>
      <c r="E231" s="406"/>
      <c r="F231" s="406"/>
      <c r="G231" s="406"/>
      <c r="H231" s="406"/>
      <c r="I231" s="406"/>
      <c r="J231" s="406"/>
      <c r="K231" s="406"/>
      <c r="L231" s="406"/>
      <c r="M231" s="406"/>
      <c r="N231" s="406"/>
      <c r="O231" s="406"/>
      <c r="P231" s="406"/>
      <c r="Q231" s="406"/>
      <c r="R231" s="406"/>
      <c r="S231" s="406"/>
    </row>
    <row r="232" spans="1:19" ht="13.5" customHeight="1">
      <c r="A232" s="65"/>
      <c r="B232" s="5"/>
      <c r="C232" s="431">
        <v>1</v>
      </c>
      <c r="D232" s="982" t="s">
        <v>1291</v>
      </c>
      <c r="E232" s="982"/>
      <c r="F232" s="982"/>
      <c r="G232" s="982"/>
      <c r="H232" s="982"/>
      <c r="I232" s="982"/>
      <c r="J232" s="982"/>
      <c r="K232" s="982"/>
      <c r="L232" s="982"/>
      <c r="M232" s="982"/>
      <c r="N232" s="982"/>
      <c r="O232" s="406"/>
      <c r="P232" s="406"/>
      <c r="Q232" s="405"/>
      <c r="R232" s="406"/>
      <c r="S232" s="406"/>
    </row>
    <row r="233" spans="1:19" ht="13.5" customHeight="1">
      <c r="A233" s="65"/>
      <c r="B233" s="5"/>
      <c r="C233" s="431">
        <f t="shared" ref="C233:C247" si="0">C232+1</f>
        <v>2</v>
      </c>
      <c r="D233" s="405" t="s">
        <v>1343</v>
      </c>
      <c r="E233" s="782"/>
      <c r="F233" s="782"/>
      <c r="G233" s="782"/>
      <c r="H233" s="782"/>
      <c r="I233" s="782"/>
      <c r="J233" s="782"/>
      <c r="K233" s="782"/>
      <c r="L233" s="782"/>
      <c r="M233" s="782"/>
      <c r="N233" s="782"/>
    </row>
    <row r="234" spans="1:19" ht="13.5" customHeight="1">
      <c r="A234" s="65"/>
      <c r="B234" s="5"/>
      <c r="C234" s="431">
        <v>3</v>
      </c>
      <c r="D234" s="982" t="s">
        <v>1295</v>
      </c>
      <c r="E234" s="982"/>
      <c r="F234" s="982"/>
      <c r="G234" s="982"/>
      <c r="H234" s="982"/>
      <c r="I234" s="982"/>
      <c r="J234" s="982"/>
      <c r="K234" s="982"/>
      <c r="L234" s="982"/>
      <c r="M234" s="784"/>
      <c r="N234" s="784"/>
      <c r="O234" s="406"/>
      <c r="P234" s="406"/>
      <c r="Q234" s="405"/>
      <c r="R234" s="406"/>
      <c r="S234" s="406"/>
    </row>
    <row r="235" spans="1:19" ht="13.5" customHeight="1">
      <c r="A235" s="65"/>
      <c r="B235" s="5"/>
      <c r="C235" s="431">
        <f t="shared" si="0"/>
        <v>4</v>
      </c>
      <c r="D235" s="785" t="s">
        <v>1297</v>
      </c>
      <c r="E235" s="785"/>
      <c r="F235" s="785"/>
      <c r="G235" s="785"/>
      <c r="H235" s="785"/>
      <c r="I235" s="785"/>
      <c r="J235" s="784"/>
      <c r="K235" s="784"/>
      <c r="L235" s="784"/>
      <c r="M235" s="784"/>
      <c r="N235" s="784"/>
      <c r="O235" s="406"/>
      <c r="P235" s="406"/>
      <c r="Q235" s="405"/>
      <c r="R235" s="406"/>
      <c r="S235" s="406"/>
    </row>
    <row r="236" spans="1:19" ht="13.5" customHeight="1">
      <c r="A236" s="65"/>
      <c r="B236" s="5"/>
      <c r="C236" s="431">
        <f t="shared" si="0"/>
        <v>5</v>
      </c>
      <c r="D236" s="785" t="s">
        <v>1300</v>
      </c>
      <c r="E236" s="785"/>
      <c r="F236" s="785"/>
      <c r="G236" s="785"/>
      <c r="H236" s="785"/>
      <c r="I236" s="785"/>
      <c r="J236" s="784"/>
      <c r="K236" s="784"/>
      <c r="L236" s="784"/>
      <c r="M236" s="784"/>
      <c r="N236" s="784"/>
      <c r="O236" s="406"/>
      <c r="P236" s="406"/>
      <c r="Q236" s="405"/>
      <c r="R236" s="406"/>
      <c r="S236" s="406"/>
    </row>
    <row r="237" spans="1:19" ht="13.5" customHeight="1">
      <c r="A237" s="65"/>
      <c r="B237" s="5"/>
      <c r="C237" s="431">
        <f t="shared" si="0"/>
        <v>6</v>
      </c>
      <c r="D237" s="785" t="s">
        <v>1298</v>
      </c>
      <c r="E237" s="785"/>
      <c r="F237" s="785"/>
      <c r="G237" s="785"/>
      <c r="H237" s="785"/>
      <c r="I237" s="785"/>
      <c r="J237" s="784"/>
      <c r="K237" s="784"/>
      <c r="L237" s="784"/>
      <c r="M237" s="784"/>
      <c r="N237" s="784"/>
      <c r="O237" s="406"/>
      <c r="P237" s="406"/>
      <c r="Q237" s="405"/>
      <c r="R237" s="406"/>
      <c r="S237" s="406"/>
    </row>
    <row r="238" spans="1:19" ht="13.5" customHeight="1">
      <c r="A238" s="65"/>
      <c r="B238" s="5"/>
      <c r="C238" s="431">
        <f t="shared" si="0"/>
        <v>7</v>
      </c>
      <c r="D238" s="405" t="s">
        <v>1349</v>
      </c>
      <c r="E238" s="405"/>
      <c r="F238" s="405"/>
      <c r="G238" s="405"/>
      <c r="H238" s="405"/>
      <c r="I238" s="405"/>
      <c r="J238" s="405"/>
      <c r="K238" s="405"/>
      <c r="L238" s="405"/>
      <c r="M238" s="784"/>
      <c r="N238" s="784"/>
      <c r="O238" s="406"/>
      <c r="P238" s="406"/>
      <c r="Q238" s="405"/>
      <c r="R238" s="406"/>
      <c r="S238" s="406"/>
    </row>
    <row r="239" spans="1:19" ht="13.5" customHeight="1">
      <c r="A239" s="65"/>
      <c r="B239" s="5"/>
      <c r="C239" s="431">
        <f t="shared" si="0"/>
        <v>8</v>
      </c>
      <c r="D239" s="785" t="s">
        <v>1301</v>
      </c>
      <c r="E239" s="785"/>
      <c r="F239" s="785"/>
      <c r="G239" s="785"/>
      <c r="H239" s="785"/>
      <c r="I239" s="785"/>
      <c r="J239" s="785"/>
      <c r="K239" s="785"/>
      <c r="L239" s="785"/>
      <c r="M239" s="784"/>
      <c r="N239" s="784"/>
      <c r="O239" s="406"/>
      <c r="P239" s="406"/>
      <c r="Q239" s="405"/>
      <c r="R239" s="406"/>
      <c r="S239" s="406"/>
    </row>
    <row r="240" spans="1:19" ht="13.5" customHeight="1">
      <c r="A240" s="65"/>
      <c r="B240" s="5"/>
      <c r="C240" s="431">
        <f t="shared" si="0"/>
        <v>9</v>
      </c>
      <c r="D240" s="405" t="s">
        <v>1344</v>
      </c>
      <c r="E240" s="405"/>
      <c r="F240" s="405"/>
      <c r="G240" s="405"/>
      <c r="H240" s="405"/>
      <c r="I240" s="405"/>
      <c r="J240" s="405"/>
      <c r="K240" s="405"/>
      <c r="L240" s="405"/>
      <c r="M240" s="432"/>
      <c r="N240" s="432"/>
      <c r="O240" s="432"/>
      <c r="P240" s="432"/>
      <c r="Q240" s="405"/>
      <c r="R240" s="406"/>
      <c r="S240" s="406"/>
    </row>
    <row r="241" spans="1:19" ht="13.5" customHeight="1">
      <c r="A241" s="65"/>
      <c r="B241" s="5"/>
      <c r="C241" s="431">
        <f t="shared" si="0"/>
        <v>10</v>
      </c>
      <c r="D241" s="785" t="s">
        <v>1303</v>
      </c>
      <c r="E241" s="785"/>
      <c r="F241" s="785"/>
      <c r="G241" s="785"/>
      <c r="H241" s="785"/>
      <c r="I241" s="785"/>
      <c r="J241" s="785"/>
      <c r="K241" s="785"/>
      <c r="L241" s="785"/>
      <c r="M241" s="555"/>
      <c r="N241" s="555"/>
      <c r="O241" s="555"/>
      <c r="P241" s="432"/>
      <c r="Q241" s="405"/>
      <c r="R241" s="406"/>
      <c r="S241" s="406"/>
    </row>
    <row r="242" spans="1:19" ht="13.5" customHeight="1">
      <c r="A242" s="65"/>
      <c r="B242" s="5"/>
      <c r="C242" s="431">
        <f t="shared" si="0"/>
        <v>11</v>
      </c>
      <c r="D242" s="785" t="s">
        <v>1304</v>
      </c>
      <c r="E242" s="785"/>
      <c r="F242" s="785"/>
      <c r="G242" s="785"/>
      <c r="H242" s="785"/>
      <c r="I242" s="785"/>
      <c r="J242" s="785"/>
      <c r="K242" s="785"/>
      <c r="L242" s="785"/>
      <c r="M242" s="432"/>
      <c r="N242" s="432"/>
      <c r="O242" s="432"/>
      <c r="P242" s="432"/>
      <c r="Q242" s="405"/>
      <c r="R242" s="406"/>
      <c r="S242" s="406"/>
    </row>
    <row r="243" spans="1:19" ht="13.5" customHeight="1">
      <c r="A243" s="65"/>
      <c r="B243" s="5"/>
      <c r="C243" s="431">
        <f t="shared" si="0"/>
        <v>12</v>
      </c>
      <c r="D243" s="785" t="s">
        <v>1305</v>
      </c>
      <c r="E243" s="432"/>
      <c r="F243" s="432"/>
      <c r="G243" s="432"/>
      <c r="H243" s="432"/>
      <c r="I243" s="432"/>
      <c r="J243" s="432"/>
      <c r="K243" s="432"/>
      <c r="L243" s="432"/>
      <c r="M243" s="432"/>
      <c r="N243" s="432"/>
      <c r="O243" s="432"/>
      <c r="P243" s="432"/>
      <c r="Q243" s="405"/>
      <c r="R243" s="406"/>
      <c r="S243" s="406"/>
    </row>
    <row r="244" spans="1:19" ht="13.5" customHeight="1">
      <c r="A244" s="65"/>
      <c r="B244" s="5"/>
      <c r="C244" s="431">
        <f t="shared" si="0"/>
        <v>13</v>
      </c>
      <c r="D244" s="31" t="s">
        <v>1345</v>
      </c>
      <c r="E244" s="556"/>
      <c r="F244" s="405"/>
      <c r="G244" s="405"/>
      <c r="H244" s="405"/>
      <c r="I244" s="405"/>
      <c r="J244" s="405"/>
      <c r="K244" s="405"/>
      <c r="L244" s="405"/>
      <c r="M244" s="405"/>
      <c r="N244" s="405"/>
      <c r="O244" s="405"/>
      <c r="P244" s="405"/>
      <c r="Q244" s="405"/>
      <c r="R244" s="406"/>
      <c r="S244" s="406"/>
    </row>
    <row r="245" spans="1:19" ht="13.5" customHeight="1">
      <c r="A245" s="65"/>
      <c r="B245" s="5"/>
      <c r="C245" s="431">
        <f t="shared" si="0"/>
        <v>14</v>
      </c>
      <c r="D245" s="31" t="s">
        <v>1346</v>
      </c>
      <c r="E245" s="783"/>
      <c r="F245" s="783"/>
      <c r="G245" s="405"/>
      <c r="H245" s="405"/>
      <c r="I245" s="405"/>
      <c r="J245" s="405"/>
      <c r="K245" s="405"/>
      <c r="L245" s="405"/>
      <c r="M245" s="405"/>
      <c r="N245" s="405"/>
      <c r="O245" s="405"/>
      <c r="P245" s="405"/>
      <c r="Q245" s="405"/>
      <c r="R245" s="406"/>
      <c r="S245" s="406"/>
    </row>
    <row r="246" spans="1:19" ht="13.5" customHeight="1">
      <c r="A246" s="65"/>
      <c r="B246" s="5"/>
      <c r="C246" s="431">
        <f t="shared" si="0"/>
        <v>15</v>
      </c>
      <c r="D246" s="31" t="s">
        <v>1347</v>
      </c>
      <c r="E246" s="783"/>
      <c r="F246" s="783"/>
      <c r="G246" s="405"/>
      <c r="H246" s="405"/>
      <c r="I246" s="405"/>
      <c r="J246" s="405"/>
      <c r="K246" s="405"/>
      <c r="L246" s="405"/>
      <c r="M246" s="405"/>
      <c r="N246" s="405"/>
      <c r="O246" s="405"/>
      <c r="P246" s="405"/>
      <c r="Q246" s="405"/>
      <c r="R246" s="406"/>
      <c r="S246" s="406"/>
    </row>
    <row r="247" spans="1:19" ht="13.5" customHeight="1">
      <c r="A247" s="65"/>
      <c r="B247" s="5"/>
      <c r="C247" s="431">
        <f t="shared" si="0"/>
        <v>16</v>
      </c>
      <c r="D247" s="785" t="s">
        <v>1348</v>
      </c>
      <c r="E247" s="783"/>
      <c r="F247" s="783"/>
      <c r="G247" s="405"/>
      <c r="H247" s="405"/>
      <c r="I247" s="405"/>
      <c r="J247" s="405"/>
      <c r="K247" s="405"/>
      <c r="L247" s="405"/>
      <c r="M247" s="405"/>
      <c r="N247" s="405"/>
      <c r="O247" s="405"/>
      <c r="P247" s="405"/>
      <c r="Q247" s="405"/>
      <c r="R247" s="406"/>
      <c r="S247" s="406"/>
    </row>
    <row r="248" spans="1:19" ht="13.5" customHeight="1">
      <c r="A248" s="65"/>
      <c r="B248" s="5"/>
      <c r="C248" s="431">
        <v>18</v>
      </c>
      <c r="D248" s="405" t="s">
        <v>1350</v>
      </c>
      <c r="E248" s="431"/>
      <c r="F248" s="431"/>
      <c r="G248" s="405"/>
      <c r="H248" s="405"/>
      <c r="I248" s="405"/>
      <c r="J248" s="405"/>
      <c r="K248" s="405"/>
      <c r="L248" s="405"/>
      <c r="M248" s="405"/>
      <c r="N248" s="405"/>
      <c r="O248" s="405"/>
      <c r="P248" s="405"/>
      <c r="Q248" s="405"/>
      <c r="R248" s="406"/>
      <c r="S248" s="406"/>
    </row>
    <row r="249" spans="1:19" ht="13.5" customHeight="1">
      <c r="A249" s="65"/>
      <c r="B249" s="5"/>
      <c r="C249" s="431">
        <v>19</v>
      </c>
      <c r="D249" s="405" t="s">
        <v>1351</v>
      </c>
      <c r="E249" s="431"/>
      <c r="F249" s="431"/>
      <c r="G249" s="405"/>
      <c r="H249" s="405"/>
      <c r="I249" s="405"/>
      <c r="J249" s="405"/>
      <c r="K249" s="405"/>
      <c r="L249" s="405"/>
      <c r="M249" s="405"/>
      <c r="N249" s="405"/>
      <c r="O249" s="405"/>
      <c r="P249" s="405"/>
      <c r="Q249" s="405"/>
      <c r="R249" s="406"/>
      <c r="S249" s="406"/>
    </row>
    <row r="250" spans="1:19" ht="13.5" customHeight="1">
      <c r="A250" s="65"/>
      <c r="B250" s="5"/>
      <c r="C250" s="431">
        <v>20</v>
      </c>
      <c r="D250" s="405" t="s">
        <v>1296</v>
      </c>
      <c r="G250" s="405"/>
      <c r="H250" s="405"/>
      <c r="I250" s="405"/>
      <c r="J250" s="405"/>
      <c r="K250" s="405"/>
      <c r="L250" s="405"/>
      <c r="M250" s="405"/>
      <c r="N250" s="405"/>
      <c r="O250" s="405"/>
      <c r="P250" s="405"/>
      <c r="Q250" s="405"/>
      <c r="R250" s="406"/>
      <c r="S250" s="406"/>
    </row>
    <row r="251" spans="1:19" ht="13.5" customHeight="1">
      <c r="A251" s="65"/>
      <c r="B251" s="5"/>
      <c r="C251" s="431">
        <v>97</v>
      </c>
      <c r="D251" s="405" t="s">
        <v>1265</v>
      </c>
      <c r="E251" s="405"/>
      <c r="F251" s="405"/>
      <c r="G251" s="405"/>
      <c r="H251" s="405"/>
      <c r="I251" s="405"/>
      <c r="J251" s="405"/>
      <c r="K251" s="405"/>
      <c r="L251" s="405"/>
      <c r="M251" s="405"/>
      <c r="N251" s="405"/>
      <c r="O251" s="405"/>
      <c r="P251" s="405"/>
      <c r="Q251" s="405"/>
      <c r="R251" s="406"/>
      <c r="S251" s="406"/>
    </row>
    <row r="252" spans="1:19" ht="13.5" customHeight="1">
      <c r="A252" s="65"/>
      <c r="B252" s="5"/>
      <c r="C252" s="553" t="s">
        <v>857</v>
      </c>
      <c r="D252" s="553"/>
      <c r="E252" s="553"/>
      <c r="F252" s="553"/>
      <c r="G252" s="553"/>
      <c r="H252" s="553"/>
      <c r="I252" s="553"/>
      <c r="J252" s="553"/>
      <c r="K252" s="406"/>
      <c r="L252" s="405"/>
      <c r="M252" s="405"/>
      <c r="N252" s="405"/>
      <c r="O252" s="405"/>
      <c r="P252" s="405"/>
      <c r="Q252" s="405"/>
      <c r="R252" s="406"/>
      <c r="S252" s="406"/>
    </row>
    <row r="253" spans="1:19" ht="13.5" customHeight="1">
      <c r="A253" s="65"/>
      <c r="B253" s="5"/>
      <c r="C253" s="431"/>
      <c r="D253" s="418"/>
      <c r="E253" s="418"/>
      <c r="F253" s="418"/>
      <c r="G253" s="418"/>
      <c r="H253" s="418"/>
      <c r="I253" s="406"/>
      <c r="J253" s="406"/>
      <c r="K253" s="406"/>
      <c r="L253" s="406"/>
      <c r="M253" s="406"/>
      <c r="N253" s="406"/>
      <c r="O253" s="406"/>
      <c r="P253" s="406"/>
      <c r="Q253" s="405"/>
      <c r="R253" s="406"/>
      <c r="S253" s="406"/>
    </row>
    <row r="254" spans="1:19" ht="13.5" customHeight="1">
      <c r="A254" s="65">
        <f>A231+0.01</f>
        <v>5.279999999999994</v>
      </c>
      <c r="B254" s="5" t="s">
        <v>1352</v>
      </c>
      <c r="C254" s="431"/>
      <c r="D254" s="406"/>
      <c r="E254" s="406"/>
      <c r="F254" s="406"/>
      <c r="G254" s="406"/>
      <c r="H254" s="406"/>
      <c r="I254" s="406"/>
      <c r="J254" s="406"/>
      <c r="K254" s="406"/>
      <c r="L254" s="406"/>
      <c r="M254" s="406"/>
      <c r="N254" s="406"/>
      <c r="O254" s="406"/>
      <c r="P254" s="406"/>
      <c r="Q254" s="405"/>
      <c r="R254" s="406"/>
      <c r="S254" s="405"/>
    </row>
    <row r="255" spans="1:19" ht="13.5" customHeight="1">
      <c r="A255" s="31"/>
      <c r="B255" s="5"/>
      <c r="C255" s="431">
        <v>1</v>
      </c>
      <c r="D255" s="792" t="s">
        <v>1353</v>
      </c>
      <c r="E255" s="432"/>
      <c r="F255" s="432"/>
      <c r="G255" s="432"/>
      <c r="I255" s="432"/>
      <c r="J255" s="432"/>
      <c r="K255" s="432"/>
      <c r="L255" s="432"/>
      <c r="M255" s="432"/>
      <c r="N255" s="432"/>
      <c r="O255" s="432"/>
      <c r="P255" s="432"/>
      <c r="Q255" s="432"/>
      <c r="R255" s="432"/>
      <c r="S255" s="405"/>
    </row>
    <row r="256" spans="1:19" ht="13.5" customHeight="1">
      <c r="A256" s="31"/>
      <c r="B256" s="5"/>
      <c r="C256" s="431">
        <v>2</v>
      </c>
      <c r="D256" s="792" t="s">
        <v>1354</v>
      </c>
      <c r="E256" s="432"/>
      <c r="F256" s="432"/>
      <c r="G256" s="432"/>
      <c r="H256" s="432"/>
      <c r="I256" s="432"/>
      <c r="J256" s="432"/>
      <c r="K256" s="432"/>
      <c r="L256" s="432"/>
      <c r="M256" s="432"/>
      <c r="N256" s="432"/>
      <c r="O256" s="432"/>
      <c r="P256" s="432"/>
      <c r="Q256" s="432"/>
      <c r="R256" s="432"/>
      <c r="S256" s="405"/>
    </row>
    <row r="257" spans="1:19" ht="13.5" customHeight="1">
      <c r="A257" s="31"/>
      <c r="B257" s="5"/>
      <c r="C257" s="431">
        <v>3</v>
      </c>
      <c r="D257" s="792" t="s">
        <v>1355</v>
      </c>
      <c r="E257" s="432"/>
      <c r="F257" s="432"/>
      <c r="G257" s="432"/>
      <c r="H257" s="432"/>
      <c r="I257" s="432"/>
      <c r="J257" s="432"/>
      <c r="K257" s="432"/>
      <c r="L257" s="432"/>
      <c r="M257" s="432"/>
      <c r="N257" s="432"/>
      <c r="O257" s="432"/>
      <c r="P257" s="432"/>
      <c r="Q257" s="432"/>
      <c r="R257" s="432"/>
      <c r="S257" s="405"/>
    </row>
    <row r="258" spans="1:19" ht="13.5" customHeight="1">
      <c r="A258" s="31"/>
      <c r="B258" s="5"/>
      <c r="C258" s="431">
        <v>4</v>
      </c>
      <c r="D258" s="792" t="s">
        <v>1356</v>
      </c>
      <c r="E258" s="432"/>
      <c r="F258" s="432"/>
      <c r="G258" s="432"/>
      <c r="H258" s="432"/>
      <c r="I258" s="432"/>
      <c r="J258" s="432"/>
      <c r="K258" s="432"/>
      <c r="L258" s="432"/>
      <c r="M258" s="432"/>
      <c r="N258" s="432"/>
      <c r="O258" s="432"/>
      <c r="P258" s="432"/>
      <c r="Q258" s="432"/>
      <c r="R258" s="432"/>
      <c r="S258" s="405"/>
    </row>
    <row r="259" spans="1:19" ht="13.5" customHeight="1">
      <c r="A259" s="31"/>
      <c r="B259" s="5"/>
      <c r="C259" s="431">
        <v>5</v>
      </c>
      <c r="D259" s="792" t="s">
        <v>1316</v>
      </c>
      <c r="E259" s="432"/>
      <c r="F259" s="432"/>
      <c r="G259" s="432"/>
      <c r="H259" s="432"/>
      <c r="I259" s="432"/>
      <c r="J259" s="432"/>
      <c r="K259" s="432"/>
      <c r="L259" s="432"/>
      <c r="M259" s="432"/>
      <c r="N259" s="432"/>
      <c r="O259" s="432"/>
      <c r="P259" s="432"/>
      <c r="Q259" s="432"/>
      <c r="R259" s="432"/>
      <c r="S259" s="405"/>
    </row>
    <row r="260" spans="1:19" ht="13.5" customHeight="1">
      <c r="A260" s="31"/>
      <c r="B260" s="5"/>
      <c r="C260" s="431">
        <v>6</v>
      </c>
      <c r="D260" s="31" t="s">
        <v>1357</v>
      </c>
      <c r="E260" s="432"/>
      <c r="F260" s="432"/>
      <c r="G260" s="432"/>
      <c r="H260" s="432"/>
      <c r="I260" s="432"/>
      <c r="J260" s="432"/>
      <c r="K260" s="432"/>
      <c r="L260" s="432"/>
      <c r="M260" s="432"/>
      <c r="N260" s="432"/>
      <c r="O260" s="432"/>
      <c r="P260" s="432"/>
      <c r="Q260" s="432"/>
      <c r="R260" s="432"/>
      <c r="S260" s="405"/>
    </row>
    <row r="261" spans="1:19" ht="13.5" customHeight="1">
      <c r="A261" s="31"/>
      <c r="B261" s="5"/>
      <c r="C261" s="431">
        <v>7</v>
      </c>
      <c r="D261" s="31" t="s">
        <v>1358</v>
      </c>
      <c r="E261" s="405"/>
      <c r="F261" s="405"/>
      <c r="G261" s="405"/>
      <c r="H261" s="405"/>
      <c r="I261" s="405"/>
      <c r="J261" s="405"/>
      <c r="K261" s="405"/>
      <c r="L261" s="405"/>
      <c r="M261" s="405"/>
      <c r="N261" s="405"/>
      <c r="O261" s="405"/>
      <c r="P261" s="405"/>
      <c r="Q261" s="405"/>
      <c r="R261" s="405"/>
      <c r="S261" s="405"/>
    </row>
    <row r="262" spans="1:19" ht="13.5" customHeight="1">
      <c r="A262" s="31"/>
      <c r="B262" s="5"/>
      <c r="C262" s="431">
        <v>8</v>
      </c>
      <c r="D262" s="792" t="s">
        <v>1359</v>
      </c>
      <c r="E262" s="432"/>
      <c r="F262" s="432"/>
      <c r="G262" s="432"/>
      <c r="H262" s="432"/>
      <c r="I262" s="432"/>
      <c r="J262" s="432"/>
      <c r="K262" s="432"/>
      <c r="L262" s="432"/>
      <c r="M262" s="432"/>
      <c r="N262" s="432"/>
      <c r="O262" s="432"/>
      <c r="P262" s="432"/>
      <c r="Q262" s="432"/>
      <c r="R262" s="432"/>
      <c r="S262" s="405"/>
    </row>
    <row r="263" spans="1:19" ht="13.5" customHeight="1">
      <c r="A263" s="58"/>
      <c r="B263" s="5"/>
      <c r="C263" s="553" t="s">
        <v>857</v>
      </c>
      <c r="D263" s="553"/>
      <c r="E263" s="553"/>
      <c r="F263" s="553"/>
      <c r="G263" s="553"/>
      <c r="H263" s="553"/>
      <c r="I263" s="553"/>
      <c r="J263" s="553"/>
      <c r="K263" s="405"/>
      <c r="L263" s="405"/>
      <c r="M263" s="405"/>
      <c r="N263" s="405"/>
      <c r="O263" s="405"/>
      <c r="P263" s="405"/>
      <c r="Q263" s="405"/>
      <c r="R263" s="406"/>
      <c r="S263" s="406"/>
    </row>
    <row r="264" spans="1:19" ht="13.5" customHeight="1">
      <c r="A264" s="58"/>
      <c r="B264" s="5"/>
      <c r="C264" s="427"/>
      <c r="D264" s="405"/>
      <c r="E264" s="405"/>
      <c r="F264" s="405"/>
      <c r="G264" s="405"/>
      <c r="H264" s="405"/>
      <c r="I264" s="405"/>
      <c r="J264" s="405"/>
      <c r="K264" s="405"/>
      <c r="L264" s="405"/>
      <c r="M264" s="405"/>
      <c r="N264" s="405"/>
      <c r="O264" s="405"/>
      <c r="P264" s="405"/>
      <c r="Q264" s="405"/>
      <c r="R264" s="405"/>
      <c r="S264" s="405"/>
    </row>
    <row r="265" spans="1:19" ht="13.5" customHeight="1">
      <c r="A265" s="58"/>
      <c r="B265" s="5"/>
      <c r="C265" s="427"/>
      <c r="D265" s="405"/>
      <c r="E265" s="405"/>
      <c r="F265" s="405"/>
      <c r="G265" s="405"/>
      <c r="H265" s="405"/>
      <c r="I265" s="405"/>
      <c r="J265" s="405"/>
      <c r="K265" s="405"/>
      <c r="L265" s="405"/>
      <c r="M265" s="405"/>
      <c r="N265" s="405"/>
      <c r="O265" s="405"/>
      <c r="P265" s="405"/>
      <c r="Q265" s="405"/>
      <c r="R265" s="405"/>
      <c r="S265" s="405"/>
    </row>
    <row r="266" spans="1:19" ht="13.5" customHeight="1">
      <c r="A266" s="58"/>
      <c r="B266" s="5"/>
      <c r="C266" s="427"/>
      <c r="D266" s="405"/>
      <c r="E266" s="405"/>
      <c r="F266" s="427"/>
      <c r="G266" s="405"/>
      <c r="H266" s="405"/>
      <c r="I266" s="405"/>
      <c r="J266" s="405"/>
      <c r="K266" s="405"/>
      <c r="L266" s="405"/>
      <c r="M266" s="405"/>
      <c r="N266" s="405"/>
      <c r="O266" s="405"/>
      <c r="P266" s="405"/>
      <c r="Q266" s="405"/>
      <c r="R266" s="405"/>
      <c r="S266" s="405"/>
    </row>
    <row r="267" spans="1:19" ht="13.5" customHeight="1">
      <c r="A267" s="58"/>
      <c r="B267" s="5"/>
      <c r="C267" s="427"/>
      <c r="D267" s="405"/>
      <c r="E267" s="427"/>
      <c r="F267" s="427"/>
      <c r="G267" s="405"/>
      <c r="H267" s="405"/>
      <c r="I267" s="405"/>
      <c r="J267" s="405"/>
      <c r="K267" s="405"/>
      <c r="L267" s="405"/>
      <c r="M267" s="405"/>
      <c r="N267" s="405"/>
      <c r="O267" s="405"/>
      <c r="P267" s="405"/>
      <c r="Q267" s="405"/>
      <c r="R267" s="405"/>
      <c r="S267" s="405"/>
    </row>
    <row r="268" spans="1:19" ht="13.5" customHeight="1">
      <c r="A268" s="58"/>
      <c r="B268" s="5"/>
      <c r="C268" s="427"/>
      <c r="D268" s="405"/>
      <c r="E268" s="405"/>
      <c r="F268" s="405"/>
      <c r="G268" s="405"/>
      <c r="H268" s="405"/>
      <c r="I268" s="405"/>
      <c r="J268" s="405"/>
      <c r="K268" s="405"/>
      <c r="L268" s="405"/>
      <c r="M268" s="405"/>
      <c r="N268" s="405"/>
      <c r="O268" s="405"/>
      <c r="P268" s="405"/>
      <c r="Q268" s="405"/>
      <c r="R268" s="405"/>
      <c r="S268" s="405"/>
    </row>
    <row r="269" spans="1:19" ht="13.5" customHeight="1">
      <c r="A269" s="7"/>
      <c r="B269" s="5"/>
      <c r="C269" s="431"/>
      <c r="D269" s="405"/>
      <c r="E269" s="405"/>
      <c r="F269" s="405"/>
      <c r="G269" s="405"/>
      <c r="H269" s="405"/>
      <c r="I269" s="405"/>
      <c r="J269" s="405"/>
      <c r="K269" s="405"/>
      <c r="L269" s="405"/>
      <c r="M269" s="405"/>
      <c r="N269" s="405"/>
      <c r="O269" s="405"/>
      <c r="P269" s="405"/>
      <c r="Q269" s="405"/>
      <c r="R269" s="405"/>
      <c r="S269" s="405"/>
    </row>
    <row r="270" spans="1:19" ht="13.5" customHeight="1">
      <c r="A270" s="7"/>
      <c r="B270" s="5"/>
      <c r="C270" s="431"/>
      <c r="D270" s="405"/>
      <c r="E270" s="405"/>
      <c r="F270" s="405"/>
      <c r="G270" s="405"/>
      <c r="H270" s="405"/>
      <c r="I270" s="405"/>
      <c r="J270" s="405"/>
      <c r="K270" s="405"/>
      <c r="L270" s="405"/>
      <c r="M270" s="406"/>
      <c r="N270" s="406"/>
      <c r="O270" s="406"/>
      <c r="P270" s="406"/>
      <c r="Q270" s="406"/>
      <c r="R270" s="406"/>
      <c r="S270" s="405"/>
    </row>
    <row r="271" spans="1:19" ht="13.5" customHeight="1">
      <c r="A271" s="58"/>
      <c r="B271" s="5"/>
      <c r="C271" s="431"/>
      <c r="D271" s="405"/>
      <c r="E271" s="405"/>
      <c r="F271" s="406"/>
      <c r="G271" s="406"/>
      <c r="H271" s="406"/>
      <c r="I271" s="406"/>
      <c r="J271" s="406"/>
      <c r="K271" s="406"/>
      <c r="L271" s="406"/>
      <c r="M271" s="406"/>
      <c r="N271" s="406"/>
      <c r="O271" s="406"/>
      <c r="P271" s="406"/>
      <c r="Q271" s="406"/>
      <c r="R271" s="406"/>
      <c r="S271" s="405"/>
    </row>
    <row r="272" spans="1:19" ht="13.5" customHeight="1">
      <c r="A272" s="7"/>
      <c r="B272" s="139"/>
      <c r="C272" s="431"/>
      <c r="D272" s="406"/>
      <c r="E272" s="406"/>
      <c r="F272" s="406"/>
      <c r="G272" s="406"/>
      <c r="H272" s="406"/>
      <c r="I272" s="406"/>
      <c r="J272" s="406"/>
      <c r="K272" s="406"/>
      <c r="L272" s="406"/>
      <c r="M272" s="406"/>
      <c r="N272" s="406"/>
      <c r="O272" s="406"/>
      <c r="P272" s="406"/>
      <c r="Q272" s="406"/>
      <c r="R272" s="406"/>
      <c r="S272" s="405"/>
    </row>
    <row r="273" spans="1:19" ht="13.5" customHeight="1">
      <c r="A273" s="7"/>
      <c r="B273" s="139"/>
      <c r="C273" s="431"/>
      <c r="D273" s="406"/>
      <c r="E273" s="406"/>
      <c r="F273" s="406"/>
      <c r="G273" s="406"/>
      <c r="H273" s="406"/>
      <c r="I273" s="406"/>
      <c r="J273" s="406"/>
      <c r="K273" s="406"/>
      <c r="L273" s="406"/>
      <c r="M273" s="406"/>
      <c r="N273" s="406"/>
      <c r="O273" s="406"/>
      <c r="P273" s="406"/>
      <c r="Q273" s="406"/>
      <c r="R273" s="406"/>
      <c r="S273" s="405"/>
    </row>
    <row r="274" spans="1:19" ht="13.5" customHeight="1">
      <c r="A274" s="7"/>
      <c r="B274" s="139"/>
      <c r="C274" s="431"/>
      <c r="D274" s="406"/>
      <c r="E274" s="406"/>
      <c r="F274" s="406"/>
      <c r="G274" s="406"/>
      <c r="H274" s="406"/>
      <c r="I274" s="406"/>
      <c r="J274" s="406"/>
      <c r="K274" s="406"/>
      <c r="L274" s="406"/>
      <c r="M274" s="406"/>
      <c r="N274" s="406"/>
      <c r="O274" s="406"/>
      <c r="P274" s="406"/>
      <c r="Q274" s="406"/>
      <c r="R274" s="406"/>
      <c r="S274" s="405"/>
    </row>
    <row r="275" spans="1:19" ht="13.5" customHeight="1">
      <c r="A275" s="31"/>
      <c r="B275" s="5"/>
      <c r="C275" s="427"/>
      <c r="D275" s="405"/>
      <c r="E275" s="405"/>
      <c r="F275" s="405"/>
      <c r="G275" s="405"/>
      <c r="H275" s="405"/>
      <c r="I275" s="405"/>
      <c r="J275" s="405"/>
      <c r="K275" s="405"/>
      <c r="L275" s="405"/>
      <c r="M275" s="405"/>
      <c r="N275" s="405"/>
      <c r="O275" s="405"/>
      <c r="P275" s="405"/>
      <c r="Q275" s="405"/>
      <c r="R275" s="405"/>
      <c r="S275" s="405"/>
    </row>
    <row r="276" spans="1:19" ht="13.5" customHeight="1">
      <c r="A276" s="31"/>
      <c r="B276" s="5"/>
      <c r="C276" s="427"/>
      <c r="D276" s="405"/>
      <c r="E276" s="405"/>
      <c r="F276" s="405"/>
      <c r="G276" s="405"/>
      <c r="H276" s="405"/>
      <c r="I276" s="405"/>
      <c r="J276" s="405"/>
      <c r="K276" s="405"/>
      <c r="L276" s="405"/>
      <c r="M276" s="405"/>
      <c r="N276" s="405"/>
      <c r="O276" s="405"/>
      <c r="P276" s="405"/>
      <c r="Q276" s="405"/>
      <c r="R276" s="405"/>
      <c r="S276" s="405"/>
    </row>
    <row r="277" spans="1:19" ht="13.5" customHeight="1">
      <c r="A277" s="31"/>
      <c r="B277" s="5"/>
      <c r="C277" s="427"/>
      <c r="D277" s="405"/>
      <c r="E277" s="405"/>
      <c r="F277" s="405"/>
      <c r="G277" s="405"/>
      <c r="H277" s="405"/>
      <c r="I277" s="405"/>
      <c r="J277" s="405"/>
      <c r="K277" s="405"/>
      <c r="L277" s="405"/>
      <c r="M277" s="405"/>
      <c r="N277" s="405"/>
      <c r="O277" s="405"/>
      <c r="P277" s="405"/>
      <c r="Q277" s="405"/>
      <c r="R277" s="405"/>
      <c r="S277" s="405"/>
    </row>
    <row r="278" spans="1:19" ht="13.5" customHeight="1">
      <c r="A278" s="31"/>
      <c r="B278" s="5"/>
      <c r="C278" s="427"/>
      <c r="D278" s="405"/>
      <c r="E278" s="405"/>
      <c r="F278" s="405"/>
      <c r="G278" s="405"/>
      <c r="H278" s="405"/>
      <c r="I278" s="405"/>
      <c r="J278" s="405"/>
      <c r="K278" s="405"/>
      <c r="L278" s="405"/>
      <c r="M278" s="405"/>
      <c r="N278" s="405"/>
      <c r="O278" s="405"/>
      <c r="P278" s="405"/>
      <c r="Q278" s="405"/>
      <c r="R278" s="405"/>
      <c r="S278" s="405"/>
    </row>
    <row r="279" spans="1:19" ht="13.5" customHeight="1">
      <c r="A279" s="31"/>
      <c r="B279" s="5"/>
      <c r="C279" s="427"/>
      <c r="D279" s="405"/>
      <c r="E279" s="405"/>
      <c r="F279" s="405"/>
      <c r="G279" s="405"/>
      <c r="H279" s="405"/>
      <c r="I279" s="405"/>
      <c r="J279" s="405"/>
      <c r="K279" s="405"/>
      <c r="L279" s="405"/>
      <c r="M279" s="405"/>
      <c r="N279" s="405"/>
      <c r="O279" s="405"/>
      <c r="P279" s="405"/>
      <c r="Q279" s="405"/>
      <c r="R279" s="405"/>
      <c r="S279" s="405"/>
    </row>
    <row r="280" spans="1:19" ht="13.5" customHeight="1">
      <c r="A280" s="31"/>
      <c r="B280" s="5"/>
      <c r="C280" s="427"/>
      <c r="D280" s="405"/>
      <c r="E280" s="405"/>
      <c r="F280" s="405"/>
      <c r="G280" s="405"/>
      <c r="H280" s="405"/>
      <c r="I280" s="405"/>
      <c r="J280" s="405"/>
      <c r="K280" s="405"/>
      <c r="L280" s="405"/>
      <c r="M280" s="405"/>
      <c r="N280" s="405"/>
      <c r="O280" s="405"/>
      <c r="P280" s="405"/>
      <c r="Q280" s="405"/>
      <c r="R280" s="405"/>
      <c r="S280" s="405"/>
    </row>
    <row r="281" spans="1:19" ht="13.5" customHeight="1">
      <c r="A281" s="31"/>
      <c r="B281" s="5"/>
      <c r="C281" s="427"/>
      <c r="D281" s="405"/>
      <c r="E281" s="405"/>
      <c r="F281" s="405"/>
      <c r="G281" s="405"/>
      <c r="H281" s="405"/>
      <c r="I281" s="405"/>
      <c r="J281" s="405"/>
      <c r="K281" s="405"/>
      <c r="L281" s="405"/>
      <c r="M281" s="405"/>
      <c r="N281" s="405"/>
      <c r="O281" s="405"/>
      <c r="P281" s="405"/>
      <c r="Q281" s="405"/>
      <c r="R281" s="405"/>
      <c r="S281" s="405"/>
    </row>
    <row r="282" spans="1:19" ht="13.5" customHeight="1">
      <c r="A282" s="31"/>
      <c r="B282" s="5"/>
      <c r="C282" s="427"/>
      <c r="D282" s="405"/>
      <c r="E282" s="405"/>
      <c r="F282" s="405"/>
      <c r="G282" s="405"/>
      <c r="H282" s="405"/>
      <c r="I282" s="405"/>
      <c r="J282" s="405"/>
      <c r="K282" s="405"/>
      <c r="L282" s="405"/>
      <c r="M282" s="405"/>
      <c r="N282" s="405"/>
      <c r="O282" s="405"/>
      <c r="P282" s="405"/>
      <c r="Q282" s="405"/>
      <c r="R282" s="405"/>
      <c r="S282" s="405"/>
    </row>
    <row r="283" spans="1:19" ht="13.5" customHeight="1">
      <c r="A283" s="31"/>
      <c r="B283" s="5"/>
      <c r="C283" s="427"/>
      <c r="D283" s="405"/>
      <c r="E283" s="405"/>
      <c r="F283" s="405"/>
      <c r="G283" s="405"/>
      <c r="H283" s="405"/>
      <c r="I283" s="405"/>
      <c r="J283" s="405"/>
      <c r="K283" s="405"/>
      <c r="L283" s="405"/>
      <c r="M283" s="405"/>
      <c r="N283" s="405"/>
      <c r="O283" s="405"/>
      <c r="P283" s="405"/>
      <c r="Q283" s="405"/>
      <c r="R283" s="405"/>
      <c r="S283" s="405"/>
    </row>
    <row r="284" spans="1:19" ht="13.5" customHeight="1">
      <c r="A284" s="31"/>
      <c r="B284" s="5"/>
      <c r="C284" s="427"/>
      <c r="D284" s="405"/>
      <c r="E284" s="405"/>
      <c r="F284" s="405"/>
      <c r="G284" s="405"/>
      <c r="H284" s="405"/>
      <c r="I284" s="405"/>
      <c r="J284" s="405"/>
      <c r="K284" s="405"/>
      <c r="L284" s="405"/>
      <c r="M284" s="405"/>
      <c r="N284" s="405"/>
      <c r="O284" s="405"/>
      <c r="P284" s="405"/>
      <c r="Q284" s="405"/>
      <c r="R284" s="405"/>
      <c r="S284" s="405"/>
    </row>
    <row r="285" spans="1:19" ht="13.5" customHeight="1">
      <c r="A285" s="31"/>
      <c r="B285" s="5"/>
      <c r="C285" s="427"/>
      <c r="D285" s="405"/>
      <c r="E285" s="405"/>
      <c r="F285" s="405"/>
      <c r="G285" s="405"/>
      <c r="H285" s="405"/>
      <c r="I285" s="405"/>
      <c r="J285" s="405"/>
      <c r="K285" s="405"/>
      <c r="L285" s="405"/>
      <c r="M285" s="405"/>
      <c r="N285" s="405"/>
      <c r="O285" s="405"/>
      <c r="P285" s="405"/>
      <c r="Q285" s="405"/>
      <c r="R285" s="405"/>
      <c r="S285" s="405"/>
    </row>
    <row r="286" spans="1:19" ht="13.5" customHeight="1">
      <c r="A286" s="31"/>
      <c r="B286" s="5"/>
      <c r="C286" s="427"/>
      <c r="D286" s="405"/>
      <c r="E286" s="405"/>
      <c r="F286" s="405"/>
      <c r="G286" s="405"/>
      <c r="H286" s="405"/>
      <c r="I286" s="405"/>
      <c r="J286" s="405"/>
      <c r="K286" s="405"/>
      <c r="L286" s="405"/>
      <c r="M286" s="405"/>
      <c r="N286" s="405"/>
      <c r="O286" s="405"/>
      <c r="P286" s="405"/>
      <c r="Q286" s="405"/>
      <c r="R286" s="405"/>
      <c r="S286" s="405"/>
    </row>
    <row r="287" spans="1:19" ht="13.5" customHeight="1">
      <c r="A287" s="31"/>
      <c r="B287" s="5"/>
      <c r="C287" s="427"/>
      <c r="D287" s="405"/>
      <c r="E287" s="405"/>
      <c r="F287" s="405"/>
      <c r="G287" s="405"/>
      <c r="H287" s="405"/>
      <c r="I287" s="405"/>
      <c r="J287" s="405"/>
      <c r="K287" s="405"/>
      <c r="L287" s="405"/>
      <c r="M287" s="405"/>
      <c r="N287" s="405"/>
      <c r="O287" s="405"/>
      <c r="P287" s="405"/>
      <c r="Q287" s="405"/>
      <c r="R287" s="405"/>
      <c r="S287" s="405"/>
    </row>
    <row r="288" spans="1:19" ht="13.5" customHeight="1">
      <c r="A288" s="31"/>
      <c r="B288" s="5"/>
      <c r="C288" s="427"/>
      <c r="D288" s="405"/>
      <c r="E288" s="405"/>
      <c r="F288" s="405"/>
      <c r="G288" s="405"/>
      <c r="H288" s="405"/>
      <c r="I288" s="405"/>
      <c r="J288" s="405"/>
      <c r="K288" s="405"/>
      <c r="L288" s="405"/>
      <c r="M288" s="405"/>
      <c r="N288" s="405"/>
      <c r="O288" s="405"/>
      <c r="P288" s="405"/>
      <c r="Q288" s="405"/>
      <c r="R288" s="405"/>
      <c r="S288" s="405"/>
    </row>
    <row r="289" spans="1:19" ht="13.5" customHeight="1">
      <c r="A289" s="31"/>
      <c r="B289" s="5"/>
      <c r="C289" s="427"/>
      <c r="D289" s="405"/>
      <c r="E289" s="405"/>
      <c r="F289" s="405"/>
      <c r="G289" s="405"/>
      <c r="H289" s="405"/>
      <c r="I289" s="405"/>
      <c r="J289" s="405"/>
      <c r="K289" s="405"/>
      <c r="L289" s="405"/>
      <c r="M289" s="405"/>
      <c r="N289" s="405"/>
      <c r="O289" s="405"/>
      <c r="P289" s="405"/>
      <c r="Q289" s="405"/>
      <c r="R289" s="405"/>
      <c r="S289" s="405"/>
    </row>
    <row r="290" spans="1:19" ht="13.5" customHeight="1">
      <c r="A290" s="31"/>
      <c r="B290" s="5"/>
      <c r="C290" s="427"/>
      <c r="D290" s="405"/>
      <c r="E290" s="405"/>
      <c r="F290" s="405"/>
      <c r="G290" s="405"/>
      <c r="H290" s="405"/>
      <c r="I290" s="405"/>
      <c r="J290" s="405"/>
      <c r="K290" s="405"/>
      <c r="L290" s="405"/>
      <c r="M290" s="405"/>
      <c r="N290" s="405"/>
      <c r="O290" s="405"/>
      <c r="P290" s="405"/>
      <c r="Q290" s="405"/>
      <c r="R290" s="405"/>
      <c r="S290" s="405"/>
    </row>
    <row r="291" spans="1:19" ht="13.5" customHeight="1">
      <c r="A291" s="31"/>
      <c r="B291" s="5"/>
      <c r="C291" s="427"/>
      <c r="D291" s="405"/>
      <c r="E291" s="405"/>
      <c r="F291" s="405"/>
      <c r="G291" s="405"/>
      <c r="H291" s="405"/>
      <c r="I291" s="405"/>
      <c r="J291" s="405"/>
      <c r="K291" s="405"/>
      <c r="L291" s="405"/>
      <c r="M291" s="405"/>
      <c r="N291" s="405"/>
      <c r="O291" s="405"/>
      <c r="P291" s="405"/>
      <c r="Q291" s="405"/>
      <c r="R291" s="405"/>
      <c r="S291" s="405"/>
    </row>
    <row r="292" spans="1:19" ht="13.5" customHeight="1">
      <c r="A292" s="31"/>
      <c r="B292" s="5"/>
      <c r="C292" s="427"/>
      <c r="D292" s="405"/>
      <c r="E292" s="405"/>
      <c r="F292" s="405"/>
      <c r="G292" s="405"/>
      <c r="H292" s="405"/>
      <c r="I292" s="405"/>
      <c r="J292" s="405"/>
      <c r="K292" s="405"/>
      <c r="L292" s="405"/>
      <c r="M292" s="405"/>
      <c r="N292" s="405"/>
      <c r="O292" s="405"/>
      <c r="P292" s="405"/>
      <c r="Q292" s="405"/>
      <c r="R292" s="405"/>
      <c r="S292" s="405"/>
    </row>
    <row r="293" spans="1:19" ht="13.5" customHeight="1">
      <c r="A293" s="31"/>
      <c r="B293" s="5"/>
      <c r="C293" s="427"/>
      <c r="D293" s="405"/>
      <c r="E293" s="405"/>
      <c r="F293" s="405"/>
      <c r="G293" s="405"/>
      <c r="H293" s="405"/>
      <c r="I293" s="405"/>
      <c r="J293" s="405"/>
      <c r="K293" s="405"/>
      <c r="L293" s="405"/>
      <c r="M293" s="405"/>
      <c r="N293" s="405"/>
      <c r="O293" s="405"/>
      <c r="P293" s="405"/>
      <c r="Q293" s="405"/>
      <c r="R293" s="405"/>
      <c r="S293" s="405"/>
    </row>
    <row r="294" spans="1:19" ht="13.5" customHeight="1">
      <c r="A294" s="31"/>
      <c r="B294" s="5"/>
      <c r="C294" s="427"/>
      <c r="D294" s="405"/>
      <c r="E294" s="405"/>
      <c r="F294" s="405"/>
      <c r="G294" s="405"/>
      <c r="H294" s="405"/>
      <c r="I294" s="405"/>
      <c r="J294" s="405"/>
      <c r="K294" s="405"/>
      <c r="L294" s="405"/>
      <c r="M294" s="405"/>
      <c r="N294" s="405"/>
      <c r="O294" s="405"/>
      <c r="P294" s="405"/>
      <c r="Q294" s="405"/>
      <c r="R294" s="405"/>
      <c r="S294" s="405"/>
    </row>
    <row r="295" spans="1:19" ht="13.5" customHeight="1">
      <c r="A295" s="31"/>
      <c r="B295" s="5"/>
      <c r="C295" s="427"/>
      <c r="D295" s="405"/>
      <c r="E295" s="405"/>
      <c r="F295" s="405"/>
      <c r="G295" s="405"/>
      <c r="H295" s="405"/>
      <c r="I295" s="405"/>
      <c r="J295" s="405"/>
      <c r="K295" s="405"/>
      <c r="L295" s="405"/>
      <c r="M295" s="405"/>
      <c r="N295" s="405"/>
      <c r="O295" s="405"/>
      <c r="P295" s="405"/>
      <c r="Q295" s="405"/>
      <c r="R295" s="405"/>
      <c r="S295" s="405"/>
    </row>
    <row r="296" spans="1:19" ht="13.5" customHeight="1">
      <c r="A296" s="31"/>
      <c r="B296" s="5"/>
      <c r="C296" s="427"/>
      <c r="D296" s="405"/>
      <c r="E296" s="405"/>
      <c r="F296" s="405"/>
      <c r="G296" s="405"/>
      <c r="H296" s="405"/>
      <c r="I296" s="405"/>
      <c r="J296" s="405"/>
      <c r="K296" s="405"/>
      <c r="L296" s="405"/>
      <c r="M296" s="405"/>
      <c r="N296" s="405"/>
      <c r="O296" s="405"/>
      <c r="P296" s="405"/>
      <c r="Q296" s="405"/>
      <c r="R296" s="405"/>
      <c r="S296" s="405"/>
    </row>
    <row r="297" spans="1:19" ht="13.5" customHeight="1">
      <c r="A297" s="31"/>
      <c r="B297" s="5"/>
      <c r="C297" s="427"/>
      <c r="D297" s="405"/>
      <c r="E297" s="405"/>
      <c r="F297" s="405"/>
      <c r="G297" s="405"/>
      <c r="H297" s="405"/>
      <c r="I297" s="405"/>
      <c r="J297" s="405"/>
      <c r="K297" s="405"/>
      <c r="L297" s="405"/>
      <c r="M297" s="405"/>
      <c r="N297" s="405"/>
      <c r="O297" s="405"/>
      <c r="P297" s="405"/>
      <c r="Q297" s="405"/>
      <c r="R297" s="405"/>
      <c r="S297" s="405"/>
    </row>
    <row r="298" spans="1:19" ht="13.5" customHeight="1">
      <c r="A298" s="35"/>
      <c r="B298" s="41"/>
      <c r="C298" s="424"/>
      <c r="D298" s="425"/>
      <c r="E298" s="425"/>
      <c r="F298" s="425"/>
      <c r="G298" s="425"/>
      <c r="H298" s="425"/>
      <c r="I298" s="425"/>
      <c r="J298" s="425"/>
      <c r="K298" s="425"/>
      <c r="L298" s="425"/>
      <c r="M298" s="425"/>
      <c r="N298" s="425"/>
      <c r="O298" s="425"/>
      <c r="P298" s="425"/>
      <c r="Q298" s="425"/>
      <c r="R298" s="425"/>
      <c r="S298" s="425"/>
    </row>
    <row r="299" spans="1:19" ht="13.5" customHeight="1">
      <c r="A299" s="35"/>
      <c r="B299" s="41"/>
      <c r="C299" s="424"/>
      <c r="D299" s="425"/>
      <c r="E299" s="425"/>
      <c r="F299" s="425"/>
      <c r="G299" s="425"/>
      <c r="H299" s="425"/>
      <c r="I299" s="425"/>
      <c r="J299" s="425"/>
      <c r="K299" s="425"/>
      <c r="L299" s="425"/>
      <c r="M299" s="425"/>
      <c r="N299" s="425"/>
      <c r="O299" s="425"/>
      <c r="P299" s="425"/>
      <c r="Q299" s="425"/>
      <c r="R299" s="425"/>
      <c r="S299" s="425"/>
    </row>
    <row r="300" spans="1:19" ht="13.5" customHeight="1">
      <c r="A300" s="35"/>
      <c r="B300" s="41"/>
      <c r="C300" s="424"/>
      <c r="D300" s="425"/>
      <c r="E300" s="425"/>
      <c r="F300" s="425"/>
      <c r="G300" s="425"/>
      <c r="H300" s="425"/>
      <c r="I300" s="425"/>
      <c r="J300" s="425"/>
      <c r="K300" s="425"/>
      <c r="L300" s="425"/>
      <c r="M300" s="425"/>
      <c r="N300" s="425"/>
      <c r="O300" s="425"/>
      <c r="P300" s="425"/>
      <c r="Q300" s="425"/>
      <c r="R300" s="425"/>
      <c r="S300" s="425"/>
    </row>
    <row r="301" spans="1:19" ht="13.5" customHeight="1">
      <c r="A301" s="35"/>
      <c r="B301" s="41"/>
      <c r="C301" s="424"/>
      <c r="D301" s="425"/>
      <c r="E301" s="425"/>
      <c r="F301" s="425"/>
      <c r="G301" s="425"/>
      <c r="H301" s="425"/>
      <c r="I301" s="425"/>
      <c r="J301" s="425"/>
      <c r="K301" s="425"/>
      <c r="L301" s="425"/>
      <c r="M301" s="425"/>
      <c r="N301" s="425"/>
      <c r="O301" s="425"/>
      <c r="P301" s="425"/>
      <c r="Q301" s="425"/>
      <c r="R301" s="425"/>
      <c r="S301" s="425"/>
    </row>
    <row r="302" spans="1:19" ht="13.5" customHeight="1">
      <c r="A302" s="35"/>
      <c r="B302" s="41"/>
      <c r="C302" s="424"/>
      <c r="D302" s="425"/>
      <c r="E302" s="425"/>
      <c r="F302" s="425"/>
      <c r="G302" s="425"/>
      <c r="H302" s="425"/>
      <c r="I302" s="425"/>
      <c r="J302" s="425"/>
      <c r="K302" s="425"/>
      <c r="L302" s="425"/>
      <c r="M302" s="425"/>
      <c r="N302" s="425"/>
      <c r="O302" s="425"/>
      <c r="P302" s="425"/>
      <c r="Q302" s="425"/>
      <c r="R302" s="425"/>
      <c r="S302" s="425"/>
    </row>
    <row r="303" spans="1:19" ht="13.5" customHeight="1">
      <c r="A303" s="35"/>
      <c r="B303" s="41"/>
      <c r="C303" s="424"/>
      <c r="D303" s="425"/>
      <c r="E303" s="425"/>
      <c r="F303" s="425"/>
      <c r="G303" s="425"/>
      <c r="H303" s="425"/>
      <c r="I303" s="425"/>
      <c r="J303" s="425"/>
      <c r="K303" s="425"/>
      <c r="L303" s="425"/>
      <c r="M303" s="425"/>
      <c r="N303" s="425"/>
      <c r="O303" s="425"/>
      <c r="P303" s="425"/>
      <c r="Q303" s="425"/>
      <c r="R303" s="425"/>
      <c r="S303" s="425"/>
    </row>
    <row r="304" spans="1:19" ht="13.5" customHeight="1">
      <c r="A304" s="35"/>
      <c r="B304" s="41"/>
      <c r="C304" s="424"/>
      <c r="D304" s="425"/>
      <c r="E304" s="425"/>
      <c r="F304" s="425"/>
      <c r="G304" s="425"/>
      <c r="H304" s="425"/>
      <c r="I304" s="425"/>
      <c r="J304" s="425"/>
      <c r="K304" s="425"/>
      <c r="L304" s="425"/>
      <c r="M304" s="425"/>
      <c r="N304" s="425"/>
      <c r="O304" s="425"/>
      <c r="P304" s="425"/>
      <c r="Q304" s="425"/>
      <c r="R304" s="425"/>
      <c r="S304" s="425"/>
    </row>
    <row r="305" spans="1:19" ht="13.5" customHeight="1">
      <c r="A305" s="35"/>
      <c r="B305" s="41"/>
      <c r="C305" s="424"/>
      <c r="D305" s="425"/>
      <c r="E305" s="425"/>
      <c r="F305" s="425"/>
      <c r="G305" s="425"/>
      <c r="H305" s="425"/>
      <c r="I305" s="425"/>
      <c r="J305" s="425"/>
      <c r="K305" s="425"/>
      <c r="L305" s="425"/>
      <c r="M305" s="425"/>
      <c r="N305" s="425"/>
      <c r="O305" s="425"/>
      <c r="P305" s="425"/>
      <c r="Q305" s="425"/>
      <c r="R305" s="425"/>
      <c r="S305" s="425"/>
    </row>
    <row r="306" spans="1:19" ht="13.5" customHeight="1">
      <c r="A306" s="35"/>
      <c r="B306" s="41"/>
      <c r="C306" s="424"/>
      <c r="D306" s="425"/>
      <c r="E306" s="425"/>
      <c r="F306" s="425"/>
      <c r="G306" s="425"/>
      <c r="H306" s="425"/>
      <c r="I306" s="425"/>
      <c r="J306" s="425"/>
      <c r="K306" s="425"/>
      <c r="L306" s="425"/>
      <c r="M306" s="425"/>
      <c r="N306" s="425"/>
      <c r="O306" s="425"/>
      <c r="P306" s="425"/>
      <c r="Q306" s="425"/>
      <c r="R306" s="425"/>
      <c r="S306" s="425"/>
    </row>
    <row r="307" spans="1:19" ht="13.5" customHeight="1">
      <c r="A307" s="35"/>
      <c r="B307" s="41"/>
      <c r="C307" s="424"/>
      <c r="D307" s="425"/>
      <c r="E307" s="425"/>
      <c r="F307" s="425"/>
      <c r="G307" s="425"/>
      <c r="H307" s="425"/>
      <c r="I307" s="425"/>
      <c r="J307" s="425"/>
      <c r="K307" s="425"/>
      <c r="L307" s="425"/>
      <c r="M307" s="425"/>
      <c r="N307" s="425"/>
      <c r="O307" s="425"/>
      <c r="P307" s="425"/>
      <c r="Q307" s="425"/>
      <c r="R307" s="425"/>
      <c r="S307" s="425"/>
    </row>
    <row r="308" spans="1:19" ht="13.5" customHeight="1">
      <c r="A308" s="35"/>
      <c r="B308" s="41"/>
      <c r="C308" s="424"/>
      <c r="D308" s="425"/>
      <c r="E308" s="425"/>
      <c r="F308" s="425"/>
      <c r="G308" s="425"/>
      <c r="H308" s="425"/>
      <c r="I308" s="425"/>
      <c r="J308" s="425"/>
      <c r="K308" s="425"/>
      <c r="L308" s="425"/>
      <c r="M308" s="425"/>
      <c r="N308" s="425"/>
      <c r="O308" s="425"/>
      <c r="P308" s="425"/>
      <c r="Q308" s="425"/>
      <c r="R308" s="425"/>
      <c r="S308" s="425"/>
    </row>
    <row r="309" spans="1:19" ht="13.5" customHeight="1">
      <c r="A309" s="35"/>
      <c r="B309" s="41"/>
      <c r="C309" s="424"/>
      <c r="D309" s="425"/>
      <c r="E309" s="425"/>
      <c r="F309" s="425"/>
      <c r="G309" s="425"/>
      <c r="H309" s="425"/>
      <c r="I309" s="425"/>
      <c r="J309" s="425"/>
      <c r="K309" s="425"/>
      <c r="L309" s="425"/>
      <c r="M309" s="425"/>
      <c r="N309" s="425"/>
      <c r="O309" s="425"/>
      <c r="P309" s="425"/>
      <c r="Q309" s="425"/>
      <c r="R309" s="425"/>
      <c r="S309" s="425"/>
    </row>
    <row r="310" spans="1:19" ht="13.5" customHeight="1">
      <c r="A310" s="35"/>
      <c r="B310" s="41"/>
      <c r="C310" s="424"/>
      <c r="D310" s="425"/>
      <c r="E310" s="425"/>
      <c r="F310" s="425"/>
      <c r="G310" s="425"/>
      <c r="H310" s="425"/>
      <c r="I310" s="425"/>
      <c r="J310" s="425"/>
      <c r="K310" s="425"/>
      <c r="L310" s="425"/>
      <c r="M310" s="425"/>
      <c r="N310" s="425"/>
      <c r="O310" s="425"/>
      <c r="P310" s="425"/>
      <c r="Q310" s="425"/>
      <c r="R310" s="425"/>
      <c r="S310" s="425"/>
    </row>
    <row r="311" spans="1:19" ht="13.5" customHeight="1">
      <c r="A311" s="35"/>
      <c r="B311" s="41"/>
      <c r="C311" s="424"/>
      <c r="D311" s="425"/>
      <c r="E311" s="425"/>
      <c r="F311" s="425"/>
      <c r="G311" s="425"/>
      <c r="H311" s="425"/>
      <c r="I311" s="425"/>
      <c r="J311" s="425"/>
      <c r="K311" s="425"/>
      <c r="L311" s="425"/>
      <c r="M311" s="425"/>
      <c r="N311" s="425"/>
      <c r="O311" s="425"/>
      <c r="P311" s="425"/>
      <c r="Q311" s="425"/>
      <c r="R311" s="425"/>
      <c r="S311" s="425"/>
    </row>
    <row r="312" spans="1:19" ht="13.5" customHeight="1">
      <c r="A312" s="35"/>
      <c r="B312" s="41"/>
      <c r="C312" s="424"/>
      <c r="D312" s="425"/>
      <c r="E312" s="425"/>
      <c r="F312" s="425"/>
      <c r="G312" s="425"/>
      <c r="H312" s="425"/>
      <c r="I312" s="425"/>
      <c r="J312" s="425"/>
      <c r="K312" s="425"/>
      <c r="L312" s="425"/>
      <c r="M312" s="425"/>
      <c r="N312" s="425"/>
      <c r="O312" s="425"/>
      <c r="P312" s="425"/>
      <c r="Q312" s="425"/>
      <c r="R312" s="425"/>
      <c r="S312" s="425"/>
    </row>
    <row r="313" spans="1:19" ht="13.5" customHeight="1">
      <c r="A313" s="35"/>
      <c r="B313" s="41"/>
      <c r="C313" s="424"/>
      <c r="D313" s="425"/>
      <c r="E313" s="425"/>
      <c r="F313" s="425"/>
      <c r="G313" s="425"/>
      <c r="H313" s="425"/>
      <c r="I313" s="425"/>
      <c r="J313" s="425"/>
      <c r="K313" s="425"/>
      <c r="L313" s="425"/>
      <c r="M313" s="425"/>
      <c r="N313" s="425"/>
      <c r="O313" s="425"/>
      <c r="P313" s="425"/>
      <c r="Q313" s="425"/>
      <c r="R313" s="425"/>
      <c r="S313" s="425"/>
    </row>
    <row r="314" spans="1:19" ht="13.5" customHeight="1">
      <c r="A314" s="35"/>
      <c r="B314" s="41"/>
      <c r="C314" s="424"/>
      <c r="D314" s="425"/>
      <c r="E314" s="425"/>
      <c r="F314" s="425"/>
      <c r="G314" s="425"/>
      <c r="H314" s="425"/>
      <c r="I314" s="425"/>
      <c r="J314" s="425"/>
      <c r="K314" s="425"/>
      <c r="L314" s="425"/>
      <c r="M314" s="425"/>
      <c r="N314" s="425"/>
      <c r="O314" s="425"/>
      <c r="P314" s="425"/>
      <c r="Q314" s="425"/>
      <c r="R314" s="425"/>
      <c r="S314" s="425"/>
    </row>
    <row r="315" spans="1:19" ht="13.5" customHeight="1">
      <c r="A315" s="35"/>
      <c r="B315" s="41"/>
      <c r="C315" s="424"/>
      <c r="D315" s="425"/>
      <c r="E315" s="425"/>
      <c r="F315" s="425"/>
      <c r="G315" s="425"/>
      <c r="H315" s="425"/>
      <c r="I315" s="425"/>
      <c r="J315" s="425"/>
      <c r="K315" s="425"/>
      <c r="L315" s="425"/>
      <c r="M315" s="425"/>
      <c r="N315" s="425"/>
      <c r="O315" s="425"/>
      <c r="P315" s="425"/>
      <c r="Q315" s="425"/>
      <c r="R315" s="425"/>
      <c r="S315" s="425"/>
    </row>
    <row r="316" spans="1:19" ht="13.5" customHeight="1">
      <c r="A316" s="35"/>
      <c r="B316" s="41"/>
      <c r="C316" s="424"/>
      <c r="D316" s="425"/>
      <c r="E316" s="425"/>
      <c r="F316" s="425"/>
      <c r="G316" s="425"/>
      <c r="H316" s="425"/>
      <c r="I316" s="425"/>
      <c r="J316" s="425"/>
      <c r="K316" s="425"/>
      <c r="L316" s="425"/>
      <c r="M316" s="425"/>
      <c r="N316" s="425"/>
      <c r="O316" s="425"/>
      <c r="P316" s="425"/>
      <c r="Q316" s="425"/>
      <c r="R316" s="425"/>
      <c r="S316" s="425"/>
    </row>
    <row r="317" spans="1:19" ht="13.5" customHeight="1">
      <c r="A317" s="35"/>
      <c r="B317" s="41"/>
      <c r="C317" s="424"/>
      <c r="D317" s="425"/>
      <c r="E317" s="425"/>
      <c r="F317" s="425"/>
      <c r="G317" s="425"/>
      <c r="H317" s="425"/>
      <c r="I317" s="425"/>
      <c r="J317" s="425"/>
      <c r="K317" s="425"/>
      <c r="L317" s="425"/>
      <c r="M317" s="425"/>
      <c r="N317" s="425"/>
      <c r="O317" s="425"/>
      <c r="P317" s="425"/>
      <c r="Q317" s="425"/>
      <c r="R317" s="425"/>
      <c r="S317" s="425"/>
    </row>
    <row r="318" spans="1:19" ht="13.5" customHeight="1">
      <c r="A318" s="35"/>
      <c r="B318" s="41"/>
      <c r="C318" s="424"/>
      <c r="D318" s="425"/>
      <c r="E318" s="425"/>
      <c r="F318" s="425"/>
      <c r="G318" s="425"/>
      <c r="H318" s="425"/>
      <c r="I318" s="425"/>
      <c r="J318" s="425"/>
      <c r="K318" s="425"/>
      <c r="L318" s="425"/>
      <c r="M318" s="425"/>
      <c r="N318" s="425"/>
      <c r="O318" s="425"/>
      <c r="P318" s="425"/>
      <c r="Q318" s="425"/>
      <c r="R318" s="425"/>
      <c r="S318" s="425"/>
    </row>
    <row r="319" spans="1:19" ht="13.5" customHeight="1">
      <c r="A319" s="35"/>
      <c r="B319" s="41"/>
      <c r="C319" s="424"/>
      <c r="D319" s="425"/>
      <c r="E319" s="425"/>
      <c r="F319" s="425"/>
      <c r="G319" s="425"/>
      <c r="H319" s="425"/>
      <c r="I319" s="425"/>
      <c r="J319" s="425"/>
      <c r="K319" s="425"/>
      <c r="L319" s="425"/>
      <c r="M319" s="425"/>
      <c r="N319" s="425"/>
      <c r="O319" s="425"/>
      <c r="P319" s="425"/>
      <c r="Q319" s="425"/>
      <c r="R319" s="425"/>
      <c r="S319" s="425"/>
    </row>
    <row r="320" spans="1:19" ht="13.5" customHeight="1">
      <c r="A320" s="35"/>
      <c r="B320" s="41"/>
      <c r="C320" s="424"/>
      <c r="D320" s="425"/>
      <c r="E320" s="425"/>
      <c r="F320" s="425"/>
      <c r="G320" s="425"/>
      <c r="H320" s="425"/>
      <c r="I320" s="425"/>
      <c r="J320" s="425"/>
      <c r="K320" s="425"/>
      <c r="L320" s="425"/>
      <c r="M320" s="425"/>
      <c r="N320" s="425"/>
      <c r="O320" s="425"/>
      <c r="P320" s="425"/>
      <c r="Q320" s="425"/>
      <c r="R320" s="425"/>
      <c r="S320" s="425"/>
    </row>
    <row r="321" spans="1:19" ht="13.5" customHeight="1">
      <c r="A321" s="35"/>
      <c r="B321" s="41"/>
      <c r="C321" s="424"/>
      <c r="D321" s="425"/>
      <c r="E321" s="425"/>
      <c r="F321" s="425"/>
      <c r="G321" s="425"/>
      <c r="H321" s="425"/>
      <c r="I321" s="425"/>
      <c r="J321" s="425"/>
      <c r="K321" s="425"/>
      <c r="L321" s="425"/>
      <c r="M321" s="425"/>
      <c r="N321" s="425"/>
      <c r="O321" s="425"/>
      <c r="P321" s="425"/>
      <c r="Q321" s="425"/>
      <c r="R321" s="425"/>
      <c r="S321" s="425"/>
    </row>
    <row r="322" spans="1:19" ht="13.5" customHeight="1">
      <c r="A322" s="35"/>
      <c r="B322" s="41"/>
      <c r="C322" s="424"/>
      <c r="D322" s="425"/>
      <c r="E322" s="425"/>
      <c r="F322" s="425"/>
      <c r="G322" s="425"/>
      <c r="H322" s="425"/>
      <c r="I322" s="425"/>
      <c r="J322" s="425"/>
      <c r="K322" s="425"/>
      <c r="L322" s="425"/>
      <c r="M322" s="425"/>
      <c r="N322" s="425"/>
      <c r="O322" s="425"/>
      <c r="P322" s="425"/>
      <c r="Q322" s="425"/>
      <c r="R322" s="425"/>
      <c r="S322" s="425"/>
    </row>
    <row r="323" spans="1:19" ht="13.5" customHeight="1">
      <c r="A323" s="35"/>
      <c r="B323" s="41"/>
      <c r="C323" s="424"/>
      <c r="D323" s="425"/>
      <c r="E323" s="425"/>
      <c r="F323" s="425"/>
      <c r="G323" s="425"/>
      <c r="H323" s="425"/>
      <c r="I323" s="425"/>
      <c r="J323" s="425"/>
      <c r="K323" s="425"/>
      <c r="L323" s="425"/>
      <c r="M323" s="425"/>
      <c r="N323" s="425"/>
      <c r="O323" s="425"/>
      <c r="P323" s="425"/>
      <c r="Q323" s="425"/>
      <c r="R323" s="425"/>
      <c r="S323" s="425"/>
    </row>
    <row r="324" spans="1:19" ht="13.5" customHeight="1">
      <c r="A324" s="35"/>
      <c r="B324" s="41"/>
      <c r="C324" s="424"/>
      <c r="D324" s="425"/>
      <c r="E324" s="425"/>
      <c r="F324" s="425"/>
      <c r="G324" s="425"/>
      <c r="H324" s="425"/>
      <c r="I324" s="425"/>
      <c r="J324" s="425"/>
      <c r="K324" s="425"/>
      <c r="L324" s="425"/>
      <c r="M324" s="425"/>
      <c r="N324" s="425"/>
      <c r="O324" s="425"/>
      <c r="P324" s="425"/>
      <c r="Q324" s="425"/>
      <c r="R324" s="425"/>
      <c r="S324" s="425"/>
    </row>
    <row r="325" spans="1:19" ht="13.5" customHeight="1">
      <c r="A325" s="35"/>
      <c r="B325" s="41"/>
      <c r="C325" s="424"/>
      <c r="D325" s="425"/>
      <c r="E325" s="425"/>
      <c r="F325" s="425"/>
      <c r="G325" s="425"/>
      <c r="H325" s="425"/>
      <c r="I325" s="425"/>
      <c r="J325" s="425"/>
      <c r="K325" s="425"/>
      <c r="L325" s="425"/>
      <c r="M325" s="425"/>
      <c r="N325" s="425"/>
      <c r="O325" s="425"/>
      <c r="P325" s="425"/>
      <c r="Q325" s="425"/>
      <c r="R325" s="425"/>
      <c r="S325" s="425"/>
    </row>
    <row r="326" spans="1:19" ht="13.5" customHeight="1">
      <c r="A326" s="35"/>
      <c r="B326" s="41"/>
      <c r="C326" s="424"/>
      <c r="D326" s="425"/>
      <c r="E326" s="425"/>
      <c r="F326" s="425"/>
      <c r="G326" s="425"/>
      <c r="H326" s="425"/>
      <c r="I326" s="425"/>
      <c r="J326" s="425"/>
      <c r="K326" s="425"/>
      <c r="L326" s="425"/>
      <c r="M326" s="425"/>
      <c r="N326" s="425"/>
      <c r="O326" s="425"/>
      <c r="P326" s="425"/>
      <c r="Q326" s="425"/>
      <c r="R326" s="425"/>
      <c r="S326" s="425"/>
    </row>
    <row r="327" spans="1:19" ht="13.5" customHeight="1">
      <c r="A327" s="35"/>
      <c r="B327" s="41"/>
      <c r="C327" s="424"/>
      <c r="D327" s="425"/>
      <c r="E327" s="425"/>
      <c r="F327" s="425"/>
      <c r="G327" s="425"/>
      <c r="H327" s="425"/>
      <c r="I327" s="425"/>
      <c r="J327" s="425"/>
      <c r="K327" s="425"/>
      <c r="L327" s="425"/>
      <c r="M327" s="425"/>
      <c r="N327" s="425"/>
      <c r="O327" s="425"/>
      <c r="P327" s="425"/>
      <c r="Q327" s="425"/>
      <c r="R327" s="425"/>
      <c r="S327" s="425"/>
    </row>
    <row r="328" spans="1:19" ht="13.5" customHeight="1">
      <c r="A328" s="35"/>
      <c r="B328" s="41"/>
      <c r="C328" s="424"/>
      <c r="D328" s="425"/>
      <c r="E328" s="425"/>
      <c r="F328" s="425"/>
      <c r="G328" s="425"/>
      <c r="H328" s="425"/>
      <c r="I328" s="425"/>
      <c r="J328" s="425"/>
      <c r="K328" s="425"/>
      <c r="L328" s="425"/>
      <c r="M328" s="425"/>
      <c r="N328" s="425"/>
      <c r="O328" s="425"/>
      <c r="P328" s="425"/>
      <c r="Q328" s="425"/>
      <c r="R328" s="425"/>
      <c r="S328" s="425"/>
    </row>
    <row r="329" spans="1:19" ht="13.5" customHeight="1">
      <c r="A329" s="35"/>
      <c r="B329" s="41"/>
      <c r="C329" s="424"/>
      <c r="D329" s="425"/>
      <c r="E329" s="425"/>
      <c r="F329" s="425"/>
      <c r="G329" s="425"/>
      <c r="H329" s="425"/>
      <c r="I329" s="425"/>
      <c r="J329" s="425"/>
      <c r="K329" s="425"/>
      <c r="L329" s="425"/>
      <c r="M329" s="425"/>
      <c r="N329" s="425"/>
      <c r="O329" s="425"/>
      <c r="P329" s="425"/>
      <c r="Q329" s="425"/>
      <c r="R329" s="425"/>
      <c r="S329" s="425"/>
    </row>
    <row r="330" spans="1:19" ht="13.5" customHeight="1">
      <c r="A330" s="35"/>
      <c r="B330" s="41"/>
      <c r="C330" s="424"/>
      <c r="D330" s="425"/>
      <c r="E330" s="425"/>
      <c r="F330" s="425"/>
      <c r="G330" s="425"/>
      <c r="H330" s="425"/>
      <c r="I330" s="425"/>
      <c r="J330" s="425"/>
      <c r="K330" s="425"/>
      <c r="L330" s="425"/>
      <c r="M330" s="425"/>
      <c r="N330" s="425"/>
      <c r="O330" s="425"/>
      <c r="P330" s="425"/>
      <c r="Q330" s="425"/>
      <c r="R330" s="425"/>
      <c r="S330" s="425"/>
    </row>
    <row r="331" spans="1:19" ht="13.5" customHeight="1">
      <c r="A331" s="35"/>
      <c r="B331" s="41"/>
      <c r="C331" s="424"/>
      <c r="D331" s="425"/>
      <c r="E331" s="425"/>
      <c r="F331" s="425"/>
      <c r="G331" s="425"/>
      <c r="H331" s="425"/>
      <c r="I331" s="425"/>
      <c r="J331" s="425"/>
      <c r="K331" s="425"/>
      <c r="L331" s="425"/>
      <c r="M331" s="425"/>
      <c r="N331" s="425"/>
      <c r="O331" s="425"/>
      <c r="P331" s="425"/>
      <c r="Q331" s="425"/>
      <c r="R331" s="425"/>
      <c r="S331" s="425"/>
    </row>
    <row r="332" spans="1:19" ht="13.5" customHeight="1">
      <c r="A332" s="35"/>
      <c r="B332" s="41"/>
      <c r="C332" s="424"/>
      <c r="D332" s="425"/>
      <c r="E332" s="425"/>
      <c r="F332" s="425"/>
      <c r="G332" s="425"/>
      <c r="H332" s="425"/>
      <c r="I332" s="425"/>
      <c r="J332" s="425"/>
      <c r="K332" s="425"/>
      <c r="L332" s="425"/>
      <c r="M332" s="425"/>
      <c r="N332" s="425"/>
      <c r="O332" s="425"/>
      <c r="P332" s="425"/>
      <c r="Q332" s="425"/>
      <c r="R332" s="425"/>
      <c r="S332" s="425"/>
    </row>
    <row r="333" spans="1:19" ht="13.5" customHeight="1">
      <c r="A333" s="35"/>
      <c r="B333" s="41"/>
      <c r="C333" s="424"/>
      <c r="D333" s="425"/>
      <c r="E333" s="425"/>
      <c r="F333" s="425"/>
      <c r="G333" s="425"/>
      <c r="H333" s="425"/>
      <c r="I333" s="425"/>
      <c r="J333" s="425"/>
      <c r="K333" s="425"/>
      <c r="L333" s="425"/>
      <c r="M333" s="425"/>
      <c r="N333" s="425"/>
      <c r="O333" s="425"/>
      <c r="P333" s="425"/>
      <c r="Q333" s="425"/>
      <c r="R333" s="425"/>
      <c r="S333" s="425"/>
    </row>
    <row r="334" spans="1:19" ht="13.5" customHeight="1">
      <c r="A334" s="35"/>
      <c r="B334" s="41"/>
      <c r="C334" s="424"/>
      <c r="D334" s="425"/>
      <c r="E334" s="425"/>
      <c r="F334" s="425"/>
      <c r="G334" s="425"/>
      <c r="H334" s="425"/>
      <c r="I334" s="425"/>
      <c r="J334" s="425"/>
      <c r="K334" s="425"/>
      <c r="L334" s="425"/>
      <c r="M334" s="425"/>
      <c r="N334" s="425"/>
      <c r="O334" s="425"/>
      <c r="P334" s="425"/>
      <c r="Q334" s="425"/>
      <c r="R334" s="425"/>
      <c r="S334" s="425"/>
    </row>
    <row r="335" spans="1:19" ht="13.5" customHeight="1">
      <c r="A335" s="35"/>
      <c r="B335" s="41"/>
      <c r="C335" s="424"/>
      <c r="D335" s="425"/>
      <c r="E335" s="425"/>
      <c r="F335" s="425"/>
      <c r="G335" s="425"/>
      <c r="H335" s="425"/>
      <c r="I335" s="425"/>
      <c r="J335" s="425"/>
      <c r="K335" s="425"/>
      <c r="L335" s="425"/>
      <c r="M335" s="425"/>
      <c r="N335" s="425"/>
      <c r="O335" s="425"/>
      <c r="P335" s="425"/>
      <c r="Q335" s="425"/>
      <c r="R335" s="425"/>
      <c r="S335" s="425"/>
    </row>
    <row r="336" spans="1:19" ht="13.5" customHeight="1">
      <c r="A336" s="35"/>
      <c r="B336" s="41"/>
      <c r="C336" s="424"/>
      <c r="D336" s="425"/>
      <c r="E336" s="425"/>
      <c r="F336" s="425"/>
      <c r="G336" s="425"/>
      <c r="H336" s="425"/>
      <c r="I336" s="425"/>
      <c r="J336" s="425"/>
      <c r="K336" s="425"/>
      <c r="L336" s="425"/>
      <c r="M336" s="425"/>
      <c r="N336" s="425"/>
      <c r="O336" s="425"/>
      <c r="P336" s="425"/>
      <c r="Q336" s="425"/>
      <c r="R336" s="425"/>
      <c r="S336" s="425"/>
    </row>
    <row r="337" spans="1:19" ht="13.5" customHeight="1">
      <c r="A337" s="35"/>
      <c r="B337" s="41"/>
      <c r="C337" s="424"/>
      <c r="D337" s="425"/>
      <c r="E337" s="425"/>
      <c r="F337" s="425"/>
      <c r="G337" s="425"/>
      <c r="H337" s="425"/>
      <c r="I337" s="425"/>
      <c r="J337" s="425"/>
      <c r="K337" s="425"/>
      <c r="L337" s="425"/>
      <c r="M337" s="425"/>
      <c r="N337" s="425"/>
      <c r="O337" s="425"/>
      <c r="P337" s="425"/>
      <c r="Q337" s="425"/>
      <c r="R337" s="425"/>
      <c r="S337" s="425"/>
    </row>
    <row r="338" spans="1:19" ht="13.5" customHeight="1">
      <c r="A338" s="35"/>
      <c r="B338" s="41"/>
      <c r="C338" s="424"/>
      <c r="D338" s="425"/>
      <c r="E338" s="425"/>
      <c r="F338" s="425"/>
      <c r="G338" s="425"/>
      <c r="H338" s="425"/>
      <c r="I338" s="425"/>
      <c r="J338" s="425"/>
      <c r="K338" s="425"/>
      <c r="L338" s="425"/>
      <c r="M338" s="425"/>
      <c r="N338" s="425"/>
      <c r="O338" s="425"/>
      <c r="P338" s="425"/>
      <c r="Q338" s="425"/>
      <c r="R338" s="425"/>
      <c r="S338" s="425"/>
    </row>
    <row r="339" spans="1:19" ht="13.5" customHeight="1">
      <c r="A339" s="35"/>
      <c r="B339" s="41"/>
      <c r="C339" s="424"/>
      <c r="D339" s="425"/>
      <c r="E339" s="425"/>
      <c r="F339" s="425"/>
      <c r="G339" s="425"/>
      <c r="H339" s="425"/>
      <c r="I339" s="425"/>
      <c r="J339" s="425"/>
      <c r="K339" s="425"/>
      <c r="L339" s="425"/>
      <c r="M339" s="425"/>
      <c r="N339" s="425"/>
      <c r="O339" s="425"/>
      <c r="P339" s="425"/>
      <c r="Q339" s="425"/>
      <c r="R339" s="425"/>
      <c r="S339" s="425"/>
    </row>
    <row r="340" spans="1:19" ht="13.5" customHeight="1">
      <c r="A340" s="35"/>
      <c r="B340" s="41"/>
      <c r="C340" s="424"/>
      <c r="D340" s="425"/>
      <c r="E340" s="425"/>
      <c r="F340" s="425"/>
      <c r="G340" s="425"/>
      <c r="H340" s="425"/>
      <c r="I340" s="425"/>
      <c r="J340" s="425"/>
      <c r="K340" s="425"/>
      <c r="L340" s="425"/>
      <c r="M340" s="425"/>
      <c r="N340" s="425"/>
      <c r="O340" s="425"/>
      <c r="P340" s="425"/>
      <c r="Q340" s="425"/>
      <c r="R340" s="425"/>
      <c r="S340" s="425"/>
    </row>
    <row r="341" spans="1:19" ht="13.5" customHeight="1">
      <c r="A341" s="35"/>
      <c r="B341" s="41"/>
      <c r="C341" s="424"/>
      <c r="D341" s="425"/>
      <c r="E341" s="425"/>
      <c r="F341" s="425"/>
      <c r="G341" s="425"/>
      <c r="H341" s="425"/>
      <c r="I341" s="425"/>
      <c r="J341" s="425"/>
      <c r="K341" s="425"/>
      <c r="L341" s="425"/>
      <c r="M341" s="425"/>
      <c r="N341" s="425"/>
      <c r="O341" s="425"/>
      <c r="P341" s="425"/>
      <c r="Q341" s="425"/>
      <c r="R341" s="425"/>
      <c r="S341" s="425"/>
    </row>
    <row r="342" spans="1:19" ht="13.5" customHeight="1">
      <c r="A342" s="35"/>
      <c r="B342" s="41"/>
      <c r="C342" s="424"/>
      <c r="D342" s="425"/>
      <c r="E342" s="425"/>
      <c r="F342" s="425"/>
      <c r="G342" s="425"/>
      <c r="H342" s="425"/>
      <c r="I342" s="425"/>
      <c r="J342" s="425"/>
      <c r="K342" s="425"/>
      <c r="L342" s="425"/>
      <c r="M342" s="425"/>
      <c r="N342" s="425"/>
      <c r="O342" s="425"/>
      <c r="P342" s="425"/>
      <c r="Q342" s="425"/>
      <c r="R342" s="425"/>
      <c r="S342" s="425"/>
    </row>
    <row r="343" spans="1:19" ht="13.5" customHeight="1">
      <c r="A343" s="35"/>
      <c r="B343" s="41"/>
      <c r="C343" s="424"/>
      <c r="D343" s="425"/>
      <c r="E343" s="425"/>
      <c r="F343" s="425"/>
      <c r="G343" s="425"/>
      <c r="H343" s="425"/>
      <c r="I343" s="425"/>
      <c r="J343" s="425"/>
      <c r="K343" s="425"/>
      <c r="L343" s="425"/>
      <c r="M343" s="425"/>
      <c r="N343" s="425"/>
      <c r="O343" s="425"/>
      <c r="P343" s="425"/>
      <c r="Q343" s="425"/>
      <c r="R343" s="425"/>
      <c r="S343" s="425"/>
    </row>
    <row r="344" spans="1:19" ht="13.5" customHeight="1">
      <c r="A344" s="35"/>
      <c r="B344" s="41"/>
      <c r="C344" s="424"/>
      <c r="D344" s="425"/>
      <c r="E344" s="425"/>
      <c r="F344" s="425"/>
      <c r="G344" s="425"/>
      <c r="H344" s="425"/>
      <c r="I344" s="425"/>
      <c r="J344" s="425"/>
      <c r="K344" s="425"/>
      <c r="L344" s="425"/>
      <c r="M344" s="425"/>
      <c r="N344" s="425"/>
      <c r="O344" s="425"/>
      <c r="P344" s="425"/>
      <c r="Q344" s="425"/>
      <c r="R344" s="425"/>
      <c r="S344" s="425"/>
    </row>
    <row r="345" spans="1:19" ht="13.5" customHeight="1">
      <c r="A345" s="35"/>
      <c r="B345" s="41"/>
      <c r="C345" s="424"/>
      <c r="D345" s="425"/>
      <c r="E345" s="425"/>
      <c r="F345" s="425"/>
      <c r="G345" s="425"/>
      <c r="H345" s="425"/>
      <c r="I345" s="425"/>
      <c r="J345" s="425"/>
      <c r="K345" s="425"/>
      <c r="L345" s="425"/>
      <c r="M345" s="425"/>
      <c r="N345" s="425"/>
      <c r="O345" s="425"/>
      <c r="P345" s="425"/>
      <c r="Q345" s="425"/>
      <c r="R345" s="425"/>
      <c r="S345" s="425"/>
    </row>
    <row r="346" spans="1:19" ht="13.5" customHeight="1">
      <c r="A346" s="35"/>
      <c r="B346" s="41"/>
      <c r="C346" s="424"/>
      <c r="D346" s="425"/>
      <c r="E346" s="425"/>
      <c r="F346" s="425"/>
      <c r="G346" s="425"/>
      <c r="H346" s="425"/>
      <c r="I346" s="425"/>
      <c r="J346" s="425"/>
      <c r="K346" s="425"/>
      <c r="L346" s="425"/>
      <c r="M346" s="425"/>
      <c r="N346" s="425"/>
      <c r="O346" s="425"/>
      <c r="P346" s="425"/>
      <c r="Q346" s="425"/>
      <c r="R346" s="425"/>
      <c r="S346" s="425"/>
    </row>
    <row r="347" spans="1:19" ht="13.5" customHeight="1">
      <c r="A347" s="35"/>
      <c r="B347" s="41"/>
      <c r="C347" s="424"/>
      <c r="D347" s="425"/>
      <c r="E347" s="425"/>
      <c r="F347" s="425"/>
      <c r="G347" s="425"/>
      <c r="H347" s="425"/>
      <c r="I347" s="425"/>
      <c r="J347" s="425"/>
      <c r="K347" s="425"/>
      <c r="L347" s="425"/>
      <c r="M347" s="425"/>
      <c r="N347" s="425"/>
      <c r="O347" s="425"/>
      <c r="P347" s="425"/>
      <c r="Q347" s="425"/>
      <c r="R347" s="425"/>
      <c r="S347" s="425"/>
    </row>
    <row r="348" spans="1:19" ht="13.5" customHeight="1">
      <c r="A348" s="35"/>
      <c r="B348" s="41"/>
      <c r="C348" s="424"/>
      <c r="D348" s="425"/>
      <c r="E348" s="425"/>
      <c r="F348" s="425"/>
      <c r="G348" s="425"/>
      <c r="H348" s="425"/>
      <c r="I348" s="425"/>
      <c r="J348" s="425"/>
      <c r="K348" s="425"/>
      <c r="L348" s="425"/>
      <c r="M348" s="425"/>
      <c r="N348" s="425"/>
      <c r="O348" s="425"/>
      <c r="P348" s="425"/>
      <c r="Q348" s="425"/>
      <c r="R348" s="425"/>
      <c r="S348" s="425"/>
    </row>
    <row r="349" spans="1:19" ht="13.5" customHeight="1">
      <c r="A349" s="35"/>
      <c r="B349" s="41"/>
      <c r="C349" s="424"/>
      <c r="D349" s="425"/>
      <c r="E349" s="425"/>
      <c r="F349" s="425"/>
      <c r="G349" s="425"/>
      <c r="H349" s="425"/>
      <c r="I349" s="425"/>
      <c r="J349" s="425"/>
      <c r="K349" s="425"/>
      <c r="L349" s="425"/>
      <c r="M349" s="425"/>
      <c r="N349" s="425"/>
      <c r="O349" s="425"/>
      <c r="P349" s="425"/>
      <c r="Q349" s="425"/>
      <c r="R349" s="425"/>
      <c r="S349" s="425"/>
    </row>
    <row r="350" spans="1:19" ht="13.5" customHeight="1">
      <c r="A350" s="35"/>
      <c r="B350" s="41"/>
      <c r="C350" s="424"/>
      <c r="D350" s="425"/>
      <c r="E350" s="425"/>
      <c r="F350" s="425"/>
      <c r="G350" s="425"/>
      <c r="H350" s="425"/>
      <c r="I350" s="425"/>
      <c r="J350" s="425"/>
      <c r="K350" s="425"/>
      <c r="L350" s="425"/>
      <c r="M350" s="425"/>
      <c r="N350" s="425"/>
      <c r="O350" s="425"/>
      <c r="P350" s="425"/>
      <c r="Q350" s="425"/>
      <c r="R350" s="425"/>
      <c r="S350" s="425"/>
    </row>
    <row r="351" spans="1:19" ht="13.5" customHeight="1">
      <c r="A351" s="35"/>
      <c r="B351" s="41"/>
      <c r="C351" s="424"/>
      <c r="D351" s="425"/>
      <c r="E351" s="425"/>
      <c r="F351" s="425"/>
      <c r="G351" s="425"/>
      <c r="H351" s="425"/>
      <c r="I351" s="425"/>
      <c r="J351" s="425"/>
      <c r="K351" s="425"/>
      <c r="L351" s="425"/>
      <c r="M351" s="425"/>
      <c r="N351" s="425"/>
      <c r="O351" s="425"/>
      <c r="P351" s="425"/>
      <c r="Q351" s="425"/>
      <c r="R351" s="425"/>
      <c r="S351" s="425"/>
    </row>
    <row r="352" spans="1:19" ht="13.5" customHeight="1">
      <c r="A352" s="35"/>
      <c r="B352" s="41"/>
      <c r="C352" s="424"/>
      <c r="D352" s="425"/>
      <c r="E352" s="425"/>
      <c r="F352" s="425"/>
      <c r="G352" s="425"/>
      <c r="H352" s="425"/>
      <c r="I352" s="425"/>
      <c r="J352" s="425"/>
      <c r="K352" s="425"/>
      <c r="L352" s="425"/>
      <c r="M352" s="425"/>
      <c r="N352" s="425"/>
      <c r="O352" s="425"/>
      <c r="P352" s="425"/>
      <c r="Q352" s="425"/>
      <c r="R352" s="425"/>
      <c r="S352" s="425"/>
    </row>
    <row r="353" spans="1:19" ht="13.5" customHeight="1">
      <c r="A353" s="35"/>
      <c r="B353" s="41"/>
      <c r="C353" s="424"/>
      <c r="D353" s="425"/>
      <c r="E353" s="425"/>
      <c r="F353" s="425"/>
      <c r="G353" s="425"/>
      <c r="H353" s="425"/>
      <c r="I353" s="425"/>
      <c r="J353" s="425"/>
      <c r="K353" s="425"/>
      <c r="L353" s="425"/>
      <c r="M353" s="425"/>
      <c r="N353" s="425"/>
      <c r="O353" s="425"/>
      <c r="P353" s="425"/>
      <c r="Q353" s="425"/>
      <c r="R353" s="425"/>
      <c r="S353" s="425"/>
    </row>
    <row r="354" spans="1:19" ht="13.5" customHeight="1">
      <c r="A354" s="35"/>
      <c r="B354" s="41"/>
      <c r="C354" s="424"/>
      <c r="D354" s="425"/>
      <c r="E354" s="425"/>
      <c r="F354" s="425"/>
      <c r="G354" s="425"/>
      <c r="H354" s="425"/>
      <c r="I354" s="425"/>
      <c r="J354" s="425"/>
      <c r="K354" s="425"/>
      <c r="L354" s="425"/>
      <c r="M354" s="425"/>
      <c r="N354" s="425"/>
      <c r="O354" s="425"/>
      <c r="P354" s="425"/>
      <c r="Q354" s="425"/>
      <c r="R354" s="425"/>
      <c r="S354" s="425"/>
    </row>
    <row r="355" spans="1:19" ht="13.5" customHeight="1">
      <c r="A355" s="35"/>
      <c r="B355" s="41"/>
      <c r="C355" s="424"/>
      <c r="D355" s="425"/>
      <c r="E355" s="425"/>
      <c r="F355" s="425"/>
      <c r="G355" s="425"/>
      <c r="H355" s="425"/>
      <c r="I355" s="425"/>
      <c r="J355" s="425"/>
      <c r="K355" s="425"/>
      <c r="L355" s="425"/>
      <c r="M355" s="425"/>
      <c r="N355" s="425"/>
      <c r="O355" s="425"/>
      <c r="P355" s="425"/>
      <c r="Q355" s="425"/>
      <c r="R355" s="425"/>
      <c r="S355" s="425"/>
    </row>
    <row r="356" spans="1:19" ht="13.5" customHeight="1">
      <c r="A356" s="35"/>
      <c r="B356" s="41"/>
      <c r="C356" s="424"/>
      <c r="D356" s="425"/>
      <c r="E356" s="425"/>
      <c r="F356" s="425"/>
      <c r="G356" s="425"/>
      <c r="H356" s="425"/>
      <c r="I356" s="425"/>
      <c r="J356" s="425"/>
      <c r="K356" s="425"/>
      <c r="L356" s="425"/>
      <c r="M356" s="425"/>
      <c r="N356" s="425"/>
      <c r="O356" s="425"/>
      <c r="P356" s="425"/>
      <c r="Q356" s="425"/>
      <c r="R356" s="425"/>
      <c r="S356" s="425"/>
    </row>
    <row r="357" spans="1:19" ht="13.5" customHeight="1">
      <c r="A357" s="35"/>
      <c r="B357" s="41"/>
      <c r="C357" s="424"/>
      <c r="D357" s="425"/>
      <c r="E357" s="425"/>
      <c r="F357" s="425"/>
      <c r="G357" s="425"/>
      <c r="H357" s="425"/>
      <c r="I357" s="425"/>
      <c r="J357" s="425"/>
      <c r="K357" s="425"/>
      <c r="L357" s="425"/>
      <c r="M357" s="425"/>
      <c r="N357" s="425"/>
      <c r="O357" s="425"/>
      <c r="P357" s="425"/>
      <c r="Q357" s="425"/>
      <c r="R357" s="425"/>
      <c r="S357" s="425"/>
    </row>
    <row r="358" spans="1:19" ht="13.5" customHeight="1">
      <c r="A358" s="35"/>
      <c r="B358" s="41"/>
      <c r="C358" s="424"/>
      <c r="D358" s="425"/>
      <c r="E358" s="425"/>
      <c r="F358" s="425"/>
      <c r="G358" s="425"/>
      <c r="H358" s="425"/>
      <c r="I358" s="425"/>
      <c r="J358" s="425"/>
      <c r="K358" s="425"/>
      <c r="L358" s="425"/>
      <c r="M358" s="425"/>
      <c r="N358" s="425"/>
      <c r="O358" s="425"/>
      <c r="P358" s="425"/>
      <c r="Q358" s="425"/>
      <c r="R358" s="425"/>
      <c r="S358" s="425"/>
    </row>
    <row r="359" spans="1:19" ht="13.5" customHeight="1">
      <c r="A359" s="35"/>
      <c r="B359" s="41"/>
      <c r="C359" s="424"/>
      <c r="D359" s="425"/>
      <c r="E359" s="425"/>
      <c r="F359" s="425"/>
      <c r="G359" s="425"/>
      <c r="H359" s="425"/>
      <c r="I359" s="425"/>
      <c r="J359" s="425"/>
      <c r="K359" s="425"/>
      <c r="L359" s="425"/>
      <c r="M359" s="425"/>
      <c r="N359" s="425"/>
      <c r="O359" s="425"/>
      <c r="P359" s="425"/>
      <c r="Q359" s="425"/>
      <c r="R359" s="425"/>
      <c r="S359" s="425"/>
    </row>
    <row r="360" spans="1:19" ht="13.5" customHeight="1">
      <c r="A360" s="35"/>
      <c r="B360" s="41"/>
      <c r="C360" s="424"/>
      <c r="D360" s="425"/>
      <c r="E360" s="425"/>
      <c r="F360" s="425"/>
      <c r="G360" s="425"/>
      <c r="H360" s="425"/>
      <c r="I360" s="425"/>
      <c r="J360" s="425"/>
      <c r="K360" s="425"/>
      <c r="L360" s="425"/>
      <c r="M360" s="425"/>
      <c r="N360" s="425"/>
      <c r="O360" s="425"/>
      <c r="P360" s="425"/>
      <c r="Q360" s="425"/>
      <c r="R360" s="425"/>
      <c r="S360" s="425"/>
    </row>
    <row r="361" spans="1:19" ht="13.5" customHeight="1">
      <c r="A361" s="35"/>
      <c r="B361" s="41"/>
      <c r="C361" s="424"/>
      <c r="D361" s="425"/>
      <c r="E361" s="425"/>
      <c r="F361" s="425"/>
      <c r="G361" s="425"/>
      <c r="H361" s="425"/>
      <c r="I361" s="425"/>
      <c r="J361" s="425"/>
      <c r="K361" s="425"/>
      <c r="L361" s="425"/>
      <c r="M361" s="425"/>
      <c r="N361" s="425"/>
      <c r="O361" s="425"/>
      <c r="P361" s="425"/>
      <c r="Q361" s="425"/>
      <c r="R361" s="425"/>
      <c r="S361" s="425"/>
    </row>
    <row r="362" spans="1:19" ht="13.5" customHeight="1">
      <c r="A362" s="35"/>
      <c r="B362" s="41"/>
      <c r="C362" s="424"/>
      <c r="D362" s="425"/>
      <c r="E362" s="425"/>
      <c r="F362" s="425"/>
      <c r="G362" s="425"/>
      <c r="H362" s="425"/>
      <c r="I362" s="425"/>
      <c r="J362" s="425"/>
      <c r="K362" s="425"/>
      <c r="L362" s="425"/>
      <c r="M362" s="425"/>
      <c r="N362" s="425"/>
      <c r="O362" s="425"/>
      <c r="P362" s="425"/>
      <c r="Q362" s="425"/>
      <c r="R362" s="425"/>
      <c r="S362" s="425"/>
    </row>
    <row r="363" spans="1:19" ht="13.5" customHeight="1">
      <c r="A363" s="35"/>
      <c r="B363" s="41"/>
      <c r="C363" s="424"/>
      <c r="D363" s="425"/>
      <c r="E363" s="425"/>
      <c r="F363" s="425"/>
      <c r="G363" s="425"/>
      <c r="H363" s="425"/>
      <c r="I363" s="425"/>
      <c r="J363" s="425"/>
      <c r="K363" s="425"/>
      <c r="L363" s="425"/>
      <c r="M363" s="425"/>
      <c r="N363" s="425"/>
      <c r="O363" s="425"/>
      <c r="P363" s="425"/>
      <c r="Q363" s="425"/>
      <c r="R363" s="425"/>
      <c r="S363" s="425"/>
    </row>
    <row r="364" spans="1:19" ht="13.5" customHeight="1">
      <c r="A364" s="35"/>
      <c r="B364" s="41"/>
      <c r="C364" s="424"/>
      <c r="D364" s="425"/>
      <c r="E364" s="425"/>
      <c r="F364" s="425"/>
      <c r="G364" s="425"/>
      <c r="H364" s="425"/>
      <c r="I364" s="425"/>
      <c r="J364" s="425"/>
      <c r="K364" s="425"/>
      <c r="L364" s="425"/>
      <c r="M364" s="425"/>
      <c r="N364" s="425"/>
      <c r="O364" s="425"/>
      <c r="P364" s="425"/>
      <c r="Q364" s="425"/>
      <c r="R364" s="425"/>
      <c r="S364" s="425"/>
    </row>
    <row r="365" spans="1:19" ht="13.5" customHeight="1">
      <c r="A365" s="35"/>
      <c r="B365" s="41"/>
      <c r="C365" s="424"/>
      <c r="D365" s="425"/>
      <c r="E365" s="425"/>
      <c r="F365" s="425"/>
      <c r="G365" s="425"/>
      <c r="H365" s="425"/>
      <c r="I365" s="425"/>
      <c r="J365" s="425"/>
      <c r="K365" s="425"/>
      <c r="L365" s="425"/>
      <c r="M365" s="425"/>
      <c r="N365" s="425"/>
      <c r="O365" s="425"/>
      <c r="P365" s="425"/>
      <c r="Q365" s="425"/>
      <c r="R365" s="425"/>
      <c r="S365" s="425"/>
    </row>
    <row r="366" spans="1:19" ht="13.5" customHeight="1">
      <c r="A366" s="35"/>
      <c r="B366" s="41"/>
      <c r="C366" s="424"/>
      <c r="D366" s="425"/>
      <c r="E366" s="425"/>
      <c r="F366" s="425"/>
      <c r="G366" s="425"/>
      <c r="H366" s="425"/>
      <c r="I366" s="425"/>
      <c r="J366" s="425"/>
      <c r="K366" s="425"/>
      <c r="L366" s="425"/>
      <c r="M366" s="425"/>
      <c r="N366" s="425"/>
      <c r="O366" s="425"/>
      <c r="P366" s="425"/>
      <c r="Q366" s="425"/>
      <c r="R366" s="425"/>
      <c r="S366" s="425"/>
    </row>
    <row r="367" spans="1:19" ht="13.5" customHeight="1">
      <c r="A367" s="35"/>
      <c r="B367" s="41"/>
      <c r="C367" s="424"/>
      <c r="D367" s="425"/>
      <c r="E367" s="425"/>
      <c r="F367" s="425"/>
      <c r="G367" s="425"/>
      <c r="H367" s="425"/>
      <c r="I367" s="425"/>
      <c r="J367" s="425"/>
      <c r="K367" s="425"/>
      <c r="L367" s="425"/>
      <c r="M367" s="425"/>
      <c r="N367" s="425"/>
      <c r="O367" s="425"/>
      <c r="P367" s="425"/>
      <c r="Q367" s="425"/>
      <c r="R367" s="425"/>
      <c r="S367" s="425"/>
    </row>
    <row r="368" spans="1:19" ht="13.5" customHeight="1">
      <c r="A368" s="35"/>
      <c r="B368" s="41"/>
      <c r="C368" s="424"/>
      <c r="D368" s="425"/>
      <c r="E368" s="425"/>
      <c r="F368" s="425"/>
      <c r="G368" s="425"/>
      <c r="H368" s="425"/>
      <c r="I368" s="425"/>
      <c r="J368" s="425"/>
      <c r="K368" s="425"/>
      <c r="L368" s="425"/>
      <c r="M368" s="425"/>
      <c r="N368" s="425"/>
      <c r="O368" s="425"/>
      <c r="P368" s="425"/>
      <c r="Q368" s="425"/>
      <c r="R368" s="425"/>
      <c r="S368" s="425"/>
    </row>
    <row r="369" spans="1:19" ht="13.5" customHeight="1">
      <c r="A369" s="35"/>
      <c r="B369" s="41"/>
      <c r="C369" s="424"/>
      <c r="D369" s="425"/>
      <c r="E369" s="425"/>
      <c r="F369" s="425"/>
      <c r="G369" s="425"/>
      <c r="H369" s="425"/>
      <c r="I369" s="425"/>
      <c r="J369" s="425"/>
      <c r="K369" s="425"/>
      <c r="L369" s="425"/>
      <c r="M369" s="425"/>
      <c r="N369" s="425"/>
      <c r="O369" s="425"/>
      <c r="P369" s="425"/>
      <c r="Q369" s="425"/>
      <c r="R369" s="425"/>
      <c r="S369" s="425"/>
    </row>
    <row r="370" spans="1:19" ht="13.5" customHeight="1">
      <c r="A370" s="35"/>
      <c r="B370" s="41"/>
      <c r="C370" s="424"/>
      <c r="D370" s="425"/>
      <c r="E370" s="425"/>
      <c r="F370" s="425"/>
      <c r="G370" s="425"/>
      <c r="H370" s="425"/>
      <c r="I370" s="425"/>
      <c r="J370" s="425"/>
      <c r="K370" s="425"/>
      <c r="L370" s="425"/>
      <c r="M370" s="425"/>
      <c r="N370" s="425"/>
      <c r="O370" s="425"/>
      <c r="P370" s="425"/>
      <c r="Q370" s="425"/>
      <c r="R370" s="425"/>
      <c r="S370" s="425"/>
    </row>
    <row r="371" spans="1:19" ht="13.5" customHeight="1">
      <c r="A371" s="35"/>
      <c r="B371" s="41"/>
      <c r="C371" s="424"/>
      <c r="D371" s="425"/>
      <c r="E371" s="425"/>
      <c r="F371" s="425"/>
      <c r="G371" s="425"/>
      <c r="H371" s="425"/>
      <c r="I371" s="425"/>
      <c r="J371" s="425"/>
      <c r="K371" s="425"/>
      <c r="L371" s="425"/>
      <c r="M371" s="425"/>
      <c r="N371" s="425"/>
      <c r="O371" s="425"/>
      <c r="P371" s="425"/>
      <c r="Q371" s="425"/>
      <c r="R371" s="425"/>
      <c r="S371" s="425"/>
    </row>
    <row r="372" spans="1:19" ht="13.5" customHeight="1">
      <c r="A372" s="35"/>
      <c r="B372" s="41"/>
      <c r="C372" s="424"/>
      <c r="D372" s="425"/>
      <c r="E372" s="425"/>
      <c r="F372" s="425"/>
      <c r="G372" s="425"/>
      <c r="H372" s="425"/>
      <c r="I372" s="425"/>
      <c r="J372" s="425"/>
      <c r="K372" s="425"/>
      <c r="L372" s="425"/>
      <c r="M372" s="425"/>
      <c r="N372" s="425"/>
      <c r="O372" s="425"/>
      <c r="P372" s="425"/>
      <c r="Q372" s="425"/>
      <c r="R372" s="425"/>
      <c r="S372" s="425"/>
    </row>
    <row r="373" spans="1:19" ht="13.5" customHeight="1">
      <c r="A373" s="35"/>
      <c r="B373" s="41"/>
      <c r="C373" s="424"/>
      <c r="D373" s="425"/>
      <c r="E373" s="425"/>
      <c r="F373" s="425"/>
      <c r="G373" s="425"/>
      <c r="H373" s="425"/>
      <c r="I373" s="425"/>
      <c r="J373" s="425"/>
      <c r="K373" s="425"/>
      <c r="L373" s="425"/>
      <c r="M373" s="425"/>
      <c r="N373" s="425"/>
      <c r="O373" s="425"/>
      <c r="P373" s="425"/>
      <c r="Q373" s="425"/>
      <c r="R373" s="425"/>
      <c r="S373" s="425"/>
    </row>
    <row r="374" spans="1:19" ht="13.5" customHeight="1">
      <c r="A374" s="35"/>
      <c r="B374" s="41"/>
      <c r="C374" s="424"/>
      <c r="D374" s="425"/>
      <c r="E374" s="425"/>
      <c r="F374" s="425"/>
      <c r="G374" s="425"/>
      <c r="H374" s="425"/>
      <c r="I374" s="425"/>
      <c r="J374" s="425"/>
      <c r="K374" s="425"/>
      <c r="L374" s="425"/>
      <c r="M374" s="425"/>
      <c r="N374" s="425"/>
      <c r="O374" s="425"/>
      <c r="P374" s="425"/>
      <c r="Q374" s="425"/>
      <c r="R374" s="425"/>
      <c r="S374" s="425"/>
    </row>
    <row r="375" spans="1:19" ht="13.5" customHeight="1">
      <c r="A375" s="35"/>
      <c r="B375" s="41"/>
      <c r="C375" s="424"/>
      <c r="D375" s="425"/>
      <c r="E375" s="425"/>
      <c r="F375" s="425"/>
      <c r="G375" s="425"/>
      <c r="H375" s="425"/>
      <c r="I375" s="425"/>
      <c r="J375" s="425"/>
      <c r="K375" s="425"/>
      <c r="L375" s="425"/>
      <c r="M375" s="425"/>
      <c r="N375" s="425"/>
      <c r="O375" s="425"/>
      <c r="P375" s="425"/>
      <c r="Q375" s="425"/>
      <c r="R375" s="425"/>
      <c r="S375" s="425"/>
    </row>
    <row r="376" spans="1:19" ht="13.5" customHeight="1">
      <c r="A376" s="35"/>
      <c r="B376" s="41"/>
      <c r="C376" s="424"/>
      <c r="D376" s="425"/>
      <c r="E376" s="425"/>
      <c r="F376" s="425"/>
      <c r="G376" s="425"/>
      <c r="H376" s="425"/>
      <c r="I376" s="425"/>
      <c r="J376" s="425"/>
      <c r="K376" s="425"/>
      <c r="L376" s="425"/>
      <c r="M376" s="425"/>
      <c r="N376" s="425"/>
      <c r="O376" s="425"/>
      <c r="P376" s="425"/>
      <c r="Q376" s="425"/>
      <c r="R376" s="425"/>
      <c r="S376" s="425"/>
    </row>
    <row r="377" spans="1:19" ht="13.5" customHeight="1">
      <c r="A377" s="35"/>
      <c r="B377" s="41"/>
      <c r="C377" s="424"/>
      <c r="D377" s="425"/>
      <c r="E377" s="425"/>
      <c r="F377" s="425"/>
      <c r="G377" s="425"/>
      <c r="H377" s="425"/>
      <c r="I377" s="425"/>
      <c r="J377" s="425"/>
      <c r="K377" s="425"/>
      <c r="L377" s="425"/>
      <c r="M377" s="425"/>
      <c r="N377" s="425"/>
      <c r="O377" s="425"/>
      <c r="P377" s="425"/>
      <c r="Q377" s="425"/>
      <c r="R377" s="425"/>
      <c r="S377" s="425"/>
    </row>
    <row r="378" spans="1:19" ht="13.5" customHeight="1">
      <c r="A378" s="35"/>
      <c r="B378" s="41"/>
      <c r="C378" s="424"/>
      <c r="D378" s="425"/>
      <c r="E378" s="425"/>
      <c r="F378" s="425"/>
      <c r="G378" s="425"/>
      <c r="H378" s="425"/>
      <c r="I378" s="425"/>
      <c r="J378" s="425"/>
      <c r="K378" s="425"/>
      <c r="L378" s="425"/>
      <c r="M378" s="425"/>
      <c r="N378" s="425"/>
      <c r="O378" s="425"/>
      <c r="P378" s="425"/>
      <c r="Q378" s="425"/>
      <c r="R378" s="425"/>
      <c r="S378" s="425"/>
    </row>
    <row r="379" spans="1:19" ht="13.5" customHeight="1">
      <c r="A379" s="35"/>
      <c r="B379" s="41"/>
      <c r="C379" s="424"/>
      <c r="D379" s="425"/>
      <c r="E379" s="425"/>
      <c r="F379" s="425"/>
      <c r="G379" s="425"/>
      <c r="H379" s="425"/>
      <c r="I379" s="425"/>
      <c r="J379" s="425"/>
      <c r="K379" s="425"/>
      <c r="L379" s="425"/>
      <c r="M379" s="425"/>
      <c r="N379" s="425"/>
      <c r="O379" s="425"/>
      <c r="P379" s="425"/>
      <c r="Q379" s="425"/>
      <c r="R379" s="425"/>
      <c r="S379" s="425"/>
    </row>
    <row r="380" spans="1:19" ht="13.5" customHeight="1">
      <c r="A380" s="35"/>
      <c r="B380" s="41"/>
      <c r="C380" s="424"/>
      <c r="D380" s="425"/>
      <c r="E380" s="425"/>
      <c r="F380" s="425"/>
      <c r="G380" s="425"/>
      <c r="H380" s="425"/>
      <c r="I380" s="425"/>
      <c r="J380" s="425"/>
      <c r="K380" s="425"/>
      <c r="L380" s="425"/>
      <c r="M380" s="425"/>
      <c r="N380" s="425"/>
      <c r="O380" s="425"/>
      <c r="P380" s="425"/>
      <c r="Q380" s="425"/>
      <c r="R380" s="425"/>
      <c r="S380" s="425"/>
    </row>
    <row r="381" spans="1:19" ht="13.5" customHeight="1">
      <c r="A381" s="35"/>
      <c r="B381" s="41"/>
      <c r="C381" s="424"/>
      <c r="D381" s="425"/>
      <c r="E381" s="425"/>
      <c r="F381" s="425"/>
      <c r="G381" s="425"/>
      <c r="H381" s="425"/>
      <c r="I381" s="425"/>
      <c r="J381" s="425"/>
      <c r="K381" s="425"/>
      <c r="L381" s="425"/>
      <c r="M381" s="425"/>
      <c r="N381" s="425"/>
      <c r="O381" s="425"/>
      <c r="P381" s="425"/>
      <c r="Q381" s="425"/>
      <c r="R381" s="425"/>
      <c r="S381" s="425"/>
    </row>
    <row r="382" spans="1:19" ht="13.5" customHeight="1">
      <c r="A382" s="35"/>
      <c r="B382" s="41"/>
      <c r="C382" s="424"/>
      <c r="D382" s="425"/>
      <c r="E382" s="425"/>
      <c r="F382" s="425"/>
      <c r="G382" s="425"/>
      <c r="H382" s="425"/>
      <c r="I382" s="425"/>
      <c r="J382" s="425"/>
      <c r="K382" s="425"/>
      <c r="L382" s="425"/>
      <c r="M382" s="425"/>
      <c r="N382" s="425"/>
      <c r="O382" s="425"/>
      <c r="P382" s="425"/>
      <c r="Q382" s="425"/>
      <c r="R382" s="425"/>
      <c r="S382" s="425"/>
    </row>
    <row r="383" spans="1:19" ht="13.5" customHeight="1">
      <c r="A383" s="35"/>
      <c r="B383" s="41"/>
      <c r="C383" s="424"/>
      <c r="D383" s="425"/>
      <c r="E383" s="425"/>
      <c r="F383" s="425"/>
      <c r="G383" s="425"/>
      <c r="H383" s="425"/>
      <c r="I383" s="425"/>
      <c r="J383" s="425"/>
      <c r="K383" s="425"/>
      <c r="L383" s="425"/>
      <c r="M383" s="425"/>
      <c r="N383" s="425"/>
      <c r="O383" s="425"/>
      <c r="P383" s="425"/>
      <c r="Q383" s="425"/>
      <c r="R383" s="425"/>
      <c r="S383" s="425"/>
    </row>
    <row r="384" spans="1:19" ht="13.5" customHeight="1">
      <c r="A384" s="35"/>
      <c r="B384" s="41"/>
      <c r="C384" s="424"/>
      <c r="D384" s="425"/>
      <c r="E384" s="425"/>
      <c r="F384" s="425"/>
      <c r="G384" s="425"/>
      <c r="H384" s="425"/>
      <c r="I384" s="425"/>
      <c r="J384" s="425"/>
      <c r="K384" s="425"/>
      <c r="L384" s="425"/>
      <c r="M384" s="425"/>
      <c r="N384" s="425"/>
      <c r="O384" s="425"/>
      <c r="P384" s="425"/>
      <c r="Q384" s="425"/>
      <c r="R384" s="425"/>
      <c r="S384" s="425"/>
    </row>
    <row r="385" spans="1:19" ht="13.5" customHeight="1">
      <c r="A385" s="35"/>
      <c r="B385" s="41"/>
      <c r="C385" s="424"/>
      <c r="D385" s="425"/>
      <c r="E385" s="425"/>
      <c r="F385" s="425"/>
      <c r="G385" s="425"/>
      <c r="H385" s="425"/>
      <c r="I385" s="425"/>
      <c r="J385" s="425"/>
      <c r="K385" s="425"/>
      <c r="L385" s="425"/>
      <c r="M385" s="425"/>
      <c r="N385" s="425"/>
      <c r="O385" s="425"/>
      <c r="P385" s="425"/>
      <c r="Q385" s="425"/>
      <c r="R385" s="425"/>
      <c r="S385" s="425"/>
    </row>
    <row r="386" spans="1:19" ht="13.5" customHeight="1">
      <c r="A386" s="35"/>
      <c r="B386" s="41"/>
      <c r="C386" s="424"/>
      <c r="D386" s="425"/>
      <c r="E386" s="425"/>
      <c r="F386" s="425"/>
      <c r="G386" s="425"/>
      <c r="H386" s="425"/>
      <c r="I386" s="425"/>
      <c r="J386" s="425"/>
      <c r="K386" s="425"/>
      <c r="L386" s="425"/>
      <c r="M386" s="425"/>
      <c r="N386" s="425"/>
      <c r="O386" s="425"/>
      <c r="P386" s="425"/>
      <c r="Q386" s="425"/>
      <c r="R386" s="425"/>
      <c r="S386" s="425"/>
    </row>
    <row r="387" spans="1:19" ht="13.5" customHeight="1">
      <c r="A387" s="35"/>
      <c r="B387" s="41"/>
      <c r="C387" s="424"/>
      <c r="D387" s="425"/>
      <c r="E387" s="425"/>
      <c r="F387" s="425"/>
      <c r="G387" s="425"/>
      <c r="H387" s="425"/>
      <c r="I387" s="425"/>
      <c r="J387" s="425"/>
      <c r="K387" s="425"/>
      <c r="L387" s="425"/>
      <c r="M387" s="425"/>
      <c r="N387" s="425"/>
      <c r="O387" s="425"/>
      <c r="P387" s="425"/>
      <c r="Q387" s="425"/>
      <c r="R387" s="425"/>
      <c r="S387" s="425"/>
    </row>
    <row r="388" spans="1:19" ht="13.5" customHeight="1">
      <c r="A388" s="35"/>
      <c r="B388" s="41"/>
      <c r="C388" s="424"/>
      <c r="D388" s="425"/>
      <c r="E388" s="425"/>
      <c r="F388" s="425"/>
      <c r="G388" s="425"/>
      <c r="H388" s="425"/>
      <c r="I388" s="425"/>
      <c r="J388" s="425"/>
      <c r="K388" s="425"/>
      <c r="L388" s="425"/>
      <c r="M388" s="425"/>
      <c r="N388" s="425"/>
      <c r="O388" s="425"/>
      <c r="P388" s="425"/>
      <c r="Q388" s="425"/>
      <c r="R388" s="425"/>
      <c r="S388" s="425"/>
    </row>
    <row r="389" spans="1:19" ht="13.5" customHeight="1">
      <c r="A389" s="35"/>
      <c r="B389" s="41"/>
      <c r="C389" s="424"/>
      <c r="D389" s="425"/>
      <c r="E389" s="425"/>
      <c r="F389" s="425"/>
      <c r="G389" s="425"/>
      <c r="H389" s="425"/>
      <c r="I389" s="425"/>
      <c r="J389" s="425"/>
      <c r="K389" s="425"/>
      <c r="L389" s="425"/>
      <c r="M389" s="425"/>
      <c r="N389" s="425"/>
      <c r="O389" s="425"/>
      <c r="P389" s="425"/>
      <c r="Q389" s="425"/>
      <c r="R389" s="425"/>
      <c r="S389" s="425"/>
    </row>
    <row r="390" spans="1:19" ht="13.5" customHeight="1">
      <c r="A390" s="35"/>
      <c r="B390" s="41"/>
      <c r="C390" s="424"/>
      <c r="D390" s="425"/>
      <c r="E390" s="425"/>
      <c r="F390" s="425"/>
      <c r="G390" s="425"/>
      <c r="H390" s="425"/>
      <c r="I390" s="425"/>
      <c r="J390" s="425"/>
      <c r="K390" s="425"/>
      <c r="L390" s="425"/>
      <c r="M390" s="425"/>
      <c r="N390" s="425"/>
      <c r="O390" s="425"/>
      <c r="P390" s="425"/>
      <c r="Q390" s="425"/>
      <c r="R390" s="425"/>
      <c r="S390" s="425"/>
    </row>
    <row r="391" spans="1:19" ht="13.5" customHeight="1">
      <c r="A391" s="35"/>
      <c r="B391" s="41"/>
      <c r="C391" s="424"/>
      <c r="D391" s="425"/>
      <c r="E391" s="425"/>
      <c r="F391" s="425"/>
      <c r="G391" s="425"/>
      <c r="H391" s="425"/>
      <c r="I391" s="425"/>
      <c r="J391" s="425"/>
      <c r="K391" s="425"/>
      <c r="L391" s="425"/>
      <c r="M391" s="425"/>
      <c r="N391" s="425"/>
      <c r="O391" s="425"/>
      <c r="P391" s="425"/>
      <c r="Q391" s="425"/>
      <c r="R391" s="425"/>
      <c r="S391" s="425"/>
    </row>
    <row r="392" spans="1:19" ht="13.5" customHeight="1">
      <c r="A392" s="35"/>
      <c r="B392" s="41"/>
      <c r="C392" s="424"/>
      <c r="D392" s="425"/>
      <c r="E392" s="425"/>
      <c r="F392" s="425"/>
      <c r="G392" s="425"/>
      <c r="H392" s="425"/>
      <c r="I392" s="425"/>
      <c r="J392" s="425"/>
      <c r="K392" s="425"/>
      <c r="L392" s="425"/>
      <c r="M392" s="425"/>
      <c r="N392" s="425"/>
      <c r="O392" s="425"/>
      <c r="P392" s="425"/>
      <c r="Q392" s="425"/>
      <c r="R392" s="425"/>
      <c r="S392" s="425"/>
    </row>
    <row r="393" spans="1:19" ht="13.5" customHeight="1">
      <c r="A393" s="35"/>
      <c r="B393" s="41"/>
      <c r="C393" s="424"/>
      <c r="D393" s="425"/>
      <c r="E393" s="425"/>
      <c r="F393" s="425"/>
      <c r="G393" s="425"/>
      <c r="H393" s="425"/>
      <c r="I393" s="425"/>
      <c r="J393" s="425"/>
      <c r="K393" s="425"/>
      <c r="L393" s="425"/>
      <c r="M393" s="425"/>
      <c r="N393" s="425"/>
      <c r="O393" s="425"/>
      <c r="P393" s="425"/>
      <c r="Q393" s="425"/>
      <c r="R393" s="425"/>
      <c r="S393" s="425"/>
    </row>
    <row r="394" spans="1:19" ht="13.5" customHeight="1">
      <c r="A394" s="35"/>
      <c r="B394" s="41"/>
      <c r="C394" s="424"/>
      <c r="D394" s="425"/>
      <c r="E394" s="425"/>
      <c r="F394" s="425"/>
      <c r="G394" s="425"/>
      <c r="H394" s="425"/>
      <c r="I394" s="425"/>
      <c r="J394" s="425"/>
      <c r="K394" s="425"/>
      <c r="L394" s="425"/>
      <c r="M394" s="425"/>
      <c r="N394" s="425"/>
      <c r="O394" s="425"/>
      <c r="P394" s="425"/>
      <c r="Q394" s="425"/>
      <c r="R394" s="425"/>
      <c r="S394" s="425"/>
    </row>
    <row r="395" spans="1:19" ht="13.5" customHeight="1">
      <c r="A395" s="35"/>
      <c r="B395" s="41"/>
      <c r="C395" s="424"/>
      <c r="D395" s="425"/>
      <c r="E395" s="425"/>
      <c r="F395" s="425"/>
      <c r="G395" s="425"/>
      <c r="H395" s="425"/>
      <c r="I395" s="425"/>
      <c r="J395" s="425"/>
      <c r="K395" s="425"/>
      <c r="L395" s="425"/>
      <c r="M395" s="425"/>
      <c r="N395" s="425"/>
      <c r="O395" s="425"/>
      <c r="P395" s="425"/>
      <c r="Q395" s="425"/>
      <c r="R395" s="425"/>
      <c r="S395" s="425"/>
    </row>
    <row r="396" spans="1:19" ht="13.5" customHeight="1">
      <c r="A396" s="35"/>
      <c r="B396" s="41"/>
      <c r="C396" s="424"/>
      <c r="D396" s="425"/>
      <c r="E396" s="425"/>
      <c r="F396" s="425"/>
      <c r="G396" s="425"/>
      <c r="H396" s="425"/>
      <c r="I396" s="425"/>
      <c r="J396" s="425"/>
      <c r="K396" s="425"/>
      <c r="L396" s="425"/>
      <c r="M396" s="425"/>
      <c r="N396" s="425"/>
      <c r="O396" s="425"/>
      <c r="P396" s="425"/>
      <c r="Q396" s="425"/>
      <c r="R396" s="425"/>
      <c r="S396" s="425"/>
    </row>
    <row r="397" spans="1:19" ht="13.5" customHeight="1">
      <c r="A397" s="35"/>
      <c r="B397" s="41"/>
      <c r="C397" s="424"/>
      <c r="D397" s="425"/>
      <c r="E397" s="425"/>
      <c r="F397" s="425"/>
      <c r="G397" s="425"/>
      <c r="H397" s="425"/>
      <c r="I397" s="425"/>
      <c r="J397" s="425"/>
      <c r="K397" s="425"/>
      <c r="L397" s="425"/>
      <c r="M397" s="425"/>
      <c r="N397" s="425"/>
      <c r="O397" s="425"/>
      <c r="P397" s="425"/>
      <c r="Q397" s="425"/>
      <c r="R397" s="425"/>
      <c r="S397" s="425"/>
    </row>
    <row r="398" spans="1:19" ht="13.5" customHeight="1">
      <c r="A398" s="35"/>
      <c r="B398" s="41"/>
      <c r="C398" s="424"/>
      <c r="D398" s="425"/>
      <c r="E398" s="425"/>
      <c r="F398" s="425"/>
      <c r="G398" s="425"/>
      <c r="H398" s="425"/>
      <c r="I398" s="425"/>
      <c r="J398" s="425"/>
      <c r="K398" s="425"/>
      <c r="L398" s="425"/>
      <c r="M398" s="425"/>
      <c r="N398" s="425"/>
      <c r="O398" s="425"/>
      <c r="P398" s="425"/>
      <c r="Q398" s="425"/>
      <c r="R398" s="425"/>
      <c r="S398" s="425"/>
    </row>
    <row r="399" spans="1:19" ht="13.5" customHeight="1">
      <c r="A399" s="35"/>
      <c r="B399" s="41"/>
      <c r="C399" s="424"/>
      <c r="D399" s="425"/>
      <c r="E399" s="425"/>
      <c r="F399" s="425"/>
      <c r="G399" s="425"/>
      <c r="H399" s="425"/>
      <c r="I399" s="425"/>
      <c r="J399" s="425"/>
      <c r="K399" s="425"/>
      <c r="L399" s="425"/>
      <c r="M399" s="425"/>
      <c r="N399" s="425"/>
      <c r="O399" s="425"/>
      <c r="P399" s="425"/>
      <c r="Q399" s="425"/>
      <c r="R399" s="425"/>
      <c r="S399" s="425"/>
    </row>
    <row r="400" spans="1:19" ht="13.5" customHeight="1">
      <c r="A400" s="35"/>
      <c r="B400" s="41"/>
      <c r="C400" s="424"/>
      <c r="D400" s="425"/>
      <c r="E400" s="425"/>
      <c r="F400" s="425"/>
      <c r="G400" s="425"/>
      <c r="H400" s="425"/>
      <c r="I400" s="425"/>
      <c r="J400" s="425"/>
      <c r="K400" s="425"/>
      <c r="L400" s="425"/>
      <c r="M400" s="425"/>
      <c r="N400" s="425"/>
      <c r="O400" s="425"/>
      <c r="P400" s="425"/>
      <c r="Q400" s="425"/>
      <c r="R400" s="425"/>
      <c r="S400" s="425"/>
    </row>
    <row r="401" spans="1:19" ht="13.5" customHeight="1">
      <c r="A401" s="35"/>
      <c r="B401" s="41"/>
      <c r="C401" s="424"/>
      <c r="D401" s="425"/>
      <c r="E401" s="425"/>
      <c r="F401" s="425"/>
      <c r="G401" s="425"/>
      <c r="H401" s="425"/>
      <c r="I401" s="425"/>
      <c r="J401" s="425"/>
      <c r="K401" s="425"/>
      <c r="L401" s="425"/>
      <c r="M401" s="425"/>
      <c r="N401" s="425"/>
      <c r="O401" s="425"/>
      <c r="P401" s="425"/>
      <c r="Q401" s="425"/>
      <c r="R401" s="425"/>
      <c r="S401" s="425"/>
    </row>
    <row r="402" spans="1:19" ht="13.5" customHeight="1">
      <c r="A402" s="35"/>
      <c r="B402" s="41"/>
      <c r="C402" s="424"/>
      <c r="D402" s="425"/>
      <c r="E402" s="425"/>
      <c r="F402" s="425"/>
      <c r="G402" s="425"/>
      <c r="H402" s="425"/>
      <c r="I402" s="425"/>
      <c r="J402" s="425"/>
      <c r="K402" s="425"/>
      <c r="L402" s="425"/>
      <c r="M402" s="425"/>
      <c r="N402" s="425"/>
      <c r="O402" s="425"/>
      <c r="P402" s="425"/>
      <c r="Q402" s="425"/>
      <c r="R402" s="425"/>
      <c r="S402" s="425"/>
    </row>
    <row r="403" spans="1:19" ht="13.5" customHeight="1">
      <c r="A403" s="35"/>
      <c r="B403" s="41"/>
      <c r="C403" s="424"/>
      <c r="D403" s="425"/>
      <c r="E403" s="425"/>
      <c r="F403" s="425"/>
      <c r="G403" s="425"/>
      <c r="H403" s="425"/>
      <c r="I403" s="425"/>
      <c r="J403" s="425"/>
      <c r="K403" s="425"/>
      <c r="L403" s="425"/>
      <c r="M403" s="425"/>
      <c r="N403" s="425"/>
      <c r="O403" s="425"/>
      <c r="P403" s="425"/>
      <c r="Q403" s="425"/>
      <c r="R403" s="425"/>
      <c r="S403" s="425"/>
    </row>
    <row r="404" spans="1:19" ht="13.5" customHeight="1">
      <c r="A404" s="35"/>
      <c r="B404" s="41"/>
      <c r="C404" s="424"/>
      <c r="D404" s="425"/>
      <c r="E404" s="425"/>
      <c r="F404" s="425"/>
      <c r="G404" s="425"/>
      <c r="H404" s="425"/>
      <c r="I404" s="425"/>
      <c r="J404" s="425"/>
      <c r="K404" s="425"/>
      <c r="L404" s="425"/>
      <c r="M404" s="425"/>
      <c r="N404" s="425"/>
      <c r="O404" s="425"/>
      <c r="P404" s="425"/>
      <c r="Q404" s="425"/>
      <c r="R404" s="425"/>
      <c r="S404" s="425"/>
    </row>
    <row r="405" spans="1:19" ht="13.5" customHeight="1">
      <c r="A405" s="35"/>
      <c r="B405" s="41"/>
      <c r="C405" s="424"/>
      <c r="D405" s="425"/>
      <c r="E405" s="425"/>
      <c r="F405" s="425"/>
      <c r="G405" s="425"/>
      <c r="H405" s="425"/>
      <c r="I405" s="425"/>
      <c r="J405" s="425"/>
      <c r="K405" s="425"/>
      <c r="L405" s="425"/>
      <c r="M405" s="425"/>
      <c r="N405" s="425"/>
      <c r="O405" s="425"/>
      <c r="P405" s="425"/>
      <c r="Q405" s="425"/>
      <c r="R405" s="425"/>
      <c r="S405" s="425"/>
    </row>
    <row r="406" spans="1:19" ht="13.5" customHeight="1">
      <c r="A406" s="35"/>
      <c r="B406" s="41"/>
      <c r="C406" s="424"/>
      <c r="D406" s="425"/>
      <c r="E406" s="425"/>
      <c r="F406" s="425"/>
      <c r="G406" s="425"/>
      <c r="H406" s="425"/>
      <c r="I406" s="425"/>
      <c r="J406" s="425"/>
      <c r="K406" s="425"/>
      <c r="L406" s="425"/>
      <c r="M406" s="425"/>
      <c r="N406" s="425"/>
      <c r="O406" s="425"/>
      <c r="P406" s="425"/>
      <c r="Q406" s="425"/>
      <c r="R406" s="425"/>
      <c r="S406" s="425"/>
    </row>
    <row r="407" spans="1:19" ht="13.5" customHeight="1">
      <c r="A407" s="35"/>
      <c r="B407" s="41"/>
      <c r="C407" s="424"/>
      <c r="D407" s="425"/>
      <c r="E407" s="425"/>
      <c r="F407" s="425"/>
      <c r="G407" s="425"/>
      <c r="H407" s="425"/>
      <c r="I407" s="425"/>
      <c r="J407" s="425"/>
      <c r="K407" s="425"/>
      <c r="L407" s="425"/>
      <c r="M407" s="425"/>
      <c r="N407" s="425"/>
      <c r="O407" s="425"/>
      <c r="P407" s="425"/>
      <c r="Q407" s="425"/>
      <c r="R407" s="425"/>
      <c r="S407" s="425"/>
    </row>
    <row r="408" spans="1:19" ht="13.5" customHeight="1">
      <c r="A408" s="35"/>
      <c r="B408" s="41"/>
      <c r="C408" s="424"/>
      <c r="D408" s="425"/>
      <c r="E408" s="425"/>
      <c r="F408" s="425"/>
      <c r="G408" s="425"/>
      <c r="H408" s="425"/>
      <c r="I408" s="425"/>
      <c r="J408" s="425"/>
      <c r="K408" s="425"/>
      <c r="L408" s="425"/>
      <c r="M408" s="425"/>
      <c r="N408" s="425"/>
      <c r="O408" s="425"/>
      <c r="P408" s="425"/>
      <c r="Q408" s="425"/>
      <c r="R408" s="425"/>
      <c r="S408" s="425"/>
    </row>
    <row r="409" spans="1:19" ht="13.5" customHeight="1">
      <c r="A409" s="35"/>
      <c r="B409" s="41"/>
      <c r="C409" s="424"/>
      <c r="D409" s="425"/>
      <c r="E409" s="425"/>
      <c r="F409" s="425"/>
      <c r="G409" s="425"/>
      <c r="H409" s="425"/>
      <c r="I409" s="425"/>
      <c r="J409" s="425"/>
      <c r="K409" s="425"/>
      <c r="L409" s="425"/>
      <c r="M409" s="425"/>
      <c r="N409" s="425"/>
      <c r="O409" s="425"/>
      <c r="P409" s="425"/>
      <c r="Q409" s="425"/>
      <c r="R409" s="425"/>
      <c r="S409" s="425"/>
    </row>
    <row r="410" spans="1:19" ht="13.5" customHeight="1">
      <c r="A410" s="35"/>
      <c r="B410" s="41"/>
      <c r="C410" s="424"/>
      <c r="D410" s="425"/>
      <c r="E410" s="425"/>
      <c r="F410" s="425"/>
      <c r="G410" s="425"/>
      <c r="H410" s="425"/>
      <c r="I410" s="425"/>
      <c r="J410" s="425"/>
      <c r="K410" s="425"/>
      <c r="L410" s="425"/>
      <c r="M410" s="425"/>
      <c r="N410" s="425"/>
      <c r="O410" s="425"/>
      <c r="P410" s="425"/>
      <c r="Q410" s="425"/>
      <c r="R410" s="425"/>
      <c r="S410" s="425"/>
    </row>
    <row r="411" spans="1:19" ht="13.5" customHeight="1">
      <c r="A411" s="35"/>
      <c r="B411" s="41"/>
      <c r="C411" s="424"/>
      <c r="D411" s="425"/>
      <c r="E411" s="425"/>
      <c r="F411" s="425"/>
      <c r="G411" s="425"/>
      <c r="H411" s="425"/>
      <c r="I411" s="425"/>
      <c r="J411" s="425"/>
      <c r="K411" s="425"/>
      <c r="L411" s="425"/>
      <c r="M411" s="425"/>
      <c r="N411" s="425"/>
      <c r="O411" s="425"/>
      <c r="P411" s="425"/>
      <c r="Q411" s="425"/>
      <c r="R411" s="425"/>
      <c r="S411" s="425"/>
    </row>
    <row r="412" spans="1:19" ht="13.5" customHeight="1">
      <c r="A412" s="35"/>
      <c r="B412" s="41"/>
      <c r="C412" s="424"/>
      <c r="D412" s="425"/>
      <c r="E412" s="425"/>
      <c r="F412" s="425"/>
      <c r="G412" s="425"/>
      <c r="H412" s="425"/>
      <c r="I412" s="425"/>
      <c r="J412" s="425"/>
      <c r="K412" s="425"/>
      <c r="L412" s="425"/>
      <c r="M412" s="425"/>
      <c r="N412" s="425"/>
      <c r="O412" s="425"/>
      <c r="P412" s="425"/>
      <c r="Q412" s="425"/>
      <c r="R412" s="425"/>
      <c r="S412" s="425"/>
    </row>
    <row r="413" spans="1:19" ht="13.5" customHeight="1">
      <c r="A413" s="35"/>
      <c r="B413" s="41"/>
      <c r="C413" s="424"/>
      <c r="D413" s="425"/>
      <c r="E413" s="425"/>
      <c r="F413" s="425"/>
      <c r="G413" s="425"/>
      <c r="H413" s="425"/>
      <c r="I413" s="425"/>
      <c r="J413" s="425"/>
      <c r="K413" s="425"/>
      <c r="L413" s="425"/>
      <c r="M413" s="425"/>
      <c r="N413" s="425"/>
      <c r="O413" s="425"/>
      <c r="P413" s="425"/>
      <c r="Q413" s="425"/>
      <c r="R413" s="425"/>
      <c r="S413" s="425"/>
    </row>
    <row r="414" spans="1:19" ht="13.5" customHeight="1">
      <c r="A414" s="35"/>
      <c r="B414" s="41"/>
      <c r="C414" s="424"/>
      <c r="D414" s="425"/>
      <c r="E414" s="425"/>
      <c r="F414" s="425"/>
      <c r="G414" s="425"/>
      <c r="H414" s="425"/>
      <c r="I414" s="425"/>
      <c r="J414" s="425"/>
      <c r="K414" s="425"/>
      <c r="L414" s="425"/>
      <c r="M414" s="425"/>
      <c r="N414" s="425"/>
      <c r="O414" s="425"/>
      <c r="P414" s="425"/>
      <c r="Q414" s="425"/>
      <c r="R414" s="425"/>
      <c r="S414" s="425"/>
    </row>
    <row r="415" spans="1:19" ht="13.5" customHeight="1">
      <c r="A415" s="35"/>
      <c r="B415" s="41"/>
      <c r="C415" s="424"/>
      <c r="D415" s="425"/>
      <c r="E415" s="425"/>
      <c r="F415" s="425"/>
      <c r="G415" s="425"/>
      <c r="H415" s="425"/>
      <c r="I415" s="425"/>
      <c r="J415" s="425"/>
      <c r="K415" s="425"/>
      <c r="L415" s="425"/>
      <c r="M415" s="425"/>
      <c r="N415" s="425"/>
      <c r="O415" s="425"/>
      <c r="P415" s="425"/>
      <c r="Q415" s="425"/>
      <c r="R415" s="425"/>
      <c r="S415" s="425"/>
    </row>
    <row r="416" spans="1:19" ht="13.5" customHeight="1">
      <c r="A416" s="35"/>
      <c r="B416" s="41"/>
      <c r="C416" s="424"/>
      <c r="D416" s="425"/>
      <c r="E416" s="425"/>
      <c r="F416" s="425"/>
      <c r="G416" s="425"/>
      <c r="H416" s="425"/>
      <c r="I416" s="425"/>
      <c r="J416" s="425"/>
      <c r="K416" s="425"/>
      <c r="L416" s="425"/>
      <c r="M416" s="425"/>
      <c r="N416" s="425"/>
      <c r="O416" s="425"/>
      <c r="P416" s="425"/>
      <c r="Q416" s="425"/>
      <c r="R416" s="425"/>
      <c r="S416" s="425"/>
    </row>
    <row r="417" spans="1:19" ht="13.5" customHeight="1">
      <c r="A417" s="35"/>
      <c r="B417" s="41"/>
      <c r="C417" s="424"/>
      <c r="D417" s="425"/>
      <c r="E417" s="425"/>
      <c r="F417" s="425"/>
      <c r="G417" s="425"/>
      <c r="H417" s="425"/>
      <c r="I417" s="425"/>
      <c r="J417" s="425"/>
      <c r="K417" s="425"/>
      <c r="L417" s="425"/>
      <c r="M417" s="425"/>
      <c r="N417" s="425"/>
      <c r="O417" s="425"/>
      <c r="P417" s="425"/>
      <c r="Q417" s="425"/>
      <c r="R417" s="425"/>
      <c r="S417" s="425"/>
    </row>
    <row r="418" spans="1:19" ht="13.5" customHeight="1">
      <c r="A418" s="35"/>
      <c r="B418" s="41"/>
      <c r="C418" s="424"/>
      <c r="D418" s="425"/>
      <c r="E418" s="425"/>
      <c r="F418" s="425"/>
      <c r="G418" s="425"/>
      <c r="H418" s="425"/>
      <c r="I418" s="425"/>
      <c r="J418" s="425"/>
      <c r="K418" s="425"/>
      <c r="L418" s="425"/>
      <c r="M418" s="425"/>
      <c r="N418" s="425"/>
      <c r="O418" s="425"/>
      <c r="P418" s="425"/>
      <c r="Q418" s="425"/>
      <c r="R418" s="425"/>
      <c r="S418" s="425"/>
    </row>
    <row r="419" spans="1:19" ht="13.5" customHeight="1">
      <c r="A419" s="35"/>
      <c r="B419" s="41"/>
      <c r="C419" s="424"/>
      <c r="D419" s="425"/>
      <c r="E419" s="425"/>
      <c r="F419" s="425"/>
      <c r="G419" s="425"/>
      <c r="H419" s="425"/>
      <c r="I419" s="425"/>
      <c r="J419" s="425"/>
      <c r="K419" s="425"/>
      <c r="L419" s="425"/>
      <c r="M419" s="425"/>
      <c r="N419" s="425"/>
      <c r="O419" s="425"/>
      <c r="P419" s="425"/>
      <c r="Q419" s="425"/>
      <c r="R419" s="425"/>
      <c r="S419" s="425"/>
    </row>
    <row r="420" spans="1:19" ht="13.5" customHeight="1">
      <c r="A420" s="35"/>
      <c r="B420" s="41"/>
      <c r="C420" s="424"/>
      <c r="D420" s="425"/>
      <c r="E420" s="425"/>
      <c r="F420" s="425"/>
      <c r="G420" s="425"/>
      <c r="H420" s="425"/>
      <c r="I420" s="425"/>
      <c r="J420" s="425"/>
      <c r="K420" s="425"/>
      <c r="L420" s="425"/>
      <c r="M420" s="425"/>
      <c r="N420" s="425"/>
      <c r="O420" s="425"/>
      <c r="P420" s="425"/>
      <c r="Q420" s="425"/>
      <c r="R420" s="425"/>
      <c r="S420" s="425"/>
    </row>
    <row r="421" spans="1:19" ht="13.5" customHeight="1">
      <c r="A421" s="35"/>
      <c r="B421" s="41"/>
      <c r="C421" s="424"/>
      <c r="D421" s="425"/>
      <c r="E421" s="425"/>
      <c r="F421" s="425"/>
      <c r="G421" s="425"/>
      <c r="H421" s="425"/>
      <c r="I421" s="425"/>
      <c r="J421" s="425"/>
      <c r="K421" s="425"/>
      <c r="L421" s="425"/>
      <c r="M421" s="425"/>
      <c r="N421" s="425"/>
      <c r="O421" s="425"/>
      <c r="P421" s="425"/>
      <c r="Q421" s="425"/>
      <c r="R421" s="425"/>
      <c r="S421" s="425"/>
    </row>
    <row r="422" spans="1:19" ht="13.5" customHeight="1">
      <c r="A422" s="35"/>
      <c r="B422" s="41"/>
      <c r="C422" s="424"/>
      <c r="D422" s="425"/>
      <c r="E422" s="425"/>
      <c r="F422" s="425"/>
      <c r="G422" s="425"/>
      <c r="H422" s="425"/>
      <c r="I422" s="425"/>
      <c r="J422" s="425"/>
      <c r="K422" s="425"/>
      <c r="L422" s="425"/>
      <c r="M422" s="425"/>
      <c r="N422" s="425"/>
      <c r="O422" s="425"/>
      <c r="P422" s="425"/>
      <c r="Q422" s="425"/>
      <c r="R422" s="425"/>
      <c r="S422" s="425"/>
    </row>
    <row r="423" spans="1:19" ht="13.5" customHeight="1">
      <c r="A423" s="35"/>
      <c r="B423" s="41"/>
      <c r="C423" s="424"/>
      <c r="D423" s="425"/>
      <c r="E423" s="425"/>
      <c r="F423" s="425"/>
      <c r="G423" s="425"/>
      <c r="H423" s="425"/>
      <c r="I423" s="425"/>
      <c r="J423" s="425"/>
      <c r="K423" s="425"/>
      <c r="L423" s="425"/>
      <c r="M423" s="425"/>
      <c r="N423" s="425"/>
      <c r="O423" s="425"/>
      <c r="P423" s="425"/>
      <c r="Q423" s="425"/>
      <c r="R423" s="425"/>
      <c r="S423" s="425"/>
    </row>
    <row r="424" spans="1:19" ht="13.5" customHeight="1">
      <c r="A424" s="35"/>
      <c r="B424" s="41"/>
      <c r="C424" s="424"/>
      <c r="D424" s="425"/>
      <c r="E424" s="425"/>
      <c r="F424" s="425"/>
      <c r="G424" s="425"/>
      <c r="H424" s="425"/>
      <c r="I424" s="425"/>
      <c r="J424" s="425"/>
      <c r="K424" s="425"/>
      <c r="L424" s="425"/>
      <c r="M424" s="425"/>
      <c r="N424" s="425"/>
      <c r="O424" s="425"/>
      <c r="P424" s="425"/>
      <c r="Q424" s="425"/>
      <c r="R424" s="425"/>
      <c r="S424" s="425"/>
    </row>
    <row r="425" spans="1:19" ht="13.5" customHeight="1">
      <c r="A425" s="35"/>
      <c r="B425" s="41"/>
      <c r="C425" s="424"/>
      <c r="D425" s="425"/>
      <c r="E425" s="425"/>
      <c r="F425" s="425"/>
      <c r="G425" s="425"/>
      <c r="H425" s="425"/>
      <c r="I425" s="425"/>
      <c r="J425" s="425"/>
      <c r="K425" s="425"/>
      <c r="L425" s="425"/>
      <c r="M425" s="425"/>
      <c r="N425" s="425"/>
      <c r="O425" s="425"/>
      <c r="P425" s="425"/>
      <c r="Q425" s="425"/>
      <c r="R425" s="425"/>
      <c r="S425" s="425"/>
    </row>
    <row r="426" spans="1:19" ht="13.5" customHeight="1">
      <c r="A426" s="35"/>
      <c r="B426" s="41"/>
      <c r="C426" s="424"/>
      <c r="D426" s="425"/>
      <c r="E426" s="425"/>
      <c r="F426" s="425"/>
      <c r="G426" s="425"/>
      <c r="H426" s="425"/>
      <c r="I426" s="425"/>
      <c r="J426" s="425"/>
      <c r="K426" s="425"/>
      <c r="L426" s="425"/>
      <c r="M426" s="425"/>
      <c r="N426" s="425"/>
      <c r="O426" s="425"/>
      <c r="P426" s="425"/>
      <c r="Q426" s="425"/>
      <c r="R426" s="425"/>
      <c r="S426" s="425"/>
    </row>
    <row r="427" spans="1:19" ht="13.5" customHeight="1">
      <c r="A427" s="35"/>
      <c r="B427" s="41"/>
      <c r="C427" s="424"/>
      <c r="D427" s="425"/>
      <c r="E427" s="425"/>
      <c r="F427" s="425"/>
      <c r="G427" s="425"/>
      <c r="H427" s="425"/>
      <c r="I427" s="425"/>
      <c r="J427" s="425"/>
      <c r="K427" s="425"/>
      <c r="L427" s="425"/>
      <c r="M427" s="425"/>
      <c r="N427" s="425"/>
      <c r="O427" s="425"/>
      <c r="P427" s="425"/>
      <c r="Q427" s="425"/>
      <c r="R427" s="425"/>
      <c r="S427" s="425"/>
    </row>
    <row r="428" spans="1:19" ht="13.5" customHeight="1">
      <c r="A428" s="35"/>
      <c r="B428" s="41"/>
      <c r="C428" s="424"/>
      <c r="D428" s="425"/>
      <c r="E428" s="425"/>
      <c r="F428" s="425"/>
      <c r="G428" s="425"/>
      <c r="H428" s="425"/>
      <c r="I428" s="425"/>
      <c r="J428" s="425"/>
      <c r="K428" s="425"/>
      <c r="L428" s="425"/>
      <c r="M428" s="425"/>
      <c r="N428" s="425"/>
      <c r="O428" s="425"/>
      <c r="P428" s="425"/>
      <c r="Q428" s="425"/>
      <c r="R428" s="425"/>
      <c r="S428" s="425"/>
    </row>
    <row r="429" spans="1:19" ht="13.5" customHeight="1">
      <c r="A429" s="35"/>
      <c r="B429" s="41"/>
      <c r="C429" s="424"/>
      <c r="D429" s="425"/>
      <c r="E429" s="425"/>
      <c r="F429" s="425"/>
      <c r="G429" s="425"/>
      <c r="H429" s="425"/>
      <c r="I429" s="425"/>
      <c r="J429" s="425"/>
      <c r="K429" s="425"/>
      <c r="L429" s="425"/>
      <c r="M429" s="425"/>
      <c r="N429" s="425"/>
      <c r="O429" s="425"/>
      <c r="P429" s="425"/>
      <c r="Q429" s="425"/>
      <c r="R429" s="425"/>
      <c r="S429" s="425"/>
    </row>
    <row r="430" spans="1:19" ht="13.5" customHeight="1">
      <c r="A430" s="35"/>
      <c r="B430" s="41"/>
      <c r="C430" s="424"/>
      <c r="D430" s="425"/>
      <c r="E430" s="425"/>
      <c r="F430" s="425"/>
      <c r="G430" s="425"/>
      <c r="H430" s="425"/>
      <c r="I430" s="425"/>
      <c r="J430" s="425"/>
      <c r="K430" s="425"/>
      <c r="L430" s="425"/>
      <c r="M430" s="425"/>
      <c r="N430" s="425"/>
      <c r="O430" s="425"/>
      <c r="P430" s="425"/>
      <c r="Q430" s="425"/>
      <c r="R430" s="425"/>
      <c r="S430" s="425"/>
    </row>
    <row r="431" spans="1:19" ht="13.5" customHeight="1">
      <c r="A431" s="35"/>
      <c r="B431" s="41"/>
      <c r="C431" s="424"/>
      <c r="D431" s="425"/>
      <c r="E431" s="425"/>
      <c r="F431" s="425"/>
      <c r="G431" s="425"/>
      <c r="H431" s="425"/>
      <c r="I431" s="425"/>
      <c r="J431" s="425"/>
      <c r="K431" s="425"/>
      <c r="L431" s="425"/>
      <c r="M431" s="425"/>
      <c r="N431" s="425"/>
      <c r="O431" s="425"/>
      <c r="P431" s="425"/>
      <c r="Q431" s="425"/>
      <c r="R431" s="425"/>
      <c r="S431" s="425"/>
    </row>
    <row r="432" spans="1:19" ht="13.5" customHeight="1">
      <c r="A432" s="35"/>
      <c r="B432" s="41"/>
      <c r="C432" s="424"/>
      <c r="D432" s="425"/>
      <c r="E432" s="425"/>
      <c r="F432" s="425"/>
      <c r="G432" s="425"/>
      <c r="H432" s="425"/>
      <c r="I432" s="425"/>
      <c r="J432" s="425"/>
      <c r="K432" s="425"/>
      <c r="L432" s="425"/>
      <c r="M432" s="425"/>
      <c r="N432" s="425"/>
      <c r="O432" s="425"/>
      <c r="P432" s="425"/>
      <c r="Q432" s="425"/>
      <c r="R432" s="425"/>
      <c r="S432" s="425"/>
    </row>
    <row r="433" spans="1:19" ht="13.5" customHeight="1">
      <c r="A433" s="35"/>
      <c r="B433" s="41"/>
      <c r="C433" s="424"/>
      <c r="D433" s="425"/>
      <c r="E433" s="425"/>
      <c r="F433" s="425"/>
      <c r="G433" s="425"/>
      <c r="H433" s="425"/>
      <c r="I433" s="425"/>
      <c r="J433" s="425"/>
      <c r="K433" s="425"/>
      <c r="L433" s="425"/>
      <c r="M433" s="425"/>
      <c r="N433" s="425"/>
      <c r="O433" s="425"/>
      <c r="P433" s="425"/>
      <c r="Q433" s="425"/>
      <c r="R433" s="425"/>
      <c r="S433" s="425"/>
    </row>
    <row r="434" spans="1:19" ht="13.5" customHeight="1">
      <c r="A434" s="35"/>
      <c r="B434" s="41"/>
      <c r="C434" s="424"/>
      <c r="D434" s="425"/>
      <c r="E434" s="425"/>
      <c r="F434" s="425"/>
      <c r="G434" s="425"/>
      <c r="H434" s="425"/>
      <c r="I434" s="425"/>
      <c r="J434" s="425"/>
      <c r="K434" s="425"/>
      <c r="L434" s="425"/>
      <c r="M434" s="425"/>
      <c r="N434" s="425"/>
      <c r="O434" s="425"/>
      <c r="P434" s="425"/>
      <c r="Q434" s="425"/>
      <c r="R434" s="425"/>
      <c r="S434" s="425"/>
    </row>
    <row r="435" spans="1:19" ht="13.5" customHeight="1">
      <c r="A435" s="35"/>
      <c r="B435" s="41"/>
      <c r="C435" s="424"/>
      <c r="D435" s="425"/>
      <c r="E435" s="425"/>
      <c r="F435" s="425"/>
      <c r="G435" s="425"/>
      <c r="H435" s="425"/>
      <c r="I435" s="425"/>
      <c r="J435" s="425"/>
      <c r="K435" s="425"/>
      <c r="L435" s="425"/>
      <c r="M435" s="425"/>
      <c r="N435" s="425"/>
      <c r="O435" s="425"/>
      <c r="P435" s="425"/>
      <c r="Q435" s="425"/>
      <c r="R435" s="425"/>
      <c r="S435" s="425"/>
    </row>
    <row r="436" spans="1:19" ht="13.5" customHeight="1">
      <c r="A436" s="35"/>
      <c r="B436" s="41"/>
      <c r="C436" s="424"/>
      <c r="D436" s="425"/>
      <c r="E436" s="425"/>
      <c r="F436" s="425"/>
      <c r="G436" s="425"/>
      <c r="H436" s="425"/>
      <c r="I436" s="425"/>
      <c r="J436" s="425"/>
      <c r="K436" s="425"/>
      <c r="L436" s="425"/>
      <c r="M436" s="425"/>
      <c r="N436" s="425"/>
      <c r="O436" s="425"/>
      <c r="P436" s="425"/>
      <c r="Q436" s="425"/>
      <c r="R436" s="425"/>
      <c r="S436" s="425"/>
    </row>
    <row r="437" spans="1:19" ht="13.5" customHeight="1">
      <c r="A437" s="35"/>
      <c r="B437" s="41"/>
      <c r="C437" s="424"/>
      <c r="D437" s="425"/>
      <c r="E437" s="425"/>
      <c r="F437" s="425"/>
      <c r="G437" s="425"/>
      <c r="H437" s="425"/>
      <c r="I437" s="425"/>
      <c r="J437" s="425"/>
      <c r="K437" s="425"/>
      <c r="L437" s="425"/>
      <c r="M437" s="425"/>
      <c r="N437" s="425"/>
      <c r="O437" s="425"/>
      <c r="P437" s="425"/>
      <c r="Q437" s="425"/>
      <c r="R437" s="425"/>
      <c r="S437" s="425"/>
    </row>
    <row r="438" spans="1:19" ht="13.5" customHeight="1">
      <c r="A438" s="35"/>
      <c r="B438" s="41"/>
      <c r="C438" s="424"/>
      <c r="D438" s="425"/>
      <c r="E438" s="425"/>
      <c r="F438" s="425"/>
      <c r="G438" s="425"/>
      <c r="H438" s="425"/>
      <c r="I438" s="425"/>
      <c r="J438" s="425"/>
      <c r="K438" s="425"/>
      <c r="L438" s="425"/>
      <c r="M438" s="425"/>
      <c r="N438" s="425"/>
      <c r="O438" s="425"/>
      <c r="P438" s="425"/>
      <c r="Q438" s="425"/>
      <c r="R438" s="425"/>
      <c r="S438" s="425"/>
    </row>
    <row r="439" spans="1:19" ht="13.5" customHeight="1">
      <c r="A439" s="35"/>
      <c r="B439" s="41"/>
      <c r="C439" s="424"/>
      <c r="D439" s="425"/>
      <c r="E439" s="425"/>
      <c r="F439" s="425"/>
      <c r="G439" s="425"/>
      <c r="H439" s="425"/>
      <c r="I439" s="425"/>
      <c r="J439" s="425"/>
      <c r="K439" s="425"/>
      <c r="L439" s="425"/>
      <c r="M439" s="425"/>
      <c r="N439" s="425"/>
      <c r="O439" s="425"/>
      <c r="P439" s="425"/>
      <c r="Q439" s="425"/>
      <c r="R439" s="425"/>
      <c r="S439" s="425"/>
    </row>
    <row r="440" spans="1:19" ht="13.5" customHeight="1">
      <c r="A440" s="35"/>
      <c r="B440" s="41"/>
      <c r="C440" s="424"/>
      <c r="D440" s="425"/>
      <c r="E440" s="425"/>
      <c r="F440" s="425"/>
      <c r="G440" s="425"/>
      <c r="H440" s="425"/>
      <c r="I440" s="425"/>
      <c r="J440" s="425"/>
      <c r="K440" s="425"/>
      <c r="L440" s="425"/>
      <c r="M440" s="425"/>
      <c r="N440" s="425"/>
      <c r="O440" s="425"/>
      <c r="P440" s="425"/>
      <c r="Q440" s="425"/>
      <c r="R440" s="425"/>
      <c r="S440" s="425"/>
    </row>
    <row r="441" spans="1:19" ht="13.5" customHeight="1">
      <c r="A441" s="35"/>
      <c r="B441" s="41"/>
      <c r="C441" s="424"/>
      <c r="D441" s="425"/>
      <c r="E441" s="425"/>
      <c r="F441" s="425"/>
      <c r="G441" s="425"/>
      <c r="H441" s="425"/>
      <c r="I441" s="425"/>
      <c r="J441" s="425"/>
      <c r="K441" s="425"/>
      <c r="L441" s="425"/>
      <c r="M441" s="425"/>
      <c r="N441" s="425"/>
      <c r="O441" s="425"/>
      <c r="P441" s="425"/>
      <c r="Q441" s="425"/>
      <c r="R441" s="425"/>
      <c r="S441" s="425"/>
    </row>
    <row r="442" spans="1:19" ht="13.5" customHeight="1">
      <c r="A442" s="35"/>
      <c r="B442" s="41"/>
      <c r="C442" s="424"/>
      <c r="D442" s="425"/>
      <c r="E442" s="425"/>
      <c r="F442" s="425"/>
      <c r="G442" s="425"/>
      <c r="H442" s="425"/>
      <c r="I442" s="425"/>
      <c r="J442" s="425"/>
      <c r="K442" s="425"/>
      <c r="L442" s="425"/>
      <c r="M442" s="425"/>
      <c r="N442" s="425"/>
      <c r="O442" s="425"/>
      <c r="P442" s="425"/>
      <c r="Q442" s="425"/>
      <c r="R442" s="425"/>
      <c r="S442" s="425"/>
    </row>
    <row r="443" spans="1:19" ht="13.5" customHeight="1">
      <c r="A443" s="35"/>
      <c r="B443" s="41"/>
      <c r="C443" s="424"/>
      <c r="D443" s="425"/>
      <c r="E443" s="425"/>
      <c r="F443" s="425"/>
      <c r="G443" s="425"/>
      <c r="H443" s="425"/>
      <c r="I443" s="425"/>
      <c r="J443" s="425"/>
      <c r="K443" s="425"/>
      <c r="L443" s="425"/>
      <c r="M443" s="425"/>
      <c r="N443" s="425"/>
      <c r="O443" s="425"/>
      <c r="P443" s="425"/>
      <c r="Q443" s="425"/>
      <c r="R443" s="425"/>
      <c r="S443" s="425"/>
    </row>
    <row r="444" spans="1:19" ht="13.5" customHeight="1">
      <c r="A444" s="35"/>
      <c r="B444" s="41"/>
      <c r="C444" s="424"/>
      <c r="D444" s="425"/>
      <c r="E444" s="425"/>
      <c r="F444" s="425"/>
      <c r="G444" s="425"/>
      <c r="H444" s="425"/>
      <c r="I444" s="425"/>
      <c r="J444" s="425"/>
      <c r="K444" s="425"/>
      <c r="L444" s="425"/>
      <c r="M444" s="425"/>
      <c r="N444" s="425"/>
      <c r="O444" s="425"/>
      <c r="P444" s="425"/>
      <c r="Q444" s="425"/>
      <c r="R444" s="425"/>
      <c r="S444" s="425"/>
    </row>
    <row r="445" spans="1:19" ht="13.5" customHeight="1">
      <c r="A445" s="35"/>
      <c r="B445" s="41"/>
      <c r="C445" s="424"/>
      <c r="D445" s="425"/>
      <c r="E445" s="425"/>
      <c r="F445" s="425"/>
      <c r="G445" s="425"/>
      <c r="H445" s="425"/>
      <c r="I445" s="425"/>
      <c r="J445" s="425"/>
      <c r="K445" s="425"/>
      <c r="L445" s="425"/>
      <c r="M445" s="425"/>
      <c r="N445" s="425"/>
      <c r="O445" s="425"/>
      <c r="P445" s="425"/>
      <c r="Q445" s="425"/>
      <c r="R445" s="425"/>
      <c r="S445" s="425"/>
    </row>
    <row r="446" spans="1:19" ht="13.5" customHeight="1">
      <c r="A446" s="35"/>
      <c r="B446" s="41"/>
      <c r="C446" s="424"/>
      <c r="D446" s="425"/>
      <c r="E446" s="425"/>
      <c r="F446" s="425"/>
      <c r="G446" s="425"/>
      <c r="H446" s="425"/>
      <c r="I446" s="425"/>
      <c r="J446" s="425"/>
      <c r="K446" s="425"/>
      <c r="L446" s="425"/>
      <c r="M446" s="425"/>
      <c r="N446" s="425"/>
      <c r="O446" s="425"/>
      <c r="P446" s="425"/>
      <c r="Q446" s="425"/>
      <c r="R446" s="425"/>
      <c r="S446" s="425"/>
    </row>
    <row r="447" spans="1:19" ht="13.5" customHeight="1">
      <c r="A447" s="35"/>
      <c r="B447" s="41"/>
      <c r="C447" s="424"/>
      <c r="D447" s="425"/>
      <c r="E447" s="425"/>
      <c r="F447" s="425"/>
      <c r="G447" s="425"/>
      <c r="H447" s="425"/>
      <c r="I447" s="425"/>
      <c r="J447" s="425"/>
      <c r="K447" s="425"/>
      <c r="L447" s="425"/>
      <c r="M447" s="425"/>
      <c r="N447" s="425"/>
      <c r="O447" s="425"/>
      <c r="P447" s="425"/>
      <c r="Q447" s="425"/>
      <c r="R447" s="425"/>
      <c r="S447" s="425"/>
    </row>
    <row r="448" spans="1:19" ht="13.5" customHeight="1">
      <c r="A448" s="35"/>
      <c r="B448" s="41"/>
      <c r="C448" s="424"/>
      <c r="D448" s="425"/>
      <c r="E448" s="425"/>
      <c r="F448" s="425"/>
      <c r="G448" s="425"/>
      <c r="H448" s="425"/>
      <c r="I448" s="425"/>
      <c r="J448" s="425"/>
      <c r="K448" s="425"/>
      <c r="L448" s="425"/>
      <c r="M448" s="425"/>
      <c r="N448" s="425"/>
      <c r="O448" s="425"/>
      <c r="P448" s="425"/>
      <c r="Q448" s="425"/>
      <c r="R448" s="425"/>
      <c r="S448" s="425"/>
    </row>
    <row r="449" spans="1:19" ht="13.5" customHeight="1">
      <c r="A449" s="35"/>
      <c r="B449" s="41"/>
      <c r="C449" s="424"/>
      <c r="D449" s="425"/>
      <c r="E449" s="425"/>
      <c r="F449" s="425"/>
      <c r="G449" s="425"/>
      <c r="H449" s="425"/>
      <c r="I449" s="425"/>
      <c r="J449" s="425"/>
      <c r="K449" s="425"/>
      <c r="L449" s="425"/>
      <c r="M449" s="425"/>
      <c r="N449" s="425"/>
      <c r="O449" s="425"/>
      <c r="P449" s="425"/>
      <c r="Q449" s="425"/>
      <c r="R449" s="425"/>
      <c r="S449" s="425"/>
    </row>
    <row r="450" spans="1:19" ht="13.5" customHeight="1">
      <c r="A450" s="35"/>
      <c r="B450" s="41"/>
      <c r="C450" s="424"/>
      <c r="D450" s="425"/>
      <c r="E450" s="425"/>
      <c r="F450" s="425"/>
      <c r="G450" s="425"/>
      <c r="H450" s="425"/>
      <c r="I450" s="425"/>
      <c r="J450" s="425"/>
      <c r="K450" s="425"/>
      <c r="L450" s="425"/>
      <c r="M450" s="425"/>
      <c r="N450" s="425"/>
      <c r="O450" s="425"/>
      <c r="P450" s="425"/>
      <c r="Q450" s="425"/>
      <c r="R450" s="425"/>
      <c r="S450" s="425"/>
    </row>
    <row r="451" spans="1:19" ht="13.5" customHeight="1">
      <c r="A451" s="35"/>
      <c r="B451" s="41"/>
      <c r="C451" s="424"/>
      <c r="D451" s="425"/>
      <c r="E451" s="425"/>
      <c r="F451" s="425"/>
      <c r="G451" s="425"/>
      <c r="H451" s="425"/>
      <c r="I451" s="425"/>
      <c r="J451" s="425"/>
      <c r="K451" s="425"/>
      <c r="L451" s="425"/>
      <c r="M451" s="425"/>
      <c r="N451" s="425"/>
      <c r="O451" s="425"/>
      <c r="P451" s="425"/>
      <c r="Q451" s="425"/>
      <c r="R451" s="425"/>
      <c r="S451" s="425"/>
    </row>
    <row r="452" spans="1:19" ht="13.5" customHeight="1">
      <c r="A452" s="35"/>
      <c r="B452" s="41"/>
      <c r="C452" s="424"/>
      <c r="D452" s="425"/>
      <c r="E452" s="425"/>
      <c r="F452" s="425"/>
      <c r="G452" s="425"/>
      <c r="H452" s="425"/>
      <c r="I452" s="425"/>
      <c r="J452" s="425"/>
      <c r="K452" s="425"/>
      <c r="L452" s="425"/>
      <c r="M452" s="425"/>
      <c r="N452" s="425"/>
      <c r="O452" s="425"/>
      <c r="P452" s="425"/>
      <c r="Q452" s="425"/>
      <c r="R452" s="425"/>
      <c r="S452" s="425"/>
    </row>
    <row r="453" spans="1:19" ht="13.5" customHeight="1">
      <c r="A453" s="35"/>
      <c r="B453" s="41"/>
      <c r="C453" s="424"/>
      <c r="D453" s="425"/>
      <c r="E453" s="425"/>
      <c r="F453" s="425"/>
      <c r="G453" s="425"/>
      <c r="H453" s="425"/>
      <c r="I453" s="425"/>
      <c r="J453" s="425"/>
      <c r="K453" s="425"/>
      <c r="L453" s="425"/>
      <c r="M453" s="425"/>
      <c r="N453" s="425"/>
      <c r="O453" s="425"/>
      <c r="P453" s="425"/>
      <c r="Q453" s="425"/>
      <c r="R453" s="425"/>
      <c r="S453" s="425"/>
    </row>
    <row r="454" spans="1:19" ht="13.5" customHeight="1">
      <c r="A454" s="35"/>
      <c r="B454" s="41"/>
      <c r="C454" s="424"/>
      <c r="D454" s="425"/>
      <c r="E454" s="425"/>
      <c r="F454" s="425"/>
      <c r="G454" s="425"/>
      <c r="H454" s="425"/>
      <c r="I454" s="425"/>
      <c r="J454" s="425"/>
      <c r="K454" s="425"/>
      <c r="L454" s="425"/>
      <c r="M454" s="425"/>
      <c r="N454" s="425"/>
      <c r="O454" s="425"/>
      <c r="P454" s="425"/>
      <c r="Q454" s="425"/>
      <c r="R454" s="425"/>
      <c r="S454" s="425"/>
    </row>
    <row r="455" spans="1:19" ht="13.5" customHeight="1">
      <c r="A455" s="35"/>
      <c r="B455" s="41"/>
      <c r="C455" s="424"/>
      <c r="D455" s="425"/>
      <c r="E455" s="425"/>
      <c r="F455" s="425"/>
      <c r="G455" s="425"/>
      <c r="H455" s="425"/>
      <c r="I455" s="425"/>
      <c r="J455" s="425"/>
      <c r="K455" s="425"/>
      <c r="L455" s="425"/>
      <c r="M455" s="425"/>
      <c r="N455" s="425"/>
      <c r="O455" s="425"/>
      <c r="P455" s="425"/>
      <c r="Q455" s="425"/>
      <c r="R455" s="425"/>
      <c r="S455" s="425"/>
    </row>
    <row r="456" spans="1:19" ht="13.5" customHeight="1">
      <c r="A456" s="35"/>
      <c r="B456" s="41"/>
      <c r="C456" s="424"/>
      <c r="D456" s="425"/>
      <c r="E456" s="425"/>
      <c r="F456" s="425"/>
      <c r="G456" s="425"/>
      <c r="H456" s="425"/>
      <c r="I456" s="425"/>
      <c r="J456" s="425"/>
      <c r="K456" s="425"/>
      <c r="L456" s="425"/>
      <c r="M456" s="425"/>
      <c r="N456" s="425"/>
      <c r="O456" s="425"/>
      <c r="P456" s="425"/>
      <c r="Q456" s="425"/>
      <c r="R456" s="425"/>
      <c r="S456" s="425"/>
    </row>
    <row r="457" spans="1:19" ht="13.5" customHeight="1">
      <c r="A457" s="35"/>
      <c r="B457" s="41"/>
      <c r="C457" s="424"/>
      <c r="D457" s="425"/>
      <c r="E457" s="425"/>
      <c r="F457" s="425"/>
      <c r="G457" s="425"/>
      <c r="H457" s="425"/>
      <c r="I457" s="425"/>
      <c r="J457" s="425"/>
      <c r="K457" s="425"/>
      <c r="L457" s="425"/>
      <c r="M457" s="425"/>
      <c r="N457" s="425"/>
      <c r="O457" s="425"/>
      <c r="P457" s="425"/>
      <c r="Q457" s="425"/>
      <c r="R457" s="425"/>
      <c r="S457" s="425"/>
    </row>
    <row r="458" spans="1:19" ht="13.5" customHeight="1">
      <c r="A458" s="35"/>
      <c r="B458" s="41"/>
      <c r="C458" s="424"/>
      <c r="D458" s="425"/>
      <c r="E458" s="425"/>
      <c r="F458" s="425"/>
      <c r="G458" s="425"/>
      <c r="H458" s="425"/>
      <c r="I458" s="425"/>
      <c r="J458" s="425"/>
      <c r="K458" s="425"/>
      <c r="L458" s="425"/>
      <c r="M458" s="425"/>
      <c r="N458" s="425"/>
      <c r="O458" s="425"/>
      <c r="P458" s="425"/>
      <c r="Q458" s="425"/>
      <c r="R458" s="425"/>
      <c r="S458" s="425"/>
    </row>
    <row r="459" spans="1:19" ht="13.5" customHeight="1">
      <c r="A459" s="35"/>
      <c r="B459" s="41"/>
      <c r="C459" s="424"/>
      <c r="D459" s="425"/>
      <c r="E459" s="425"/>
      <c r="F459" s="425"/>
      <c r="G459" s="425"/>
      <c r="H459" s="425"/>
      <c r="I459" s="425"/>
      <c r="J459" s="425"/>
      <c r="K459" s="425"/>
      <c r="L459" s="425"/>
      <c r="M459" s="425"/>
      <c r="N459" s="425"/>
      <c r="O459" s="425"/>
      <c r="P459" s="425"/>
      <c r="Q459" s="425"/>
      <c r="R459" s="425"/>
      <c r="S459" s="425"/>
    </row>
    <row r="460" spans="1:19" ht="13.5" customHeight="1">
      <c r="A460" s="35"/>
      <c r="B460" s="41"/>
      <c r="C460" s="424"/>
      <c r="D460" s="425"/>
      <c r="E460" s="425"/>
      <c r="F460" s="425"/>
      <c r="G460" s="425"/>
      <c r="H460" s="425"/>
      <c r="I460" s="425"/>
      <c r="J460" s="425"/>
      <c r="K460" s="425"/>
      <c r="L460" s="425"/>
      <c r="M460" s="425"/>
      <c r="N460" s="425"/>
      <c r="O460" s="425"/>
      <c r="P460" s="425"/>
      <c r="Q460" s="425"/>
      <c r="R460" s="425"/>
      <c r="S460" s="425"/>
    </row>
    <row r="461" spans="1:19" ht="13.5" customHeight="1">
      <c r="A461" s="35"/>
      <c r="B461" s="41"/>
      <c r="C461" s="424"/>
      <c r="D461" s="425"/>
      <c r="E461" s="425"/>
      <c r="F461" s="425"/>
      <c r="G461" s="425"/>
      <c r="H461" s="425"/>
      <c r="I461" s="425"/>
      <c r="J461" s="425"/>
      <c r="K461" s="425"/>
      <c r="L461" s="425"/>
      <c r="M461" s="425"/>
      <c r="N461" s="425"/>
      <c r="O461" s="425"/>
      <c r="P461" s="425"/>
      <c r="Q461" s="425"/>
      <c r="R461" s="425"/>
      <c r="S461" s="425"/>
    </row>
    <row r="462" spans="1:19" ht="13.5" customHeight="1">
      <c r="A462" s="35"/>
      <c r="B462" s="41"/>
      <c r="C462" s="424"/>
      <c r="D462" s="425"/>
      <c r="E462" s="425"/>
      <c r="F462" s="425"/>
      <c r="G462" s="425"/>
      <c r="H462" s="425"/>
      <c r="I462" s="425"/>
      <c r="J462" s="425"/>
      <c r="K462" s="425"/>
      <c r="L462" s="425"/>
      <c r="M462" s="425"/>
      <c r="N462" s="425"/>
      <c r="O462" s="425"/>
      <c r="P462" s="425"/>
      <c r="Q462" s="425"/>
      <c r="R462" s="425"/>
      <c r="S462" s="425"/>
    </row>
    <row r="463" spans="1:19" ht="13.5" customHeight="1">
      <c r="A463" s="35"/>
      <c r="B463" s="41"/>
      <c r="C463" s="424"/>
      <c r="D463" s="425"/>
      <c r="E463" s="425"/>
      <c r="F463" s="425"/>
      <c r="G463" s="425"/>
      <c r="H463" s="425"/>
      <c r="I463" s="425"/>
      <c r="J463" s="425"/>
      <c r="K463" s="425"/>
      <c r="L463" s="425"/>
      <c r="M463" s="425"/>
      <c r="N463" s="425"/>
      <c r="O463" s="425"/>
      <c r="P463" s="425"/>
      <c r="Q463" s="425"/>
      <c r="R463" s="425"/>
      <c r="S463" s="425"/>
    </row>
    <row r="464" spans="1:19"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sheetData>
  <mergeCells count="33">
    <mergeCell ref="D234:L234"/>
    <mergeCell ref="F150:G150"/>
    <mergeCell ref="F155:G155"/>
    <mergeCell ref="B162:O163"/>
    <mergeCell ref="J164:R165"/>
    <mergeCell ref="F178:G178"/>
    <mergeCell ref="I178:P178"/>
    <mergeCell ref="I180:P181"/>
    <mergeCell ref="B152:K152"/>
    <mergeCell ref="B190:O191"/>
    <mergeCell ref="D232:N232"/>
    <mergeCell ref="B170:M170"/>
    <mergeCell ref="B198:M198"/>
    <mergeCell ref="B4:R5"/>
    <mergeCell ref="H6:R8"/>
    <mergeCell ref="F7:G7"/>
    <mergeCell ref="B16:R17"/>
    <mergeCell ref="B22:S22"/>
    <mergeCell ref="I19:R20"/>
    <mergeCell ref="B146:N146"/>
    <mergeCell ref="B15:R15"/>
    <mergeCell ref="H13:N13"/>
    <mergeCell ref="I25:R25"/>
    <mergeCell ref="I26:R27"/>
    <mergeCell ref="L41:M41"/>
    <mergeCell ref="K42:S42"/>
    <mergeCell ref="H47:N47"/>
    <mergeCell ref="B64:O65"/>
    <mergeCell ref="B99:K99"/>
    <mergeCell ref="B100:K100"/>
    <mergeCell ref="B101:K101"/>
    <mergeCell ref="B102:K102"/>
    <mergeCell ref="D109:L109"/>
  </mergeCells>
  <pageMargins left="0.23622047244094491" right="0.23622047244094491" top="1.2630314960629923" bottom="0.74803149606299213" header="0" footer="0"/>
  <pageSetup paperSize="9" scale="73" orientation="portrait" r:id="rId1"/>
  <headerFooter>
    <oddFooter>&amp;L&amp;F&amp;C&amp;A&amp;R&amp;P</oddFooter>
  </headerFooter>
  <rowBreaks count="3" manualBreakCount="3">
    <brk id="127" max="16383" man="1"/>
    <brk id="188" max="16383" man="1"/>
    <brk id="25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45"/>
  <sheetViews>
    <sheetView showGridLines="0" zoomScale="130" zoomScaleNormal="130" workbookViewId="0">
      <pane ySplit="1" topLeftCell="A128" activePane="bottomLeft" state="frozen"/>
      <selection activeCell="E3" sqref="E3:I3"/>
      <selection pane="bottomLeft" activeCell="Y20" sqref="Y20"/>
    </sheetView>
  </sheetViews>
  <sheetFormatPr defaultColWidth="12.625" defaultRowHeight="15" customHeight="1"/>
  <cols>
    <col min="1" max="1" width="4.25" style="55" customWidth="1"/>
    <col min="2" max="2" width="2.75" style="55" customWidth="1"/>
    <col min="3" max="3" width="3" style="55" customWidth="1"/>
    <col min="4" max="4" width="6.75" style="55" customWidth="1"/>
    <col min="5" max="6" width="2.75" style="55" customWidth="1"/>
    <col min="7" max="7" width="3.125" style="55" customWidth="1"/>
    <col min="8" max="11" width="2.75" style="55" customWidth="1"/>
    <col min="12" max="12" width="3.25" style="55" customWidth="1"/>
    <col min="13" max="20" width="2.75" style="55" customWidth="1"/>
    <col min="21" max="21" width="10.75" style="55" customWidth="1"/>
    <col min="22" max="27" width="2.75" style="55" customWidth="1"/>
    <col min="28" max="16384" width="12.625" style="55"/>
  </cols>
  <sheetData>
    <row r="1" spans="1:27" ht="13.5" customHeight="1">
      <c r="A1" s="335">
        <v>6</v>
      </c>
      <c r="B1" s="54" t="str">
        <f>"SECTION "&amp;A1&amp;". LOSS OF INCOME"</f>
        <v>SECTION 6. LOSS OF INCOME</v>
      </c>
      <c r="C1" s="35"/>
      <c r="D1" s="35"/>
      <c r="E1" s="35"/>
      <c r="F1" s="35"/>
      <c r="G1" s="35"/>
      <c r="H1" s="85"/>
      <c r="I1" s="35"/>
      <c r="J1" s="35"/>
      <c r="K1" s="35"/>
      <c r="L1" s="35"/>
      <c r="M1" s="35"/>
      <c r="N1" s="35"/>
      <c r="O1" s="35"/>
      <c r="P1" s="35"/>
      <c r="Q1" s="35"/>
      <c r="R1" s="35"/>
      <c r="S1" s="35"/>
      <c r="T1" s="35"/>
      <c r="U1" s="35"/>
      <c r="V1" s="35"/>
      <c r="W1" s="35"/>
      <c r="X1" s="35"/>
      <c r="Y1" s="35"/>
      <c r="Z1" s="35"/>
      <c r="AA1" s="35"/>
    </row>
    <row r="2" spans="1:27" ht="13.5" customHeight="1">
      <c r="A2" s="35"/>
      <c r="B2" s="54"/>
      <c r="C2" s="35"/>
      <c r="D2" s="35"/>
      <c r="E2" s="35"/>
      <c r="F2" s="35"/>
      <c r="G2" s="35"/>
      <c r="H2" s="85"/>
      <c r="I2" s="35"/>
      <c r="J2" s="35"/>
      <c r="K2" s="35"/>
      <c r="L2" s="35"/>
      <c r="M2" s="35"/>
      <c r="N2" s="35"/>
      <c r="O2" s="35"/>
      <c r="P2" s="35"/>
      <c r="Q2" s="35"/>
      <c r="R2" s="35"/>
      <c r="S2" s="35"/>
      <c r="T2" s="35"/>
      <c r="U2" s="35"/>
      <c r="V2" s="35"/>
      <c r="W2" s="35"/>
      <c r="X2" s="35"/>
      <c r="Y2" s="35"/>
      <c r="Z2" s="35"/>
      <c r="AA2" s="35"/>
    </row>
    <row r="3" spans="1:27" ht="13.5" customHeight="1">
      <c r="A3" s="166"/>
      <c r="B3" s="37" t="s">
        <v>1360</v>
      </c>
      <c r="C3" s="37"/>
      <c r="D3" s="37"/>
      <c r="E3" s="37"/>
      <c r="F3" s="37"/>
      <c r="G3" s="37"/>
      <c r="H3" s="37"/>
      <c r="I3" s="37"/>
      <c r="J3" s="37"/>
      <c r="K3" s="37"/>
      <c r="L3" s="37"/>
      <c r="M3" s="37"/>
      <c r="N3" s="37"/>
      <c r="O3" s="37"/>
      <c r="P3" s="37"/>
      <c r="Q3" s="37"/>
      <c r="R3" s="37"/>
      <c r="S3" s="37"/>
      <c r="T3" s="37"/>
      <c r="U3" s="37"/>
      <c r="V3" s="35"/>
      <c r="W3" s="35"/>
      <c r="X3" s="35"/>
      <c r="Y3" s="35"/>
      <c r="Z3" s="35"/>
      <c r="AA3" s="35"/>
    </row>
    <row r="4" spans="1:27" ht="13.5" customHeight="1">
      <c r="A4" s="36">
        <f>A1+0.01</f>
        <v>6.01</v>
      </c>
      <c r="B4" s="41" t="s">
        <v>1361</v>
      </c>
      <c r="C4" s="35"/>
      <c r="D4" s="35"/>
      <c r="E4" s="35"/>
      <c r="F4" s="35"/>
      <c r="G4" s="35"/>
      <c r="H4" s="35"/>
      <c r="I4" s="35"/>
      <c r="J4" s="35"/>
      <c r="K4" s="35"/>
      <c r="L4" s="35"/>
      <c r="M4" s="35"/>
      <c r="N4" s="85"/>
      <c r="O4" s="35"/>
      <c r="P4" s="35"/>
      <c r="Q4" s="35"/>
      <c r="R4" s="35"/>
      <c r="S4" s="35"/>
      <c r="T4" s="35"/>
      <c r="U4" s="35"/>
      <c r="V4" s="35"/>
      <c r="W4" s="35"/>
      <c r="X4" s="183"/>
      <c r="Y4" s="35"/>
      <c r="Z4" s="35"/>
      <c r="AA4" s="35"/>
    </row>
    <row r="5" spans="1:27" ht="12.75" customHeight="1">
      <c r="A5" s="31"/>
      <c r="B5" s="31"/>
      <c r="C5" s="34">
        <v>1</v>
      </c>
      <c r="D5" s="35" t="s">
        <v>1013</v>
      </c>
      <c r="E5" s="35"/>
      <c r="F5" s="35"/>
      <c r="G5" s="35"/>
      <c r="H5" s="35"/>
      <c r="I5" s="35"/>
      <c r="J5" s="990" t="s">
        <v>1934</v>
      </c>
      <c r="K5" s="908"/>
      <c r="L5" s="908"/>
      <c r="M5" s="908"/>
      <c r="N5" s="908"/>
      <c r="O5" s="908"/>
      <c r="P5" s="908"/>
      <c r="Q5" s="908"/>
      <c r="R5" s="908"/>
      <c r="S5" s="908"/>
      <c r="T5" s="908"/>
      <c r="U5" s="908"/>
      <c r="V5" s="908"/>
      <c r="W5" s="35"/>
      <c r="X5" s="73"/>
      <c r="Y5" s="35"/>
      <c r="Z5" s="35"/>
      <c r="AA5" s="35"/>
    </row>
    <row r="6" spans="1:27" ht="13.5" customHeight="1">
      <c r="A6" s="31"/>
      <c r="B6" s="31"/>
      <c r="C6" s="34">
        <v>2</v>
      </c>
      <c r="D6" s="35" t="s">
        <v>1067</v>
      </c>
      <c r="E6" s="35"/>
      <c r="F6" s="76" t="s">
        <v>34</v>
      </c>
      <c r="G6" s="38">
        <f>A18</f>
        <v>6.0299999999999994</v>
      </c>
      <c r="H6" s="35"/>
      <c r="I6" s="35"/>
      <c r="J6" s="909"/>
      <c r="K6" s="991"/>
      <c r="L6" s="991"/>
      <c r="M6" s="991"/>
      <c r="N6" s="991"/>
      <c r="O6" s="991"/>
      <c r="P6" s="991"/>
      <c r="Q6" s="991"/>
      <c r="R6" s="991"/>
      <c r="S6" s="991"/>
      <c r="T6" s="991"/>
      <c r="U6" s="991"/>
      <c r="V6" s="991"/>
      <c r="W6" s="35"/>
      <c r="X6" s="74"/>
      <c r="Y6" s="35"/>
      <c r="Z6" s="35"/>
      <c r="AA6" s="35"/>
    </row>
    <row r="7" spans="1:27" ht="13.5" customHeight="1">
      <c r="A7" s="38"/>
      <c r="B7" s="184"/>
      <c r="C7" s="34"/>
      <c r="D7" s="35"/>
      <c r="E7" s="35"/>
      <c r="F7" s="35"/>
      <c r="G7" s="35"/>
      <c r="H7" s="35"/>
      <c r="I7" s="35"/>
      <c r="J7" s="35"/>
      <c r="K7" s="35"/>
      <c r="L7" s="35"/>
      <c r="M7" s="35"/>
      <c r="N7" s="35"/>
      <c r="O7" s="35"/>
      <c r="P7" s="35"/>
      <c r="Q7" s="35"/>
      <c r="R7" s="35"/>
      <c r="S7" s="35"/>
      <c r="T7" s="35"/>
      <c r="U7" s="35"/>
      <c r="V7" s="35"/>
      <c r="W7" s="35"/>
      <c r="X7" s="74"/>
      <c r="Y7" s="35"/>
      <c r="Z7" s="35"/>
      <c r="AA7" s="35"/>
    </row>
    <row r="8" spans="1:27" ht="39.75" customHeight="1">
      <c r="A8" s="36">
        <f>A4+0.01</f>
        <v>6.02</v>
      </c>
      <c r="B8" s="992" t="s">
        <v>1369</v>
      </c>
      <c r="C8" s="908"/>
      <c r="D8" s="908"/>
      <c r="E8" s="908"/>
      <c r="F8" s="908"/>
      <c r="G8" s="908"/>
      <c r="H8" s="908"/>
      <c r="I8" s="908"/>
      <c r="J8" s="908"/>
      <c r="K8" s="908"/>
      <c r="L8" s="908"/>
      <c r="M8" s="908"/>
      <c r="N8" s="908"/>
      <c r="O8" s="908"/>
      <c r="P8" s="908"/>
      <c r="Q8" s="908"/>
      <c r="R8" s="908"/>
      <c r="S8" s="908"/>
      <c r="T8" s="908"/>
      <c r="U8" s="908"/>
      <c r="V8" s="908"/>
      <c r="W8" s="908"/>
      <c r="X8" s="74"/>
      <c r="Y8" s="35"/>
      <c r="Z8" s="35"/>
      <c r="AA8" s="35"/>
    </row>
    <row r="9" spans="1:27" ht="12.75" customHeight="1">
      <c r="A9" s="36"/>
      <c r="B9" s="909"/>
      <c r="C9" s="991"/>
      <c r="D9" s="991"/>
      <c r="E9" s="991"/>
      <c r="F9" s="991"/>
      <c r="G9" s="991"/>
      <c r="H9" s="991"/>
      <c r="I9" s="991"/>
      <c r="J9" s="991"/>
      <c r="K9" s="991"/>
      <c r="L9" s="991"/>
      <c r="M9" s="991"/>
      <c r="N9" s="991"/>
      <c r="O9" s="991"/>
      <c r="P9" s="991"/>
      <c r="Q9" s="991"/>
      <c r="R9" s="991"/>
      <c r="S9" s="991"/>
      <c r="T9" s="991"/>
      <c r="U9" s="991"/>
      <c r="V9" s="991"/>
      <c r="W9" s="991"/>
      <c r="X9" s="74"/>
      <c r="Y9" s="35"/>
      <c r="Z9" s="35"/>
      <c r="AA9" s="35"/>
    </row>
    <row r="10" spans="1:27" ht="13.5" customHeight="1">
      <c r="A10" s="35"/>
      <c r="B10" s="35"/>
      <c r="C10" s="34">
        <v>1</v>
      </c>
      <c r="D10" s="787" t="s">
        <v>1362</v>
      </c>
      <c r="E10" s="35"/>
      <c r="F10" s="35"/>
      <c r="G10" s="35"/>
      <c r="H10" s="35"/>
      <c r="I10" s="35"/>
      <c r="J10" s="990" t="s">
        <v>994</v>
      </c>
      <c r="K10" s="908"/>
      <c r="L10" s="908"/>
      <c r="M10" s="908"/>
      <c r="N10" s="908"/>
      <c r="O10" s="908"/>
      <c r="P10" s="908"/>
      <c r="Q10" s="908"/>
      <c r="R10" s="908"/>
      <c r="S10" s="908"/>
      <c r="T10" s="908"/>
      <c r="U10" s="908"/>
      <c r="V10" s="908"/>
      <c r="W10" s="908"/>
      <c r="X10" s="78"/>
      <c r="Y10" s="35"/>
      <c r="Z10" s="35"/>
      <c r="AA10" s="35"/>
    </row>
    <row r="11" spans="1:27" ht="13.5" customHeight="1">
      <c r="A11" s="35"/>
      <c r="B11" s="35"/>
      <c r="C11" s="34">
        <v>2</v>
      </c>
      <c r="D11" s="787" t="s">
        <v>1363</v>
      </c>
      <c r="E11" s="35"/>
      <c r="F11" s="35"/>
      <c r="G11" s="35"/>
      <c r="H11" s="35"/>
      <c r="I11" s="35"/>
      <c r="J11" s="909"/>
      <c r="K11" s="991"/>
      <c r="L11" s="991"/>
      <c r="M11" s="991"/>
      <c r="N11" s="991"/>
      <c r="O11" s="991"/>
      <c r="P11" s="991"/>
      <c r="Q11" s="991"/>
      <c r="R11" s="991"/>
      <c r="S11" s="991"/>
      <c r="T11" s="991"/>
      <c r="U11" s="991"/>
      <c r="V11" s="991"/>
      <c r="W11" s="991"/>
      <c r="X11" s="78"/>
      <c r="Y11" s="35"/>
      <c r="Z11" s="35"/>
      <c r="AA11" s="35"/>
    </row>
    <row r="12" spans="1:27" ht="13.5" customHeight="1">
      <c r="A12" s="35"/>
      <c r="B12" s="35"/>
      <c r="C12" s="34">
        <v>3</v>
      </c>
      <c r="D12" s="787" t="s">
        <v>1364</v>
      </c>
      <c r="E12" s="35"/>
      <c r="F12" s="35"/>
      <c r="G12" s="35"/>
      <c r="H12" s="35"/>
      <c r="I12" s="35"/>
      <c r="J12" s="909"/>
      <c r="K12" s="991"/>
      <c r="L12" s="991"/>
      <c r="M12" s="991"/>
      <c r="N12" s="991"/>
      <c r="O12" s="991"/>
      <c r="P12" s="991"/>
      <c r="Q12" s="991"/>
      <c r="R12" s="991"/>
      <c r="S12" s="991"/>
      <c r="T12" s="991"/>
      <c r="U12" s="991"/>
      <c r="V12" s="991"/>
      <c r="W12" s="991"/>
      <c r="X12" s="78"/>
      <c r="Y12" s="35"/>
      <c r="Z12" s="35"/>
      <c r="AA12" s="35"/>
    </row>
    <row r="13" spans="1:27" ht="13.5" customHeight="1">
      <c r="A13" s="35"/>
      <c r="B13" s="35"/>
      <c r="C13" s="34">
        <v>4</v>
      </c>
      <c r="D13" s="787" t="s">
        <v>1365</v>
      </c>
      <c r="E13" s="35"/>
      <c r="F13" s="35"/>
      <c r="G13" s="35"/>
      <c r="H13" s="35"/>
      <c r="I13" s="35"/>
      <c r="J13" s="35"/>
      <c r="K13" s="35"/>
      <c r="L13" s="35"/>
      <c r="M13" s="35"/>
      <c r="N13" s="35"/>
      <c r="O13" s="35"/>
      <c r="P13" s="35"/>
      <c r="Q13" s="35"/>
      <c r="R13" s="35"/>
      <c r="S13" s="35"/>
      <c r="T13" s="35"/>
      <c r="U13" s="35"/>
      <c r="V13" s="35"/>
      <c r="W13" s="35"/>
      <c r="X13" s="37"/>
      <c r="Y13" s="35"/>
      <c r="Z13" s="35"/>
      <c r="AA13" s="35"/>
    </row>
    <row r="14" spans="1:27" ht="13.5" customHeight="1">
      <c r="A14" s="35"/>
      <c r="B14" s="35"/>
      <c r="C14" s="34">
        <v>98</v>
      </c>
      <c r="D14" s="787" t="s">
        <v>1116</v>
      </c>
      <c r="E14" s="35"/>
      <c r="F14" s="35"/>
      <c r="G14" s="35"/>
      <c r="H14" s="35"/>
      <c r="I14" s="35"/>
      <c r="J14" s="35"/>
      <c r="K14" s="36"/>
      <c r="L14" s="36"/>
      <c r="M14" s="35"/>
      <c r="N14" s="35"/>
      <c r="O14" s="35"/>
      <c r="P14" s="35"/>
      <c r="Q14" s="35"/>
      <c r="R14" s="35"/>
      <c r="S14" s="35"/>
      <c r="T14" s="35"/>
      <c r="U14" s="35"/>
      <c r="V14" s="35"/>
      <c r="W14" s="35"/>
      <c r="X14" s="37"/>
      <c r="Y14" s="35"/>
      <c r="Z14" s="35"/>
      <c r="AA14" s="35"/>
    </row>
    <row r="15" spans="1:27" ht="13.5" customHeight="1">
      <c r="A15" s="35"/>
      <c r="B15" s="35"/>
      <c r="C15" s="35"/>
      <c r="D15" s="35"/>
      <c r="E15" s="35"/>
      <c r="F15" s="35"/>
      <c r="G15" s="35"/>
      <c r="H15" s="35"/>
      <c r="I15" s="35"/>
      <c r="J15" s="35"/>
      <c r="K15" s="36"/>
      <c r="L15" s="36"/>
      <c r="M15" s="35"/>
      <c r="N15" s="35"/>
      <c r="O15" s="35"/>
      <c r="P15" s="35"/>
      <c r="Q15" s="35"/>
      <c r="R15" s="35"/>
      <c r="S15" s="35"/>
      <c r="T15" s="35"/>
      <c r="U15" s="35"/>
      <c r="V15" s="35"/>
      <c r="W15" s="35"/>
      <c r="X15" s="37"/>
      <c r="Y15" s="35"/>
      <c r="Z15" s="35"/>
      <c r="AA15" s="35"/>
    </row>
    <row r="16" spans="1:27" ht="11.25" customHeight="1">
      <c r="A16" s="35"/>
      <c r="B16" s="62"/>
      <c r="C16" s="78"/>
      <c r="D16" s="74"/>
      <c r="E16" s="74"/>
      <c r="F16" s="35"/>
      <c r="G16" s="74"/>
      <c r="H16" s="74"/>
      <c r="I16" s="74"/>
      <c r="J16" s="74"/>
      <c r="K16" s="74"/>
      <c r="L16" s="74"/>
      <c r="M16" s="74"/>
      <c r="N16" s="74"/>
      <c r="O16" s="74"/>
      <c r="P16" s="74"/>
      <c r="Q16" s="74"/>
      <c r="R16" s="74"/>
      <c r="S16" s="74"/>
      <c r="T16" s="74"/>
      <c r="U16" s="74"/>
      <c r="V16" s="35"/>
      <c r="W16" s="35"/>
      <c r="X16" s="37"/>
      <c r="Y16" s="35"/>
      <c r="Z16" s="35"/>
      <c r="AA16" s="35"/>
    </row>
    <row r="17" spans="1:27" ht="12.75" customHeight="1">
      <c r="A17" s="35"/>
      <c r="B17" s="971" t="s">
        <v>1366</v>
      </c>
      <c r="C17" s="991"/>
      <c r="D17" s="991"/>
      <c r="E17" s="991"/>
      <c r="F17" s="991"/>
      <c r="G17" s="991"/>
      <c r="H17" s="991"/>
      <c r="I17" s="991"/>
      <c r="J17" s="991"/>
      <c r="K17" s="991"/>
      <c r="L17" s="991"/>
      <c r="M17" s="991"/>
      <c r="N17" s="991"/>
      <c r="O17" s="991"/>
      <c r="P17" s="991"/>
      <c r="Q17" s="991"/>
      <c r="R17" s="991"/>
      <c r="S17" s="991"/>
      <c r="T17" s="991"/>
      <c r="U17" s="991"/>
      <c r="V17" s="35"/>
      <c r="W17" s="35"/>
      <c r="X17" s="37"/>
      <c r="Y17" s="35"/>
      <c r="Z17" s="35"/>
      <c r="AA17" s="35"/>
    </row>
    <row r="18" spans="1:27" ht="13.5" customHeight="1">
      <c r="A18" s="36">
        <f>A8+0.01</f>
        <v>6.0299999999999994</v>
      </c>
      <c r="B18" s="992" t="s">
        <v>1370</v>
      </c>
      <c r="C18" s="908"/>
      <c r="D18" s="908"/>
      <c r="E18" s="908"/>
      <c r="F18" s="908"/>
      <c r="G18" s="908"/>
      <c r="H18" s="908"/>
      <c r="I18" s="908"/>
      <c r="J18" s="908"/>
      <c r="K18" s="908"/>
      <c r="L18" s="908"/>
      <c r="M18" s="908"/>
      <c r="N18" s="908"/>
      <c r="O18" s="908"/>
      <c r="P18" s="908"/>
      <c r="Q18" s="908"/>
      <c r="R18" s="908"/>
      <c r="S18" s="908"/>
      <c r="T18" s="908"/>
      <c r="U18" s="908"/>
      <c r="V18" s="35"/>
      <c r="W18" s="35"/>
      <c r="X18" s="35"/>
      <c r="Y18" s="35"/>
      <c r="Z18" s="35"/>
      <c r="AA18" s="35"/>
    </row>
    <row r="19" spans="1:27" ht="13.5" customHeight="1">
      <c r="A19" s="36"/>
      <c r="B19" s="909"/>
      <c r="C19" s="991"/>
      <c r="D19" s="991"/>
      <c r="E19" s="991"/>
      <c r="F19" s="991"/>
      <c r="G19" s="991"/>
      <c r="H19" s="991"/>
      <c r="I19" s="991"/>
      <c r="J19" s="991"/>
      <c r="K19" s="991"/>
      <c r="L19" s="991"/>
      <c r="M19" s="991"/>
      <c r="N19" s="991"/>
      <c r="O19" s="991"/>
      <c r="P19" s="991"/>
      <c r="Q19" s="991"/>
      <c r="R19" s="991"/>
      <c r="S19" s="991"/>
      <c r="T19" s="991"/>
      <c r="U19" s="991"/>
      <c r="V19" s="35"/>
      <c r="W19" s="35"/>
      <c r="X19" s="35"/>
      <c r="Y19" s="35"/>
      <c r="Z19" s="35"/>
      <c r="AA19" s="35"/>
    </row>
    <row r="20" spans="1:27" ht="13.5" customHeight="1">
      <c r="A20" s="38"/>
      <c r="B20" s="184"/>
      <c r="C20" s="34">
        <v>1</v>
      </c>
      <c r="D20" s="35" t="s">
        <v>1013</v>
      </c>
      <c r="E20" s="35"/>
      <c r="F20" s="35"/>
      <c r="G20" s="35"/>
      <c r="H20" s="35"/>
      <c r="I20" s="35"/>
      <c r="J20" s="35"/>
      <c r="K20" s="35"/>
      <c r="L20" s="35"/>
      <c r="M20" s="35"/>
      <c r="N20" s="35"/>
      <c r="O20" s="35"/>
      <c r="P20" s="35"/>
      <c r="Q20" s="35"/>
      <c r="R20" s="35"/>
      <c r="S20" s="35"/>
      <c r="T20" s="35"/>
      <c r="U20" s="35"/>
      <c r="V20" s="35"/>
      <c r="W20" s="35"/>
      <c r="X20" s="73"/>
      <c r="Y20" s="35"/>
      <c r="Z20" s="35"/>
      <c r="AA20" s="35"/>
    </row>
    <row r="21" spans="1:27" ht="13.5" customHeight="1">
      <c r="A21" s="38"/>
      <c r="B21" s="184"/>
      <c r="C21" s="34">
        <v>2</v>
      </c>
      <c r="D21" s="35" t="s">
        <v>1067</v>
      </c>
      <c r="E21" s="35"/>
      <c r="F21" s="76" t="s">
        <v>34</v>
      </c>
      <c r="G21" s="38">
        <f>A31</f>
        <v>6.0499999999999989</v>
      </c>
      <c r="H21" s="35"/>
      <c r="I21" s="35"/>
      <c r="J21" s="35"/>
      <c r="K21" s="35"/>
      <c r="L21" s="35"/>
      <c r="M21" s="35"/>
      <c r="N21" s="35"/>
      <c r="O21" s="35"/>
      <c r="P21" s="35"/>
      <c r="Q21" s="35"/>
      <c r="R21" s="35"/>
      <c r="S21" s="35"/>
      <c r="T21" s="35"/>
      <c r="U21" s="35"/>
      <c r="V21" s="35"/>
      <c r="W21" s="35"/>
      <c r="X21" s="74"/>
      <c r="Y21" s="35"/>
      <c r="Z21" s="35"/>
      <c r="AA21" s="35"/>
    </row>
    <row r="22" spans="1:27" ht="13.5" customHeight="1">
      <c r="A22" s="33"/>
      <c r="B22" s="971"/>
      <c r="C22" s="991"/>
      <c r="D22" s="991"/>
      <c r="E22" s="991"/>
      <c r="F22" s="991"/>
      <c r="G22" s="991"/>
      <c r="H22" s="991"/>
      <c r="I22" s="991"/>
      <c r="J22" s="991"/>
      <c r="K22" s="991"/>
      <c r="L22" s="991"/>
      <c r="M22" s="35"/>
      <c r="N22" s="35"/>
      <c r="O22" s="35"/>
      <c r="P22" s="35"/>
      <c r="Q22" s="35"/>
      <c r="R22" s="35"/>
      <c r="S22" s="35"/>
      <c r="T22" s="35"/>
      <c r="U22" s="35"/>
      <c r="V22" s="35"/>
      <c r="W22" s="35"/>
      <c r="X22" s="37"/>
      <c r="Y22" s="35"/>
      <c r="Z22" s="35"/>
      <c r="AA22" s="35"/>
    </row>
    <row r="23" spans="1:27" ht="28.15" customHeight="1">
      <c r="A23" s="36">
        <f>A18+0.01</f>
        <v>6.0399999999999991</v>
      </c>
      <c r="B23" s="992" t="s">
        <v>1371</v>
      </c>
      <c r="C23" s="908"/>
      <c r="D23" s="908"/>
      <c r="E23" s="908"/>
      <c r="F23" s="908"/>
      <c r="G23" s="908"/>
      <c r="H23" s="908"/>
      <c r="I23" s="908"/>
      <c r="J23" s="908"/>
      <c r="K23" s="908"/>
      <c r="L23" s="908"/>
      <c r="M23" s="908"/>
      <c r="N23" s="908"/>
      <c r="O23" s="908"/>
      <c r="P23" s="908"/>
      <c r="Q23" s="908"/>
      <c r="R23" s="908"/>
      <c r="S23" s="908"/>
      <c r="T23" s="908"/>
      <c r="U23" s="908"/>
      <c r="V23" s="37"/>
      <c r="W23" s="35"/>
      <c r="X23" s="74"/>
      <c r="Y23" s="35"/>
      <c r="Z23" s="35"/>
      <c r="AA23" s="35"/>
    </row>
    <row r="24" spans="1:27" ht="12.75" customHeight="1">
      <c r="A24" s="36"/>
      <c r="B24" s="909"/>
      <c r="C24" s="991"/>
      <c r="D24" s="991"/>
      <c r="E24" s="991"/>
      <c r="F24" s="991"/>
      <c r="G24" s="991"/>
      <c r="H24" s="991"/>
      <c r="I24" s="991"/>
      <c r="J24" s="991"/>
      <c r="K24" s="991"/>
      <c r="L24" s="991"/>
      <c r="M24" s="991"/>
      <c r="N24" s="991"/>
      <c r="O24" s="991"/>
      <c r="P24" s="991"/>
      <c r="Q24" s="991"/>
      <c r="R24" s="991"/>
      <c r="S24" s="991"/>
      <c r="T24" s="991"/>
      <c r="U24" s="991"/>
      <c r="V24" s="37"/>
      <c r="W24" s="35"/>
      <c r="X24" s="74"/>
      <c r="Y24" s="35"/>
      <c r="Z24" s="35"/>
      <c r="AA24" s="35"/>
    </row>
    <row r="25" spans="1:27" ht="13.5" customHeight="1">
      <c r="A25" s="35"/>
      <c r="B25" s="35"/>
      <c r="C25" s="34">
        <v>1</v>
      </c>
      <c r="D25" s="787" t="s">
        <v>1362</v>
      </c>
      <c r="E25" s="35"/>
      <c r="F25" s="35"/>
      <c r="G25" s="35"/>
      <c r="H25" s="35"/>
      <c r="I25" s="35"/>
      <c r="J25" s="990" t="s">
        <v>994</v>
      </c>
      <c r="K25" s="908"/>
      <c r="L25" s="908"/>
      <c r="M25" s="908"/>
      <c r="N25" s="908"/>
      <c r="O25" s="908"/>
      <c r="P25" s="908"/>
      <c r="Q25" s="908"/>
      <c r="R25" s="908"/>
      <c r="S25" s="908"/>
      <c r="T25" s="908"/>
      <c r="U25" s="908"/>
      <c r="V25" s="908"/>
      <c r="W25" s="908"/>
      <c r="X25" s="78"/>
      <c r="Y25" s="35"/>
      <c r="Z25" s="35"/>
      <c r="AA25" s="35"/>
    </row>
    <row r="26" spans="1:27" ht="13.5" customHeight="1">
      <c r="A26" s="35"/>
      <c r="B26" s="35"/>
      <c r="C26" s="34">
        <v>2</v>
      </c>
      <c r="D26" s="787" t="s">
        <v>1363</v>
      </c>
      <c r="E26" s="35"/>
      <c r="F26" s="35"/>
      <c r="G26" s="35"/>
      <c r="H26" s="35"/>
      <c r="I26" s="35"/>
      <c r="J26" s="909"/>
      <c r="K26" s="991"/>
      <c r="L26" s="991"/>
      <c r="M26" s="991"/>
      <c r="N26" s="991"/>
      <c r="O26" s="991"/>
      <c r="P26" s="991"/>
      <c r="Q26" s="991"/>
      <c r="R26" s="991"/>
      <c r="S26" s="991"/>
      <c r="T26" s="991"/>
      <c r="U26" s="991"/>
      <c r="V26" s="991"/>
      <c r="W26" s="991"/>
      <c r="X26" s="78"/>
      <c r="Y26" s="35"/>
      <c r="Z26" s="35"/>
      <c r="AA26" s="35"/>
    </row>
    <row r="27" spans="1:27" ht="13.5" customHeight="1">
      <c r="A27" s="35"/>
      <c r="B27" s="35"/>
      <c r="C27" s="34">
        <v>3</v>
      </c>
      <c r="D27" s="787" t="s">
        <v>1364</v>
      </c>
      <c r="E27" s="35"/>
      <c r="F27" s="35"/>
      <c r="G27" s="35"/>
      <c r="H27" s="35"/>
      <c r="I27" s="35"/>
      <c r="J27" s="909"/>
      <c r="K27" s="991"/>
      <c r="L27" s="991"/>
      <c r="M27" s="991"/>
      <c r="N27" s="991"/>
      <c r="O27" s="991"/>
      <c r="P27" s="991"/>
      <c r="Q27" s="991"/>
      <c r="R27" s="991"/>
      <c r="S27" s="991"/>
      <c r="T27" s="991"/>
      <c r="U27" s="991"/>
      <c r="V27" s="991"/>
      <c r="W27" s="991"/>
      <c r="X27" s="78"/>
      <c r="Y27" s="35"/>
      <c r="Z27" s="35"/>
      <c r="AA27" s="35"/>
    </row>
    <row r="28" spans="1:27" ht="13.5" customHeight="1">
      <c r="A28" s="35"/>
      <c r="B28" s="35"/>
      <c r="C28" s="34">
        <v>4</v>
      </c>
      <c r="D28" s="787" t="s">
        <v>1365</v>
      </c>
      <c r="O28" s="35"/>
      <c r="P28" s="35"/>
      <c r="Q28" s="35"/>
      <c r="R28" s="35"/>
      <c r="S28" s="35"/>
      <c r="T28" s="35"/>
      <c r="U28" s="35"/>
      <c r="V28" s="35"/>
      <c r="W28" s="35"/>
      <c r="X28" s="37"/>
      <c r="Y28" s="35"/>
      <c r="Z28" s="35"/>
      <c r="AA28" s="35"/>
    </row>
    <row r="29" spans="1:27" ht="13.5" customHeight="1">
      <c r="A29" s="35"/>
      <c r="B29" s="35"/>
      <c r="C29" s="34">
        <v>98</v>
      </c>
      <c r="D29" s="787" t="s">
        <v>1116</v>
      </c>
      <c r="E29" s="35"/>
      <c r="F29" s="35"/>
      <c r="G29" s="35"/>
      <c r="H29" s="35"/>
      <c r="I29" s="35"/>
      <c r="J29" s="35"/>
      <c r="K29" s="36"/>
      <c r="L29" s="36"/>
      <c r="M29" s="35"/>
      <c r="N29" s="35"/>
      <c r="O29" s="35"/>
      <c r="P29" s="35"/>
      <c r="Q29" s="35"/>
      <c r="R29" s="35"/>
      <c r="S29" s="35"/>
      <c r="T29" s="35"/>
      <c r="U29" s="35"/>
      <c r="V29" s="35"/>
      <c r="W29" s="35"/>
      <c r="X29" s="37"/>
      <c r="Y29" s="35"/>
      <c r="Z29" s="35"/>
      <c r="AA29" s="35"/>
    </row>
    <row r="30" spans="1:27" ht="13.5" customHeight="1">
      <c r="A30" s="35"/>
      <c r="B30" s="35"/>
      <c r="C30" s="35"/>
      <c r="D30" s="35"/>
      <c r="E30" s="35"/>
      <c r="F30" s="35"/>
      <c r="G30" s="35"/>
      <c r="H30" s="35"/>
      <c r="I30" s="35"/>
      <c r="J30" s="35"/>
      <c r="K30" s="36"/>
      <c r="L30" s="36"/>
      <c r="M30" s="35"/>
      <c r="N30" s="35"/>
      <c r="O30" s="35"/>
      <c r="P30" s="35"/>
      <c r="Q30" s="35"/>
      <c r="R30" s="35"/>
      <c r="S30" s="35"/>
      <c r="T30" s="35"/>
      <c r="U30" s="35"/>
      <c r="V30" s="35"/>
      <c r="W30" s="35"/>
      <c r="X30" s="37"/>
      <c r="Y30" s="35"/>
      <c r="Z30" s="35"/>
      <c r="AA30" s="35"/>
    </row>
    <row r="31" spans="1:27" ht="13.5" customHeight="1">
      <c r="A31" s="36">
        <f>A23+0.01</f>
        <v>6.0499999999999989</v>
      </c>
      <c r="B31" s="35" t="s">
        <v>1367</v>
      </c>
      <c r="C31" s="35"/>
      <c r="D31" s="35"/>
      <c r="E31" s="35"/>
      <c r="F31" s="35"/>
      <c r="G31" s="35"/>
      <c r="H31" s="35"/>
      <c r="I31" s="35"/>
      <c r="J31" s="35"/>
      <c r="K31" s="35"/>
      <c r="L31" s="35"/>
      <c r="M31" s="35"/>
      <c r="N31" s="85"/>
      <c r="O31" s="35"/>
      <c r="P31" s="35"/>
      <c r="Q31" s="35"/>
      <c r="R31" s="35"/>
      <c r="S31" s="35"/>
      <c r="T31" s="35"/>
      <c r="U31" s="35"/>
      <c r="V31" s="35"/>
      <c r="W31" s="35"/>
      <c r="X31" s="35"/>
      <c r="Y31" s="35"/>
      <c r="Z31" s="35"/>
      <c r="AA31" s="35"/>
    </row>
    <row r="32" spans="1:27" ht="13.5" customHeight="1">
      <c r="A32" s="38"/>
      <c r="B32" s="184"/>
      <c r="C32" s="34">
        <v>1</v>
      </c>
      <c r="D32" s="787" t="s">
        <v>1013</v>
      </c>
      <c r="E32" s="35"/>
      <c r="F32" s="35"/>
      <c r="G32" s="35"/>
      <c r="H32" s="35"/>
      <c r="I32" s="35"/>
      <c r="J32" s="35"/>
      <c r="K32" s="35"/>
      <c r="L32" s="35"/>
      <c r="M32" s="35"/>
      <c r="N32" s="35"/>
      <c r="O32" s="35"/>
      <c r="P32" s="35"/>
      <c r="Q32" s="35"/>
      <c r="R32" s="35"/>
      <c r="S32" s="35"/>
      <c r="T32" s="35"/>
      <c r="U32" s="35"/>
      <c r="V32" s="35"/>
      <c r="W32" s="35"/>
      <c r="X32" s="73"/>
      <c r="Y32" s="35"/>
      <c r="Z32" s="35"/>
      <c r="AA32" s="35"/>
    </row>
    <row r="33" spans="1:27" ht="13.5" customHeight="1">
      <c r="A33" s="38"/>
      <c r="B33" s="184"/>
      <c r="C33" s="34">
        <v>2</v>
      </c>
      <c r="D33" s="787" t="s">
        <v>1067</v>
      </c>
      <c r="E33" s="35"/>
      <c r="F33" s="76" t="s">
        <v>34</v>
      </c>
      <c r="G33" s="780">
        <f>A43</f>
        <v>6.0699999999999985</v>
      </c>
      <c r="I33" s="35"/>
      <c r="J33" s="35"/>
      <c r="K33" s="35"/>
      <c r="L33" s="35"/>
      <c r="M33" s="35"/>
      <c r="N33" s="35"/>
      <c r="O33" s="35"/>
      <c r="P33" s="35"/>
      <c r="Q33" s="35"/>
      <c r="R33" s="35"/>
      <c r="S33" s="35"/>
      <c r="T33" s="35"/>
      <c r="U33" s="35"/>
      <c r="V33" s="35"/>
      <c r="W33" s="35"/>
      <c r="X33" s="74"/>
      <c r="Y33" s="35"/>
      <c r="Z33" s="35"/>
      <c r="AA33" s="35"/>
    </row>
    <row r="34" spans="1:27" ht="13.5" customHeight="1">
      <c r="A34" s="35"/>
      <c r="B34" s="971"/>
      <c r="C34" s="991"/>
      <c r="D34" s="991"/>
      <c r="E34" s="991"/>
      <c r="F34" s="991"/>
      <c r="G34" s="991"/>
      <c r="H34" s="991"/>
      <c r="I34" s="991"/>
      <c r="J34" s="991"/>
      <c r="K34" s="991"/>
      <c r="L34" s="991"/>
      <c r="M34" s="35"/>
      <c r="N34" s="35"/>
      <c r="O34" s="35"/>
      <c r="P34" s="35"/>
      <c r="Q34" s="35"/>
      <c r="R34" s="35"/>
      <c r="S34" s="35"/>
      <c r="T34" s="35"/>
      <c r="U34" s="35"/>
      <c r="V34" s="35"/>
      <c r="W34" s="35"/>
      <c r="X34" s="37"/>
      <c r="Y34" s="35"/>
      <c r="Z34" s="35"/>
      <c r="AA34" s="35"/>
    </row>
    <row r="35" spans="1:27" ht="22.15" customHeight="1">
      <c r="A35" s="295">
        <f>A31+0.01</f>
        <v>6.0599999999999987</v>
      </c>
      <c r="B35" s="992" t="s">
        <v>1372</v>
      </c>
      <c r="C35" s="908"/>
      <c r="D35" s="908"/>
      <c r="E35" s="908"/>
      <c r="F35" s="908"/>
      <c r="G35" s="908"/>
      <c r="H35" s="908"/>
      <c r="I35" s="908"/>
      <c r="J35" s="908"/>
      <c r="K35" s="908"/>
      <c r="L35" s="908"/>
      <c r="M35" s="908"/>
      <c r="N35" s="908"/>
      <c r="O35" s="908"/>
      <c r="P35" s="908"/>
      <c r="Q35" s="908"/>
      <c r="R35" s="908"/>
      <c r="S35" s="908"/>
      <c r="T35" s="908"/>
      <c r="U35" s="908"/>
      <c r="V35" s="35"/>
      <c r="W35" s="35"/>
      <c r="X35" s="296"/>
      <c r="Y35" s="35"/>
      <c r="Z35" s="35"/>
      <c r="AA35" s="35"/>
    </row>
    <row r="36" spans="1:27" ht="13.5" customHeight="1">
      <c r="A36" s="295"/>
      <c r="B36" s="909"/>
      <c r="C36" s="991"/>
      <c r="D36" s="991"/>
      <c r="E36" s="991"/>
      <c r="F36" s="991"/>
      <c r="G36" s="991"/>
      <c r="H36" s="991"/>
      <c r="I36" s="991"/>
      <c r="J36" s="991"/>
      <c r="K36" s="991"/>
      <c r="L36" s="991"/>
      <c r="M36" s="991"/>
      <c r="N36" s="991"/>
      <c r="O36" s="991"/>
      <c r="P36" s="991"/>
      <c r="Q36" s="991"/>
      <c r="R36" s="991"/>
      <c r="S36" s="991"/>
      <c r="T36" s="991"/>
      <c r="U36" s="991"/>
      <c r="V36" s="35"/>
      <c r="W36" s="35"/>
      <c r="X36" s="296"/>
      <c r="Y36" s="35"/>
      <c r="Z36" s="35"/>
      <c r="AA36" s="35"/>
    </row>
    <row r="37" spans="1:27" ht="13.5" customHeight="1">
      <c r="A37" s="35"/>
      <c r="B37" s="35"/>
      <c r="C37" s="34">
        <v>1</v>
      </c>
      <c r="D37" s="787" t="s">
        <v>1362</v>
      </c>
      <c r="E37" s="35"/>
      <c r="F37" s="35"/>
      <c r="G37" s="35"/>
      <c r="H37" s="35"/>
      <c r="I37" s="35"/>
      <c r="X37" s="78"/>
      <c r="Y37" s="35"/>
      <c r="Z37" s="35"/>
      <c r="AA37" s="35"/>
    </row>
    <row r="38" spans="1:27" ht="13.5" customHeight="1">
      <c r="A38" s="35"/>
      <c r="B38" s="35"/>
      <c r="C38" s="34">
        <v>2</v>
      </c>
      <c r="D38" s="787" t="s">
        <v>1363</v>
      </c>
      <c r="E38" s="35"/>
      <c r="F38" s="35"/>
      <c r="G38" s="35"/>
      <c r="H38" s="35"/>
      <c r="I38" s="35"/>
      <c r="L38" s="990" t="s">
        <v>994</v>
      </c>
      <c r="M38" s="908"/>
      <c r="N38" s="908"/>
      <c r="O38" s="908"/>
      <c r="P38" s="908"/>
      <c r="Q38" s="908"/>
      <c r="R38" s="908"/>
      <c r="S38" s="908"/>
      <c r="T38" s="908"/>
      <c r="U38" s="908"/>
      <c r="V38" s="908"/>
      <c r="W38" s="908"/>
      <c r="X38" s="908"/>
      <c r="Y38" s="908"/>
      <c r="Z38" s="35"/>
      <c r="AA38" s="35"/>
    </row>
    <row r="39" spans="1:27" ht="13.5" customHeight="1">
      <c r="A39" s="35"/>
      <c r="B39" s="35"/>
      <c r="C39" s="34">
        <v>3</v>
      </c>
      <c r="D39" s="787" t="s">
        <v>1364</v>
      </c>
      <c r="E39" s="35"/>
      <c r="F39" s="35"/>
      <c r="G39" s="35"/>
      <c r="H39" s="35"/>
      <c r="I39" s="35"/>
      <c r="L39" s="909"/>
      <c r="M39" s="991"/>
      <c r="N39" s="991"/>
      <c r="O39" s="991"/>
      <c r="P39" s="991"/>
      <c r="Q39" s="991"/>
      <c r="R39" s="991"/>
      <c r="S39" s="991"/>
      <c r="T39" s="991"/>
      <c r="U39" s="991"/>
      <c r="V39" s="991"/>
      <c r="W39" s="991"/>
      <c r="X39" s="991"/>
      <c r="Y39" s="991"/>
      <c r="Z39" s="35"/>
      <c r="AA39" s="35"/>
    </row>
    <row r="40" spans="1:27" ht="13.5" customHeight="1">
      <c r="A40" s="35"/>
      <c r="B40" s="35"/>
      <c r="C40" s="34">
        <v>4</v>
      </c>
      <c r="D40" s="787" t="s">
        <v>1365</v>
      </c>
      <c r="L40" s="909"/>
      <c r="M40" s="991"/>
      <c r="N40" s="991"/>
      <c r="O40" s="991"/>
      <c r="P40" s="991"/>
      <c r="Q40" s="991"/>
      <c r="R40" s="991"/>
      <c r="S40" s="991"/>
      <c r="T40" s="991"/>
      <c r="U40" s="991"/>
      <c r="V40" s="991"/>
      <c r="W40" s="991"/>
      <c r="X40" s="991"/>
      <c r="Y40" s="991"/>
      <c r="Z40" s="35"/>
      <c r="AA40" s="35"/>
    </row>
    <row r="41" spans="1:27" ht="13.5" customHeight="1">
      <c r="A41" s="35"/>
      <c r="B41" s="35"/>
      <c r="C41" s="34">
        <v>98</v>
      </c>
      <c r="D41" s="787" t="s">
        <v>1116</v>
      </c>
      <c r="E41" s="35"/>
      <c r="F41" s="35"/>
      <c r="G41" s="35"/>
      <c r="H41" s="35"/>
      <c r="I41" s="35"/>
      <c r="J41" s="35"/>
      <c r="K41" s="36"/>
      <c r="L41" s="36"/>
      <c r="M41" s="35"/>
      <c r="N41" s="35"/>
      <c r="O41" s="35"/>
      <c r="P41" s="35"/>
      <c r="Q41" s="35"/>
      <c r="R41" s="35"/>
      <c r="S41" s="35"/>
      <c r="T41" s="35"/>
      <c r="U41" s="35"/>
      <c r="V41" s="35"/>
      <c r="W41" s="35"/>
      <c r="X41" s="37"/>
      <c r="Y41" s="35"/>
      <c r="Z41" s="35"/>
      <c r="AA41" s="35"/>
    </row>
    <row r="42" spans="1:27" ht="13.5" customHeight="1">
      <c r="A42" s="35"/>
      <c r="B42" s="35"/>
      <c r="C42" s="35"/>
      <c r="D42" s="35"/>
      <c r="E42" s="35"/>
      <c r="F42" s="35"/>
      <c r="G42" s="35"/>
      <c r="H42" s="35"/>
      <c r="I42" s="35"/>
      <c r="J42" s="35"/>
      <c r="K42" s="36"/>
      <c r="L42" s="36"/>
      <c r="M42" s="35"/>
      <c r="N42" s="35"/>
      <c r="O42" s="35"/>
      <c r="P42" s="35"/>
      <c r="Q42" s="35"/>
      <c r="R42" s="35"/>
      <c r="S42" s="35"/>
      <c r="T42" s="35"/>
      <c r="U42" s="35"/>
      <c r="V42" s="35"/>
      <c r="W42" s="35"/>
      <c r="X42" s="37"/>
      <c r="Y42" s="35"/>
      <c r="Z42" s="35"/>
      <c r="AA42" s="35"/>
    </row>
    <row r="43" spans="1:27" ht="13.5" customHeight="1">
      <c r="A43" s="36">
        <f>A35+0.01</f>
        <v>6.0699999999999985</v>
      </c>
      <c r="B43" s="963" t="s">
        <v>1373</v>
      </c>
      <c r="C43" s="910"/>
      <c r="D43" s="910"/>
      <c r="E43" s="910"/>
      <c r="F43" s="910"/>
      <c r="G43" s="910"/>
      <c r="H43" s="910"/>
      <c r="I43" s="910"/>
      <c r="J43" s="910"/>
      <c r="K43" s="910"/>
      <c r="L43" s="910"/>
      <c r="M43" s="910"/>
      <c r="N43" s="910"/>
      <c r="O43" s="910"/>
      <c r="P43" s="910"/>
      <c r="Q43" s="910"/>
      <c r="R43" s="910"/>
      <c r="S43" s="910"/>
      <c r="T43" s="910"/>
      <c r="U43" s="910"/>
      <c r="V43" s="35"/>
      <c r="W43" s="35"/>
      <c r="X43" s="37"/>
      <c r="Y43" s="35"/>
      <c r="Z43" s="35"/>
      <c r="AA43" s="35"/>
    </row>
    <row r="44" spans="1:27" ht="13.5" customHeight="1">
      <c r="A44" s="36"/>
      <c r="B44" s="910"/>
      <c r="C44" s="910"/>
      <c r="D44" s="910"/>
      <c r="E44" s="910"/>
      <c r="F44" s="910"/>
      <c r="G44" s="910"/>
      <c r="H44" s="910"/>
      <c r="I44" s="910"/>
      <c r="J44" s="910"/>
      <c r="K44" s="910"/>
      <c r="L44" s="910"/>
      <c r="M44" s="910"/>
      <c r="N44" s="910"/>
      <c r="O44" s="910"/>
      <c r="P44" s="910"/>
      <c r="Q44" s="910"/>
      <c r="R44" s="910"/>
      <c r="S44" s="910"/>
      <c r="T44" s="910"/>
      <c r="U44" s="910"/>
      <c r="V44" s="35"/>
      <c r="W44" s="35"/>
      <c r="X44" s="37"/>
      <c r="Y44" s="35"/>
      <c r="Z44" s="35"/>
      <c r="AA44" s="35"/>
    </row>
    <row r="45" spans="1:27" ht="13.5" customHeight="1">
      <c r="A45" s="35"/>
      <c r="B45" s="35"/>
      <c r="C45" s="34">
        <v>1</v>
      </c>
      <c r="D45" s="787" t="s">
        <v>1013</v>
      </c>
      <c r="E45" s="35"/>
      <c r="F45" s="35"/>
      <c r="G45" s="35"/>
      <c r="H45" s="35"/>
      <c r="I45" s="35"/>
      <c r="J45" s="35"/>
      <c r="K45" s="36"/>
      <c r="L45" s="36"/>
      <c r="M45" s="35"/>
      <c r="N45" s="35"/>
      <c r="O45" s="35"/>
      <c r="P45" s="35"/>
      <c r="Q45" s="35"/>
      <c r="R45" s="35"/>
      <c r="S45" s="35"/>
      <c r="T45" s="35"/>
      <c r="U45" s="35"/>
      <c r="V45" s="35"/>
      <c r="W45" s="35"/>
      <c r="X45" s="37"/>
      <c r="Y45" s="35"/>
      <c r="Z45" s="35"/>
      <c r="AA45" s="35"/>
    </row>
    <row r="46" spans="1:27" ht="13.5" customHeight="1">
      <c r="A46" s="35"/>
      <c r="B46" s="35"/>
      <c r="C46" s="34">
        <v>2</v>
      </c>
      <c r="D46" s="787" t="s">
        <v>1067</v>
      </c>
      <c r="E46" s="35"/>
      <c r="F46" s="76" t="s">
        <v>13</v>
      </c>
      <c r="G46" s="780">
        <f>A56</f>
        <v>6.0899999999999981</v>
      </c>
      <c r="I46" s="35"/>
      <c r="J46" s="35"/>
      <c r="K46" s="36"/>
      <c r="L46" s="36"/>
      <c r="M46" s="35"/>
      <c r="N46" s="35"/>
      <c r="O46" s="35"/>
      <c r="P46" s="35"/>
      <c r="Q46" s="35"/>
      <c r="R46" s="35"/>
      <c r="S46" s="35"/>
      <c r="T46" s="35"/>
      <c r="U46" s="35"/>
      <c r="V46" s="35"/>
      <c r="W46" s="35"/>
      <c r="X46" s="37"/>
      <c r="Y46" s="35"/>
      <c r="Z46" s="35"/>
      <c r="AA46" s="35"/>
    </row>
    <row r="47" spans="1:27" ht="13.5" customHeight="1">
      <c r="A47" s="35"/>
      <c r="B47" s="35"/>
      <c r="C47" s="34"/>
      <c r="D47" s="35"/>
      <c r="E47" s="35"/>
      <c r="F47" s="35"/>
      <c r="G47" s="35"/>
      <c r="H47" s="35"/>
      <c r="I47" s="35"/>
      <c r="J47" s="35"/>
      <c r="K47" s="36"/>
      <c r="L47" s="36"/>
      <c r="M47" s="35"/>
      <c r="N47" s="35"/>
      <c r="O47" s="35"/>
      <c r="P47" s="35"/>
      <c r="Q47" s="35"/>
      <c r="R47" s="35"/>
      <c r="S47" s="35"/>
      <c r="T47" s="35"/>
      <c r="U47" s="35"/>
      <c r="V47" s="35"/>
      <c r="W47" s="35"/>
      <c r="X47" s="37"/>
      <c r="Y47" s="35"/>
      <c r="Z47" s="35"/>
      <c r="AA47" s="35"/>
    </row>
    <row r="48" spans="1:27" ht="13.5" customHeight="1">
      <c r="A48" s="36">
        <f>A43+0.01</f>
        <v>6.0799999999999983</v>
      </c>
      <c r="B48" s="942" t="s">
        <v>1368</v>
      </c>
      <c r="C48" s="947"/>
      <c r="D48" s="947"/>
      <c r="E48" s="947"/>
      <c r="F48" s="947"/>
      <c r="G48" s="947"/>
      <c r="H48" s="947"/>
      <c r="I48" s="947"/>
      <c r="J48" s="947"/>
      <c r="K48" s="947"/>
      <c r="L48" s="947"/>
      <c r="M48" s="947"/>
      <c r="N48" s="947"/>
      <c r="O48" s="947"/>
      <c r="P48" s="947"/>
      <c r="Q48" s="947"/>
      <c r="R48" s="947"/>
      <c r="S48" s="947"/>
      <c r="T48" s="947"/>
      <c r="U48" s="947"/>
      <c r="V48" s="947"/>
      <c r="W48" s="35"/>
      <c r="X48" s="37"/>
      <c r="Y48" s="35"/>
      <c r="Z48" s="35"/>
      <c r="AA48" s="35"/>
    </row>
    <row r="49" spans="1:27" ht="13.5" customHeight="1">
      <c r="A49" s="36"/>
      <c r="B49" s="947"/>
      <c r="C49" s="910"/>
      <c r="D49" s="910"/>
      <c r="E49" s="910"/>
      <c r="F49" s="910"/>
      <c r="G49" s="910"/>
      <c r="H49" s="910"/>
      <c r="I49" s="910"/>
      <c r="J49" s="910"/>
      <c r="K49" s="910"/>
      <c r="L49" s="910"/>
      <c r="M49" s="910"/>
      <c r="N49" s="910"/>
      <c r="O49" s="910"/>
      <c r="P49" s="910"/>
      <c r="Q49" s="910"/>
      <c r="R49" s="910"/>
      <c r="S49" s="910"/>
      <c r="T49" s="910"/>
      <c r="U49" s="910"/>
      <c r="V49" s="910"/>
      <c r="W49" s="35"/>
      <c r="X49" s="37"/>
      <c r="Y49" s="35"/>
      <c r="Z49" s="35"/>
      <c r="AA49" s="35"/>
    </row>
    <row r="50" spans="1:27" ht="13.5" customHeight="1">
      <c r="A50" s="35"/>
      <c r="B50" s="35"/>
      <c r="C50" s="34">
        <v>1</v>
      </c>
      <c r="D50" s="787" t="s">
        <v>1362</v>
      </c>
      <c r="E50" s="35"/>
      <c r="F50" s="35"/>
      <c r="G50" s="35"/>
      <c r="H50" s="35"/>
      <c r="I50" s="35"/>
      <c r="J50" s="990" t="s">
        <v>994</v>
      </c>
      <c r="K50" s="908"/>
      <c r="L50" s="908"/>
      <c r="M50" s="908"/>
      <c r="N50" s="908"/>
      <c r="O50" s="908"/>
      <c r="P50" s="908"/>
      <c r="Q50" s="908"/>
      <c r="R50" s="908"/>
      <c r="S50" s="908"/>
      <c r="T50" s="908"/>
      <c r="U50" s="908"/>
      <c r="V50" s="908"/>
      <c r="W50" s="908"/>
      <c r="X50" s="37"/>
      <c r="Y50" s="35"/>
      <c r="Z50" s="35"/>
      <c r="AA50" s="35"/>
    </row>
    <row r="51" spans="1:27" ht="13.5" customHeight="1">
      <c r="A51" s="35"/>
      <c r="B51" s="35"/>
      <c r="C51" s="34">
        <v>2</v>
      </c>
      <c r="D51" s="787" t="s">
        <v>1363</v>
      </c>
      <c r="E51" s="35"/>
      <c r="F51" s="35"/>
      <c r="G51" s="35"/>
      <c r="H51" s="35"/>
      <c r="I51" s="35"/>
      <c r="J51" s="909"/>
      <c r="K51" s="991"/>
      <c r="L51" s="991"/>
      <c r="M51" s="991"/>
      <c r="N51" s="991"/>
      <c r="O51" s="991"/>
      <c r="P51" s="991"/>
      <c r="Q51" s="991"/>
      <c r="R51" s="991"/>
      <c r="S51" s="991"/>
      <c r="T51" s="991"/>
      <c r="U51" s="991"/>
      <c r="V51" s="991"/>
      <c r="W51" s="991"/>
      <c r="X51" s="37"/>
      <c r="Y51" s="35"/>
      <c r="Z51" s="35"/>
      <c r="AA51" s="35"/>
    </row>
    <row r="52" spans="1:27" ht="13.5" customHeight="1">
      <c r="A52" s="35"/>
      <c r="B52" s="35"/>
      <c r="C52" s="34">
        <v>3</v>
      </c>
      <c r="D52" s="787" t="s">
        <v>1364</v>
      </c>
      <c r="E52" s="35"/>
      <c r="F52" s="35"/>
      <c r="G52" s="35"/>
      <c r="H52" s="35"/>
      <c r="I52" s="35"/>
      <c r="J52" s="909"/>
      <c r="K52" s="991"/>
      <c r="L52" s="991"/>
      <c r="M52" s="991"/>
      <c r="N52" s="991"/>
      <c r="O52" s="991"/>
      <c r="P52" s="991"/>
      <c r="Q52" s="991"/>
      <c r="R52" s="991"/>
      <c r="S52" s="991"/>
      <c r="T52" s="991"/>
      <c r="U52" s="991"/>
      <c r="V52" s="991"/>
      <c r="W52" s="991"/>
      <c r="X52" s="37"/>
      <c r="Y52" s="35"/>
      <c r="Z52" s="35"/>
      <c r="AA52" s="35"/>
    </row>
    <row r="53" spans="1:27" ht="13.5" customHeight="1">
      <c r="A53" s="35"/>
      <c r="B53" s="35"/>
      <c r="C53" s="34">
        <v>4</v>
      </c>
      <c r="D53" s="787" t="s">
        <v>1365</v>
      </c>
      <c r="E53" s="35"/>
      <c r="F53" s="35"/>
      <c r="G53" s="35"/>
      <c r="H53" s="35"/>
      <c r="I53" s="35"/>
      <c r="J53" s="35"/>
      <c r="K53" s="35"/>
      <c r="L53" s="35"/>
      <c r="M53" s="35"/>
      <c r="N53" s="35"/>
      <c r="O53" s="35"/>
      <c r="P53" s="35"/>
      <c r="Q53" s="35"/>
      <c r="R53" s="35"/>
      <c r="S53" s="35"/>
      <c r="T53" s="35"/>
      <c r="U53" s="35"/>
      <c r="V53" s="35"/>
      <c r="W53" s="35"/>
      <c r="X53" s="37"/>
      <c r="Y53" s="35"/>
      <c r="Z53" s="35"/>
      <c r="AA53" s="35"/>
    </row>
    <row r="54" spans="1:27" ht="13.5" customHeight="1">
      <c r="A54" s="35"/>
      <c r="B54" s="35"/>
      <c r="C54" s="34">
        <v>98</v>
      </c>
      <c r="D54" s="787" t="s">
        <v>1116</v>
      </c>
      <c r="E54" s="35"/>
      <c r="F54" s="35"/>
      <c r="G54" s="35"/>
      <c r="H54" s="35"/>
      <c r="I54" s="35"/>
      <c r="J54" s="35"/>
      <c r="K54" s="36"/>
      <c r="L54" s="36"/>
      <c r="M54" s="35"/>
      <c r="N54" s="35"/>
      <c r="O54" s="35"/>
      <c r="P54" s="35"/>
      <c r="Q54" s="35"/>
      <c r="R54" s="35"/>
      <c r="S54" s="35"/>
      <c r="T54" s="35"/>
      <c r="U54" s="35"/>
      <c r="V54" s="35"/>
      <c r="W54" s="35"/>
      <c r="X54" s="37"/>
      <c r="Y54" s="35"/>
      <c r="Z54" s="35"/>
      <c r="AA54" s="35"/>
    </row>
    <row r="55" spans="1:27" ht="13.5" customHeight="1">
      <c r="A55" s="35"/>
      <c r="B55" s="35"/>
      <c r="C55" s="34"/>
      <c r="D55" s="35"/>
      <c r="E55" s="35"/>
      <c r="F55" s="35"/>
      <c r="G55" s="35"/>
      <c r="H55" s="35"/>
      <c r="I55" s="35"/>
      <c r="J55" s="35"/>
      <c r="K55" s="36"/>
      <c r="L55" s="36"/>
      <c r="M55" s="35"/>
      <c r="N55" s="35"/>
      <c r="O55" s="35"/>
      <c r="P55" s="35"/>
      <c r="Q55" s="35"/>
      <c r="R55" s="35"/>
      <c r="S55" s="35"/>
      <c r="T55" s="35"/>
      <c r="U55" s="35"/>
      <c r="V55" s="35"/>
      <c r="W55" s="35"/>
      <c r="X55" s="37"/>
      <c r="Y55" s="35"/>
      <c r="Z55" s="35"/>
      <c r="AA55" s="35"/>
    </row>
    <row r="56" spans="1:27" ht="13.5" customHeight="1">
      <c r="A56" s="36">
        <f>A48+0.01</f>
        <v>6.0899999999999981</v>
      </c>
      <c r="B56" s="971" t="s">
        <v>1374</v>
      </c>
      <c r="C56" s="991"/>
      <c r="D56" s="991"/>
      <c r="E56" s="991"/>
      <c r="F56" s="991"/>
      <c r="G56" s="991"/>
      <c r="H56" s="991"/>
      <c r="I56" s="991"/>
      <c r="J56" s="991"/>
      <c r="K56" s="991"/>
      <c r="L56" s="991"/>
      <c r="M56" s="991"/>
      <c r="N56" s="991"/>
      <c r="O56" s="991"/>
      <c r="P56" s="991"/>
      <c r="Q56" s="991"/>
      <c r="R56" s="991"/>
      <c r="S56" s="991"/>
      <c r="T56" s="991"/>
      <c r="U56" s="991"/>
      <c r="V56" s="35"/>
      <c r="W56" s="35"/>
      <c r="X56" s="35"/>
      <c r="Y56" s="35"/>
      <c r="Z56" s="35"/>
      <c r="AA56" s="35"/>
    </row>
    <row r="57" spans="1:27" ht="13.5" customHeight="1">
      <c r="A57" s="36"/>
      <c r="B57" s="991"/>
      <c r="C57" s="991"/>
      <c r="D57" s="991"/>
      <c r="E57" s="991"/>
      <c r="F57" s="991"/>
      <c r="G57" s="991"/>
      <c r="H57" s="991"/>
      <c r="I57" s="991"/>
      <c r="J57" s="991"/>
      <c r="K57" s="991"/>
      <c r="L57" s="991"/>
      <c r="M57" s="991"/>
      <c r="N57" s="991"/>
      <c r="O57" s="991"/>
      <c r="P57" s="991"/>
      <c r="Q57" s="991"/>
      <c r="R57" s="991"/>
      <c r="S57" s="991"/>
      <c r="T57" s="991"/>
      <c r="U57" s="991"/>
      <c r="V57" s="35"/>
      <c r="W57" s="35"/>
      <c r="X57" s="35"/>
      <c r="Y57" s="35"/>
      <c r="Z57" s="35"/>
      <c r="AA57" s="35"/>
    </row>
    <row r="58" spans="1:27" ht="13.5" customHeight="1">
      <c r="A58" s="38"/>
      <c r="B58" s="184"/>
      <c r="C58" s="34">
        <v>1</v>
      </c>
      <c r="D58" s="787" t="s">
        <v>1013</v>
      </c>
      <c r="E58" s="35"/>
      <c r="F58" s="35"/>
      <c r="G58" s="35"/>
      <c r="H58" s="35"/>
      <c r="I58" s="35"/>
      <c r="J58" s="35"/>
      <c r="K58" s="35"/>
      <c r="L58" s="35"/>
      <c r="M58" s="35"/>
      <c r="N58" s="35"/>
      <c r="O58" s="35"/>
      <c r="P58" s="35"/>
      <c r="Q58" s="35"/>
      <c r="R58" s="35"/>
      <c r="S58" s="35"/>
      <c r="T58" s="35"/>
      <c r="U58" s="35"/>
      <c r="V58" s="35"/>
      <c r="W58" s="35"/>
      <c r="X58" s="297"/>
      <c r="Y58" s="35"/>
      <c r="Z58" s="35"/>
      <c r="AA58" s="35"/>
    </row>
    <row r="59" spans="1:27" ht="13.5" customHeight="1">
      <c r="A59" s="38"/>
      <c r="B59" s="184"/>
      <c r="C59" s="34">
        <v>2</v>
      </c>
      <c r="D59" s="787" t="s">
        <v>1067</v>
      </c>
      <c r="E59" s="35"/>
      <c r="F59" s="76" t="s">
        <v>34</v>
      </c>
      <c r="G59" s="38">
        <f>A69</f>
        <v>6.1099999999999977</v>
      </c>
      <c r="H59" s="35"/>
      <c r="I59" s="35"/>
      <c r="J59" s="35"/>
      <c r="K59" s="35"/>
      <c r="L59" s="35"/>
      <c r="M59" s="35"/>
      <c r="N59" s="35"/>
      <c r="O59" s="35"/>
      <c r="P59" s="35"/>
      <c r="Q59" s="35"/>
      <c r="R59" s="35"/>
      <c r="S59" s="35"/>
      <c r="T59" s="35"/>
      <c r="U59" s="35"/>
      <c r="V59" s="35"/>
      <c r="W59" s="35"/>
      <c r="X59" s="74"/>
      <c r="Y59" s="35"/>
      <c r="Z59" s="35"/>
      <c r="AA59" s="35"/>
    </row>
    <row r="60" spans="1:27" ht="13.5" customHeight="1">
      <c r="A60" s="35"/>
      <c r="B60" s="971"/>
      <c r="C60" s="991"/>
      <c r="D60" s="991"/>
      <c r="E60" s="991"/>
      <c r="F60" s="991"/>
      <c r="G60" s="991"/>
      <c r="H60" s="991"/>
      <c r="I60" s="991"/>
      <c r="J60" s="991"/>
      <c r="K60" s="991"/>
      <c r="L60" s="991"/>
      <c r="M60" s="35"/>
      <c r="N60" s="35"/>
      <c r="O60" s="35"/>
      <c r="P60" s="35"/>
      <c r="Q60" s="35"/>
      <c r="R60" s="35"/>
      <c r="S60" s="35"/>
      <c r="T60" s="35"/>
      <c r="U60" s="35"/>
      <c r="V60" s="35"/>
      <c r="W60" s="35"/>
      <c r="X60" s="37"/>
      <c r="Y60" s="35"/>
      <c r="Z60" s="35"/>
      <c r="AA60" s="35"/>
    </row>
    <row r="61" spans="1:27" ht="13.5" customHeight="1">
      <c r="A61" s="36">
        <f>A56+0.01</f>
        <v>6.0999999999999979</v>
      </c>
      <c r="B61" s="992" t="s">
        <v>1368</v>
      </c>
      <c r="C61" s="908"/>
      <c r="D61" s="908"/>
      <c r="E61" s="908"/>
      <c r="F61" s="908"/>
      <c r="G61" s="908"/>
      <c r="H61" s="908"/>
      <c r="I61" s="908"/>
      <c r="J61" s="908"/>
      <c r="K61" s="908"/>
      <c r="L61" s="908"/>
      <c r="M61" s="908"/>
      <c r="N61" s="908"/>
      <c r="O61" s="908"/>
      <c r="P61" s="908"/>
      <c r="Q61" s="908"/>
      <c r="R61" s="908"/>
      <c r="S61" s="908"/>
      <c r="T61" s="908"/>
      <c r="U61" s="908"/>
      <c r="V61" s="908"/>
      <c r="W61" s="35"/>
      <c r="X61" s="296"/>
      <c r="Y61" s="35"/>
      <c r="Z61" s="35"/>
      <c r="AA61" s="35"/>
    </row>
    <row r="62" spans="1:27" ht="26.25" customHeight="1">
      <c r="A62" s="36"/>
      <c r="B62" s="909"/>
      <c r="C62" s="991"/>
      <c r="D62" s="991"/>
      <c r="E62" s="991"/>
      <c r="F62" s="991"/>
      <c r="G62" s="991"/>
      <c r="H62" s="991"/>
      <c r="I62" s="991"/>
      <c r="J62" s="991"/>
      <c r="K62" s="991"/>
      <c r="L62" s="991"/>
      <c r="M62" s="991"/>
      <c r="N62" s="991"/>
      <c r="O62" s="991"/>
      <c r="P62" s="991"/>
      <c r="Q62" s="991"/>
      <c r="R62" s="991"/>
      <c r="S62" s="991"/>
      <c r="T62" s="991"/>
      <c r="U62" s="991"/>
      <c r="V62" s="991"/>
      <c r="W62" s="35"/>
      <c r="X62" s="296"/>
      <c r="Y62" s="35"/>
      <c r="Z62" s="35"/>
      <c r="AA62" s="35"/>
    </row>
    <row r="63" spans="1:27" ht="13.5" customHeight="1">
      <c r="A63" s="35"/>
      <c r="B63" s="35"/>
      <c r="C63" s="34">
        <v>1</v>
      </c>
      <c r="D63" s="787" t="s">
        <v>1362</v>
      </c>
      <c r="E63" s="35"/>
      <c r="F63" s="35"/>
      <c r="G63" s="35"/>
      <c r="H63" s="35"/>
      <c r="I63" s="35"/>
      <c r="J63" s="990" t="s">
        <v>994</v>
      </c>
      <c r="K63" s="908"/>
      <c r="L63" s="908"/>
      <c r="M63" s="908"/>
      <c r="N63" s="908"/>
      <c r="O63" s="908"/>
      <c r="P63" s="908"/>
      <c r="Q63" s="908"/>
      <c r="R63" s="908"/>
      <c r="S63" s="908"/>
      <c r="T63" s="908"/>
      <c r="U63" s="908"/>
      <c r="V63" s="908"/>
      <c r="W63" s="908"/>
      <c r="X63" s="78"/>
      <c r="Y63" s="35"/>
      <c r="Z63" s="35"/>
      <c r="AA63" s="35"/>
    </row>
    <row r="64" spans="1:27" ht="13.5" customHeight="1">
      <c r="A64" s="35"/>
      <c r="B64" s="35"/>
      <c r="C64" s="34">
        <v>2</v>
      </c>
      <c r="D64" s="787" t="s">
        <v>1363</v>
      </c>
      <c r="E64" s="35"/>
      <c r="F64" s="35"/>
      <c r="G64" s="35"/>
      <c r="H64" s="35"/>
      <c r="I64" s="35"/>
      <c r="J64" s="909"/>
      <c r="K64" s="991"/>
      <c r="L64" s="991"/>
      <c r="M64" s="991"/>
      <c r="N64" s="991"/>
      <c r="O64" s="991"/>
      <c r="P64" s="991"/>
      <c r="Q64" s="991"/>
      <c r="R64" s="991"/>
      <c r="S64" s="991"/>
      <c r="T64" s="991"/>
      <c r="U64" s="991"/>
      <c r="V64" s="991"/>
      <c r="W64" s="991"/>
      <c r="X64" s="78"/>
      <c r="Y64" s="35"/>
      <c r="Z64" s="35"/>
      <c r="AA64" s="35"/>
    </row>
    <row r="65" spans="1:27" ht="13.5" customHeight="1">
      <c r="A65" s="35"/>
      <c r="B65" s="35"/>
      <c r="C65" s="34">
        <v>3</v>
      </c>
      <c r="D65" s="787" t="s">
        <v>1364</v>
      </c>
      <c r="E65" s="35"/>
      <c r="F65" s="35"/>
      <c r="G65" s="35"/>
      <c r="H65" s="35"/>
      <c r="I65" s="35"/>
      <c r="J65" s="909"/>
      <c r="K65" s="991"/>
      <c r="L65" s="991"/>
      <c r="M65" s="991"/>
      <c r="N65" s="991"/>
      <c r="O65" s="991"/>
      <c r="P65" s="991"/>
      <c r="Q65" s="991"/>
      <c r="R65" s="991"/>
      <c r="S65" s="991"/>
      <c r="T65" s="991"/>
      <c r="U65" s="991"/>
      <c r="V65" s="991"/>
      <c r="W65" s="991"/>
      <c r="X65" s="78"/>
      <c r="Y65" s="35"/>
      <c r="Z65" s="35"/>
      <c r="AA65" s="35"/>
    </row>
    <row r="66" spans="1:27" ht="13.5" customHeight="1">
      <c r="A66" s="35"/>
      <c r="B66" s="35"/>
      <c r="C66" s="34">
        <v>4</v>
      </c>
      <c r="D66" s="787" t="s">
        <v>1365</v>
      </c>
      <c r="E66" s="35"/>
      <c r="F66" s="35"/>
      <c r="G66" s="35"/>
      <c r="H66" s="35"/>
      <c r="I66" s="35"/>
      <c r="J66" s="35"/>
      <c r="K66" s="35"/>
      <c r="L66" s="35"/>
      <c r="M66" s="35"/>
      <c r="N66" s="35"/>
      <c r="O66" s="35"/>
      <c r="P66" s="35"/>
      <c r="Q66" s="35"/>
      <c r="R66" s="35"/>
      <c r="S66" s="35"/>
      <c r="T66" s="35"/>
      <c r="U66" s="35"/>
      <c r="V66" s="35"/>
      <c r="W66" s="35"/>
      <c r="X66" s="37"/>
      <c r="Y66" s="35"/>
      <c r="Z66" s="35"/>
      <c r="AA66" s="35"/>
    </row>
    <row r="67" spans="1:27" ht="13.5" customHeight="1">
      <c r="A67" s="35"/>
      <c r="B67" s="35"/>
      <c r="C67" s="34">
        <v>98</v>
      </c>
      <c r="D67" s="787" t="s">
        <v>1116</v>
      </c>
      <c r="E67" s="35"/>
      <c r="F67" s="35"/>
      <c r="G67" s="35"/>
      <c r="H67" s="35"/>
      <c r="I67" s="35"/>
      <c r="J67" s="35"/>
      <c r="K67" s="36"/>
      <c r="L67" s="36"/>
      <c r="M67" s="35"/>
      <c r="N67" s="35"/>
      <c r="O67" s="35"/>
      <c r="P67" s="35"/>
      <c r="Q67" s="35"/>
      <c r="R67" s="35"/>
      <c r="S67" s="35"/>
      <c r="T67" s="35"/>
      <c r="U67" s="35"/>
      <c r="V67" s="35"/>
      <c r="W67" s="35"/>
      <c r="X67" s="37"/>
      <c r="Y67" s="35"/>
      <c r="Z67" s="35"/>
      <c r="AA67" s="35"/>
    </row>
    <row r="68" spans="1:27" ht="13.5" customHeight="1">
      <c r="A68" s="35"/>
      <c r="B68" s="35"/>
      <c r="C68" s="35"/>
      <c r="D68" s="35"/>
      <c r="E68" s="35"/>
      <c r="F68" s="35"/>
      <c r="G68" s="35"/>
      <c r="H68" s="35"/>
      <c r="I68" s="35"/>
      <c r="J68" s="35"/>
      <c r="K68" s="36"/>
      <c r="L68" s="36"/>
      <c r="M68" s="35"/>
      <c r="N68" s="35"/>
      <c r="O68" s="35"/>
      <c r="P68" s="35"/>
      <c r="Q68" s="35"/>
      <c r="R68" s="35"/>
      <c r="S68" s="35"/>
      <c r="T68" s="35"/>
      <c r="U68" s="35"/>
      <c r="V68" s="35"/>
      <c r="W68" s="35"/>
      <c r="X68" s="37"/>
      <c r="Y68" s="35"/>
      <c r="Z68" s="35"/>
      <c r="AA68" s="35"/>
    </row>
    <row r="69" spans="1:27" ht="13.5" customHeight="1">
      <c r="A69" s="36">
        <f>A61+0.01</f>
        <v>6.1099999999999977</v>
      </c>
      <c r="B69" s="35" t="s">
        <v>1375</v>
      </c>
      <c r="C69" s="35"/>
      <c r="D69" s="35"/>
      <c r="E69" s="35"/>
      <c r="F69" s="35"/>
      <c r="G69" s="35"/>
      <c r="H69" s="35"/>
      <c r="I69" s="35"/>
      <c r="J69" s="35"/>
      <c r="K69" s="35"/>
      <c r="L69" s="35"/>
      <c r="M69" s="35"/>
      <c r="N69" s="85"/>
      <c r="O69" s="35"/>
      <c r="P69" s="35"/>
      <c r="Q69" s="35"/>
      <c r="R69" s="35"/>
      <c r="S69" s="35"/>
      <c r="T69" s="35"/>
      <c r="U69" s="35"/>
      <c r="V69" s="35"/>
      <c r="W69" s="35"/>
      <c r="X69" s="35"/>
      <c r="Y69" s="35"/>
      <c r="Z69" s="35"/>
      <c r="AA69" s="35"/>
    </row>
    <row r="70" spans="1:27" ht="13.5" customHeight="1">
      <c r="A70" s="38"/>
      <c r="B70" s="184"/>
      <c r="C70" s="34">
        <v>1</v>
      </c>
      <c r="D70" s="787" t="s">
        <v>1013</v>
      </c>
      <c r="E70" s="35"/>
      <c r="F70" s="35"/>
      <c r="G70" s="35"/>
      <c r="H70" s="35"/>
      <c r="I70" s="35"/>
      <c r="J70" s="35"/>
      <c r="K70" s="35"/>
      <c r="L70" s="35"/>
      <c r="M70" s="35"/>
      <c r="N70" s="35"/>
      <c r="O70" s="35"/>
      <c r="P70" s="35"/>
      <c r="Q70" s="35"/>
      <c r="R70" s="35"/>
      <c r="S70" s="35"/>
      <c r="T70" s="35"/>
      <c r="U70" s="35"/>
      <c r="V70" s="35"/>
      <c r="W70" s="35"/>
      <c r="X70" s="73"/>
      <c r="Y70" s="35"/>
      <c r="Z70" s="35"/>
      <c r="AA70" s="35"/>
    </row>
    <row r="71" spans="1:27" ht="13.5" customHeight="1">
      <c r="A71" s="38"/>
      <c r="B71" s="184"/>
      <c r="C71" s="34">
        <v>2</v>
      </c>
      <c r="D71" s="787" t="s">
        <v>1067</v>
      </c>
      <c r="E71" s="35"/>
      <c r="F71" s="76" t="s">
        <v>34</v>
      </c>
      <c r="G71" s="38">
        <f>A94</f>
        <v>6.1299999999999972</v>
      </c>
      <c r="H71" s="35"/>
      <c r="I71" s="35"/>
      <c r="J71" s="35"/>
      <c r="K71" s="35"/>
      <c r="L71" s="35"/>
      <c r="M71" s="35"/>
      <c r="N71" s="35"/>
      <c r="O71" s="35"/>
      <c r="P71" s="35"/>
      <c r="Q71" s="35"/>
      <c r="R71" s="35"/>
      <c r="S71" s="35"/>
      <c r="T71" s="35"/>
      <c r="U71" s="35"/>
      <c r="V71" s="35"/>
      <c r="W71" s="35"/>
      <c r="X71" s="74"/>
      <c r="Y71" s="35"/>
      <c r="Z71" s="35"/>
      <c r="AA71" s="35"/>
    </row>
    <row r="72" spans="1:27" ht="13.5" customHeight="1">
      <c r="A72" s="35"/>
      <c r="B72" s="971"/>
      <c r="C72" s="991"/>
      <c r="D72" s="991"/>
      <c r="E72" s="991"/>
      <c r="F72" s="991"/>
      <c r="G72" s="991"/>
      <c r="H72" s="991"/>
      <c r="I72" s="991"/>
      <c r="J72" s="991"/>
      <c r="K72" s="991"/>
      <c r="L72" s="991"/>
      <c r="M72" s="35"/>
      <c r="N72" s="35"/>
      <c r="O72" s="35"/>
      <c r="P72" s="35"/>
      <c r="Q72" s="35"/>
      <c r="R72" s="35"/>
      <c r="S72" s="35"/>
      <c r="T72" s="35"/>
      <c r="U72" s="35"/>
      <c r="V72" s="35"/>
      <c r="W72" s="35"/>
      <c r="X72" s="37"/>
      <c r="Y72" s="35"/>
      <c r="Z72" s="35"/>
      <c r="AA72" s="35"/>
    </row>
    <row r="73" spans="1:27" ht="12.75" customHeight="1">
      <c r="A73" s="36">
        <f>A69+0.01</f>
        <v>6.1199999999999974</v>
      </c>
      <c r="B73" s="997" t="s">
        <v>1389</v>
      </c>
      <c r="C73" s="998"/>
      <c r="D73" s="998"/>
      <c r="E73" s="998"/>
      <c r="F73" s="998"/>
      <c r="G73" s="998"/>
      <c r="H73" s="998"/>
      <c r="I73" s="998"/>
      <c r="J73" s="998"/>
      <c r="K73" s="998"/>
      <c r="L73" s="998"/>
      <c r="M73" s="998"/>
      <c r="N73" s="998"/>
      <c r="O73" s="998"/>
      <c r="P73" s="998"/>
      <c r="Q73" s="998"/>
      <c r="R73" s="998"/>
      <c r="S73" s="998"/>
      <c r="T73" s="998"/>
      <c r="U73" s="998"/>
      <c r="V73" s="35"/>
      <c r="W73" s="35"/>
      <c r="X73" s="296"/>
      <c r="Y73" s="35"/>
      <c r="Z73" s="35"/>
      <c r="AA73" s="35"/>
    </row>
    <row r="74" spans="1:27" ht="12.75" customHeight="1">
      <c r="A74" s="36"/>
      <c r="B74" s="999"/>
      <c r="C74" s="996"/>
      <c r="D74" s="996"/>
      <c r="E74" s="996"/>
      <c r="F74" s="996"/>
      <c r="G74" s="996"/>
      <c r="H74" s="996"/>
      <c r="I74" s="996"/>
      <c r="J74" s="996"/>
      <c r="K74" s="996"/>
      <c r="L74" s="996"/>
      <c r="M74" s="996"/>
      <c r="N74" s="996"/>
      <c r="O74" s="996"/>
      <c r="P74" s="996"/>
      <c r="Q74" s="996"/>
      <c r="R74" s="996"/>
      <c r="S74" s="996"/>
      <c r="T74" s="996"/>
      <c r="U74" s="996"/>
      <c r="V74" s="35"/>
      <c r="W74" s="35"/>
      <c r="X74" s="296"/>
      <c r="Y74" s="35"/>
      <c r="Z74" s="35"/>
      <c r="AA74" s="35"/>
    </row>
    <row r="75" spans="1:27" ht="13.5" customHeight="1">
      <c r="A75" s="35"/>
      <c r="B75" s="35"/>
      <c r="C75" s="34">
        <v>1</v>
      </c>
      <c r="D75" s="787" t="s">
        <v>1362</v>
      </c>
      <c r="E75" s="35"/>
      <c r="F75" s="35"/>
      <c r="G75" s="35"/>
      <c r="H75" s="35"/>
      <c r="I75" s="35"/>
      <c r="J75" s="990" t="s">
        <v>994</v>
      </c>
      <c r="K75" s="908"/>
      <c r="L75" s="908"/>
      <c r="M75" s="908"/>
      <c r="N75" s="908"/>
      <c r="O75" s="908"/>
      <c r="P75" s="908"/>
      <c r="Q75" s="908"/>
      <c r="R75" s="908"/>
      <c r="S75" s="908"/>
      <c r="T75" s="908"/>
      <c r="U75" s="908"/>
      <c r="V75" s="908"/>
      <c r="W75" s="908"/>
      <c r="X75" s="78"/>
      <c r="Y75" s="35"/>
      <c r="Z75" s="35"/>
      <c r="AA75" s="35"/>
    </row>
    <row r="76" spans="1:27" ht="13.5" customHeight="1">
      <c r="A76" s="35"/>
      <c r="B76" s="35"/>
      <c r="C76" s="34">
        <v>2</v>
      </c>
      <c r="D76" s="787" t="s">
        <v>1363</v>
      </c>
      <c r="E76" s="35"/>
      <c r="F76" s="35"/>
      <c r="G76" s="35"/>
      <c r="H76" s="35"/>
      <c r="I76" s="35"/>
      <c r="J76" s="909"/>
      <c r="K76" s="991"/>
      <c r="L76" s="991"/>
      <c r="M76" s="991"/>
      <c r="N76" s="991"/>
      <c r="O76" s="991"/>
      <c r="P76" s="991"/>
      <c r="Q76" s="991"/>
      <c r="R76" s="991"/>
      <c r="S76" s="991"/>
      <c r="T76" s="991"/>
      <c r="U76" s="991"/>
      <c r="V76" s="991"/>
      <c r="W76" s="991"/>
      <c r="X76" s="78"/>
      <c r="Y76" s="35"/>
      <c r="Z76" s="35"/>
      <c r="AA76" s="35"/>
    </row>
    <row r="77" spans="1:27" ht="13.5" customHeight="1">
      <c r="A77" s="35"/>
      <c r="B77" s="35"/>
      <c r="C77" s="34">
        <v>3</v>
      </c>
      <c r="D77" s="787" t="s">
        <v>1364</v>
      </c>
      <c r="E77" s="35"/>
      <c r="F77" s="35"/>
      <c r="G77" s="35"/>
      <c r="H77" s="35"/>
      <c r="I77" s="35"/>
      <c r="J77" s="909"/>
      <c r="K77" s="991"/>
      <c r="L77" s="991"/>
      <c r="M77" s="991"/>
      <c r="N77" s="991"/>
      <c r="O77" s="991"/>
      <c r="P77" s="991"/>
      <c r="Q77" s="991"/>
      <c r="R77" s="991"/>
      <c r="S77" s="991"/>
      <c r="T77" s="991"/>
      <c r="U77" s="991"/>
      <c r="V77" s="991"/>
      <c r="W77" s="991"/>
      <c r="X77" s="78"/>
      <c r="Y77" s="35"/>
      <c r="Z77" s="35"/>
      <c r="AA77" s="35"/>
    </row>
    <row r="78" spans="1:27" ht="13.5" customHeight="1">
      <c r="A78" s="35"/>
      <c r="B78" s="35"/>
      <c r="C78" s="34">
        <v>4</v>
      </c>
      <c r="D78" s="35" t="s">
        <v>1377</v>
      </c>
      <c r="E78" s="35"/>
      <c r="F78" s="35"/>
      <c r="G78" s="35"/>
      <c r="H78" s="35"/>
      <c r="I78" s="35"/>
      <c r="J78"/>
      <c r="K78"/>
      <c r="L78"/>
      <c r="M78"/>
      <c r="N78"/>
      <c r="O78"/>
      <c r="P78"/>
      <c r="Q78"/>
      <c r="R78"/>
      <c r="S78"/>
      <c r="T78"/>
      <c r="U78"/>
      <c r="V78"/>
      <c r="W78"/>
      <c r="X78" s="37"/>
      <c r="Y78" s="35"/>
      <c r="Z78" s="35"/>
      <c r="AA78" s="35"/>
    </row>
    <row r="79" spans="1:27" ht="13.5" customHeight="1">
      <c r="A79" s="35"/>
      <c r="B79" s="35"/>
      <c r="C79" s="34">
        <v>5</v>
      </c>
      <c r="D79" s="787" t="s">
        <v>1365</v>
      </c>
      <c r="E79" s="35"/>
      <c r="F79" s="35"/>
      <c r="G79" s="35"/>
      <c r="H79" s="35"/>
      <c r="I79" s="35"/>
      <c r="J79" s="35"/>
      <c r="K79" s="36"/>
      <c r="L79" s="36"/>
      <c r="M79" s="35"/>
      <c r="N79" s="35"/>
      <c r="O79" s="35"/>
      <c r="P79" s="35"/>
      <c r="Q79" s="35"/>
      <c r="R79" s="35"/>
      <c r="S79" s="35"/>
      <c r="T79" s="35"/>
      <c r="U79" s="35"/>
      <c r="V79" s="35"/>
      <c r="W79" s="35"/>
      <c r="X79" s="37"/>
      <c r="Y79" s="35"/>
      <c r="Z79" s="35"/>
      <c r="AA79" s="35"/>
    </row>
    <row r="80" spans="1:27" ht="13.5" customHeight="1">
      <c r="A80" s="35"/>
      <c r="B80" s="35"/>
      <c r="C80" s="34">
        <v>98</v>
      </c>
      <c r="D80" s="787" t="s">
        <v>1116</v>
      </c>
      <c r="E80" s="35"/>
      <c r="F80" s="35"/>
      <c r="G80" s="35"/>
      <c r="H80" s="35"/>
      <c r="I80" s="35"/>
      <c r="J80" s="35"/>
      <c r="K80" s="36"/>
      <c r="L80" s="36"/>
      <c r="M80" s="35"/>
      <c r="N80" s="35"/>
      <c r="O80" s="35"/>
      <c r="P80" s="35"/>
      <c r="Q80" s="35"/>
      <c r="R80" s="35"/>
      <c r="S80" s="35"/>
      <c r="T80" s="35"/>
      <c r="U80" s="35"/>
      <c r="V80" s="35"/>
      <c r="W80" s="35"/>
      <c r="X80" s="37"/>
      <c r="Y80" s="35"/>
      <c r="Z80" s="35"/>
      <c r="AA80" s="35"/>
    </row>
    <row r="81" spans="1:28" ht="13.5" customHeight="1">
      <c r="A81" s="35"/>
      <c r="B81" s="35"/>
      <c r="C81" s="34"/>
      <c r="D81" s="35"/>
      <c r="E81" s="35"/>
      <c r="F81" s="35"/>
      <c r="G81" s="35"/>
      <c r="H81" s="35"/>
      <c r="I81" s="35"/>
      <c r="J81" s="35"/>
      <c r="K81" s="36"/>
      <c r="L81" s="36"/>
      <c r="M81" s="35"/>
      <c r="N81" s="35"/>
      <c r="O81" s="35"/>
      <c r="P81" s="35"/>
      <c r="Q81" s="35"/>
      <c r="R81" s="35"/>
      <c r="S81" s="35"/>
      <c r="T81" s="35"/>
      <c r="U81" s="35"/>
      <c r="V81" s="35"/>
      <c r="W81" s="35"/>
      <c r="X81" s="37"/>
      <c r="Y81" s="35"/>
      <c r="Z81" s="35"/>
      <c r="AA81" s="35"/>
    </row>
    <row r="82" spans="1:28" ht="13.5" customHeight="1">
      <c r="A82" s="85" t="s">
        <v>869</v>
      </c>
      <c r="B82" s="342" t="s">
        <v>1376</v>
      </c>
      <c r="C82" s="337"/>
      <c r="D82" s="337"/>
      <c r="E82" s="337"/>
      <c r="F82" s="337"/>
      <c r="G82" s="337"/>
      <c r="H82" s="337"/>
      <c r="I82" s="337"/>
      <c r="J82" s="337"/>
      <c r="K82" s="337"/>
      <c r="L82" s="337"/>
      <c r="M82" s="337"/>
      <c r="N82" s="337"/>
      <c r="O82" s="337"/>
      <c r="P82" s="337"/>
      <c r="Q82" s="337"/>
      <c r="R82" s="337"/>
      <c r="S82" s="337"/>
      <c r="T82" s="337"/>
      <c r="U82" s="337"/>
      <c r="V82" s="35"/>
      <c r="W82" s="35"/>
      <c r="X82" s="37"/>
      <c r="Y82" s="35"/>
      <c r="Z82" s="35"/>
      <c r="AA82" s="35"/>
    </row>
    <row r="83" spans="1:28" ht="46.5" customHeight="1">
      <c r="A83" s="35"/>
      <c r="B83" s="343" t="s">
        <v>1378</v>
      </c>
      <c r="C83" s="182"/>
      <c r="D83" s="182"/>
      <c r="E83" s="182"/>
      <c r="F83" s="182"/>
      <c r="G83" s="182"/>
      <c r="H83" s="182"/>
      <c r="I83" s="182"/>
      <c r="J83" s="182"/>
      <c r="K83" s="182"/>
      <c r="L83" s="182"/>
      <c r="M83" s="182"/>
      <c r="N83" s="182"/>
      <c r="O83" s="182"/>
      <c r="P83" s="182"/>
      <c r="Q83" s="182"/>
      <c r="R83" s="182"/>
      <c r="S83" s="182"/>
      <c r="T83" s="182"/>
      <c r="U83" s="182"/>
      <c r="V83" s="35"/>
      <c r="W83" s="35"/>
      <c r="X83" s="37"/>
      <c r="Y83" s="35"/>
      <c r="Z83" s="35"/>
      <c r="AA83" s="35"/>
    </row>
    <row r="84" spans="1:28" ht="13.5" customHeight="1">
      <c r="A84" s="35"/>
      <c r="B84" s="35"/>
      <c r="C84" s="34">
        <v>1</v>
      </c>
      <c r="D84" s="802" t="s">
        <v>1379</v>
      </c>
      <c r="E84" s="35"/>
      <c r="F84" s="35"/>
      <c r="G84" s="35"/>
      <c r="H84" s="35"/>
      <c r="I84" s="35"/>
      <c r="J84" s="35"/>
      <c r="K84" s="35"/>
      <c r="L84" s="35"/>
      <c r="M84" s="35"/>
      <c r="N84" s="35"/>
      <c r="O84" s="35"/>
      <c r="P84" s="35"/>
      <c r="Q84" s="35"/>
      <c r="R84" s="35"/>
      <c r="S84" s="35"/>
      <c r="T84" s="35"/>
      <c r="U84" s="35"/>
      <c r="V84" s="35"/>
      <c r="W84" s="35"/>
      <c r="X84" s="37"/>
      <c r="Y84" s="35"/>
      <c r="Z84" s="35"/>
      <c r="AA84" s="35"/>
      <c r="AB84" s="802"/>
    </row>
    <row r="85" spans="1:28" ht="13.5" customHeight="1">
      <c r="A85" s="35"/>
      <c r="B85" s="35"/>
      <c r="C85" s="34">
        <v>2</v>
      </c>
      <c r="D85" s="802" t="s">
        <v>1380</v>
      </c>
      <c r="E85" s="35"/>
      <c r="F85" s="35"/>
      <c r="G85" s="35"/>
      <c r="H85" s="35"/>
      <c r="I85" s="35"/>
      <c r="J85" s="35"/>
      <c r="K85" s="35"/>
      <c r="L85" s="35"/>
      <c r="M85" s="35"/>
      <c r="N85" s="35"/>
      <c r="O85" s="35"/>
      <c r="P85" s="35"/>
      <c r="Q85" s="35"/>
      <c r="R85" s="35"/>
      <c r="S85" s="35"/>
      <c r="T85" s="35"/>
      <c r="U85" s="35"/>
      <c r="V85" s="35"/>
      <c r="W85" s="35"/>
      <c r="X85" s="37"/>
      <c r="Y85" s="35"/>
      <c r="Z85" s="35"/>
      <c r="AA85" s="35"/>
      <c r="AB85" s="802"/>
    </row>
    <row r="86" spans="1:28" ht="13.5" customHeight="1">
      <c r="A86" s="35"/>
      <c r="B86" s="35"/>
      <c r="C86" s="34">
        <v>3</v>
      </c>
      <c r="D86" s="802" t="s">
        <v>1381</v>
      </c>
      <c r="E86" s="35"/>
      <c r="F86" s="35"/>
      <c r="G86" s="35"/>
      <c r="H86" s="35"/>
      <c r="I86" s="35"/>
      <c r="J86" s="35"/>
      <c r="K86" s="35"/>
      <c r="L86" s="35"/>
      <c r="M86" s="35"/>
      <c r="N86" s="35"/>
      <c r="O86" s="35"/>
      <c r="P86" s="35"/>
      <c r="Q86" s="35"/>
      <c r="R86" s="35"/>
      <c r="S86" s="35"/>
      <c r="T86" s="35"/>
      <c r="U86" s="35"/>
      <c r="V86" s="35"/>
      <c r="W86" s="35"/>
      <c r="X86" s="37"/>
      <c r="Y86" s="35"/>
      <c r="Z86" s="35"/>
      <c r="AA86" s="35"/>
      <c r="AB86" s="802"/>
    </row>
    <row r="87" spans="1:28" ht="13.5" customHeight="1">
      <c r="A87" s="35"/>
      <c r="B87" s="35"/>
      <c r="C87" s="34">
        <v>4</v>
      </c>
      <c r="D87" s="802" t="s">
        <v>1382</v>
      </c>
      <c r="E87" s="35"/>
      <c r="F87" s="35"/>
      <c r="G87" s="35"/>
      <c r="H87" s="35"/>
      <c r="I87" s="35"/>
      <c r="J87" s="35"/>
      <c r="K87" s="35"/>
      <c r="L87" s="35"/>
      <c r="M87" s="35"/>
      <c r="N87" s="35"/>
      <c r="O87" s="35"/>
      <c r="P87" s="35"/>
      <c r="Q87" s="35"/>
      <c r="R87" s="35"/>
      <c r="S87" s="35"/>
      <c r="T87" s="35"/>
      <c r="U87" s="35"/>
      <c r="V87" s="35"/>
      <c r="W87" s="35"/>
      <c r="X87" s="37"/>
      <c r="Y87" s="35"/>
      <c r="Z87" s="35"/>
      <c r="AA87" s="35"/>
      <c r="AB87" s="802"/>
    </row>
    <row r="88" spans="1:28" ht="13.5" customHeight="1">
      <c r="A88" s="35"/>
      <c r="B88" s="35"/>
      <c r="C88" s="34">
        <v>5</v>
      </c>
      <c r="D88" s="802" t="s">
        <v>1383</v>
      </c>
      <c r="E88" s="35"/>
      <c r="F88" s="35"/>
      <c r="G88" s="35"/>
      <c r="H88" s="35"/>
      <c r="I88" s="35"/>
      <c r="J88" s="35"/>
      <c r="K88" s="35"/>
      <c r="L88" s="35"/>
      <c r="M88" s="35"/>
      <c r="N88" s="35"/>
      <c r="O88" s="35"/>
      <c r="P88" s="35"/>
      <c r="Q88" s="35"/>
      <c r="R88" s="35"/>
      <c r="S88" s="35"/>
      <c r="T88" s="35"/>
      <c r="U88" s="35"/>
      <c r="V88" s="35"/>
      <c r="W88" s="35"/>
      <c r="X88" s="37"/>
      <c r="Y88" s="35"/>
      <c r="Z88" s="35"/>
      <c r="AA88" s="35"/>
      <c r="AB88" s="802"/>
    </row>
    <row r="89" spans="1:28" ht="13.5" customHeight="1">
      <c r="A89" s="35"/>
      <c r="B89" s="35"/>
      <c r="C89" s="34">
        <v>6</v>
      </c>
      <c r="D89" s="802" t="s">
        <v>1384</v>
      </c>
      <c r="E89" s="35"/>
      <c r="F89" s="35"/>
      <c r="G89" s="35"/>
      <c r="H89" s="35"/>
      <c r="I89" s="35"/>
      <c r="J89" s="35"/>
      <c r="K89" s="35"/>
      <c r="L89" s="35"/>
      <c r="M89" s="35"/>
      <c r="N89" s="35"/>
      <c r="O89" s="35"/>
      <c r="P89" s="35"/>
      <c r="Q89" s="35"/>
      <c r="R89" s="35"/>
      <c r="S89" s="35"/>
      <c r="T89" s="35"/>
      <c r="U89" s="35"/>
      <c r="V89" s="35"/>
      <c r="W89" s="35"/>
      <c r="X89" s="37"/>
      <c r="Y89" s="35"/>
      <c r="Z89" s="35"/>
      <c r="AA89" s="35"/>
      <c r="AB89" s="802"/>
    </row>
    <row r="90" spans="1:28" ht="13.5" customHeight="1">
      <c r="A90" s="35"/>
      <c r="B90" s="35"/>
      <c r="C90" s="34">
        <v>7</v>
      </c>
      <c r="D90" s="802" t="s">
        <v>1385</v>
      </c>
      <c r="E90" s="35"/>
      <c r="F90" s="35"/>
      <c r="G90" s="35"/>
      <c r="H90" s="35"/>
      <c r="I90" s="35"/>
      <c r="J90" s="35"/>
      <c r="K90" s="35"/>
      <c r="L90" s="35"/>
      <c r="M90" s="35"/>
      <c r="N90" s="35"/>
      <c r="O90" s="35"/>
      <c r="P90" s="35"/>
      <c r="Q90" s="35"/>
      <c r="R90" s="35"/>
      <c r="S90" s="35"/>
      <c r="T90" s="35"/>
      <c r="U90" s="35"/>
      <c r="V90" s="35"/>
      <c r="W90" s="35"/>
      <c r="X90" s="37"/>
      <c r="Y90" s="35"/>
      <c r="Z90" s="35"/>
      <c r="AA90" s="35"/>
      <c r="AB90" s="802"/>
    </row>
    <row r="91" spans="1:28" ht="13.5" customHeight="1">
      <c r="A91" s="35"/>
      <c r="B91" s="35"/>
      <c r="C91" s="34">
        <v>8</v>
      </c>
      <c r="D91" s="802" t="s">
        <v>1386</v>
      </c>
      <c r="E91" s="35"/>
      <c r="F91" s="35"/>
      <c r="G91" s="35"/>
      <c r="H91" s="35"/>
      <c r="I91" s="35"/>
      <c r="J91" s="35"/>
      <c r="K91" s="35"/>
      <c r="L91" s="35"/>
      <c r="M91" s="35"/>
      <c r="N91" s="35"/>
      <c r="O91" s="35"/>
      <c r="P91" s="35"/>
      <c r="Q91" s="35"/>
      <c r="R91" s="35"/>
      <c r="S91" s="35"/>
      <c r="T91" s="35"/>
      <c r="U91" s="35"/>
      <c r="V91" s="35"/>
      <c r="W91" s="35"/>
      <c r="X91" s="37"/>
      <c r="Y91" s="35"/>
      <c r="Z91" s="35"/>
      <c r="AA91" s="35"/>
      <c r="AB91" s="802"/>
    </row>
    <row r="92" spans="1:28" ht="13.5" customHeight="1">
      <c r="A92" s="35"/>
      <c r="B92" s="35"/>
      <c r="C92" s="34">
        <v>97</v>
      </c>
      <c r="D92" s="802" t="s">
        <v>1387</v>
      </c>
      <c r="E92" s="35"/>
      <c r="F92" s="35"/>
      <c r="G92" s="35"/>
      <c r="H92" s="35"/>
      <c r="I92" s="35"/>
      <c r="J92" s="35"/>
      <c r="K92" s="35"/>
      <c r="L92" s="35"/>
      <c r="M92" s="35"/>
      <c r="N92" s="35"/>
      <c r="O92" s="35"/>
      <c r="P92" s="35"/>
      <c r="Q92" s="35"/>
      <c r="R92" s="35"/>
      <c r="S92" s="35"/>
      <c r="T92" s="35"/>
      <c r="U92" s="35"/>
      <c r="V92" s="35"/>
      <c r="W92" s="35"/>
      <c r="X92" s="37"/>
      <c r="Y92" s="35"/>
      <c r="Z92" s="35"/>
      <c r="AA92" s="35"/>
      <c r="AB92" s="802"/>
    </row>
    <row r="93" spans="1:28" ht="13.5" customHeight="1">
      <c r="A93" s="35"/>
      <c r="B93" s="35"/>
      <c r="C93" s="35"/>
      <c r="D93" s="35"/>
      <c r="E93" s="35"/>
      <c r="F93" s="35"/>
      <c r="G93" s="35"/>
      <c r="H93" s="35"/>
      <c r="I93" s="35"/>
      <c r="J93" s="35"/>
      <c r="K93" s="36"/>
      <c r="L93" s="36"/>
      <c r="M93" s="35"/>
      <c r="N93" s="35"/>
      <c r="O93" s="35"/>
      <c r="P93" s="35"/>
      <c r="Q93" s="35"/>
      <c r="R93" s="35"/>
      <c r="S93" s="35"/>
      <c r="T93" s="35"/>
      <c r="U93" s="35"/>
      <c r="V93" s="35"/>
      <c r="W93" s="35"/>
      <c r="X93" s="37"/>
      <c r="Y93" s="35"/>
      <c r="Z93" s="35"/>
      <c r="AA93" s="35"/>
    </row>
    <row r="94" spans="1:28" ht="13.5" customHeight="1">
      <c r="A94" s="36">
        <f>A73+0.01</f>
        <v>6.1299999999999972</v>
      </c>
      <c r="B94" s="35" t="s">
        <v>1388</v>
      </c>
      <c r="C94" s="35"/>
      <c r="D94" s="35"/>
      <c r="E94" s="35"/>
      <c r="F94" s="35"/>
      <c r="G94" s="35"/>
      <c r="H94" s="35"/>
      <c r="I94" s="35"/>
      <c r="J94" s="35"/>
      <c r="K94" s="35"/>
      <c r="L94" s="35"/>
      <c r="M94" s="35"/>
      <c r="N94" s="85"/>
      <c r="O94" s="35"/>
      <c r="P94" s="35"/>
      <c r="Q94" s="35"/>
      <c r="R94" s="35"/>
      <c r="S94" s="35"/>
      <c r="T94" s="35"/>
      <c r="U94" s="35"/>
      <c r="V94" s="35"/>
      <c r="W94" s="35"/>
      <c r="X94" s="35"/>
      <c r="Y94" s="35"/>
      <c r="Z94" s="35"/>
      <c r="AA94" s="35"/>
    </row>
    <row r="95" spans="1:28" ht="13.5" customHeight="1">
      <c r="A95" s="38"/>
      <c r="B95" s="184"/>
      <c r="C95" s="34">
        <v>1</v>
      </c>
      <c r="D95" s="787" t="s">
        <v>1013</v>
      </c>
      <c r="E95" s="35"/>
      <c r="F95" s="35"/>
      <c r="G95" s="35"/>
      <c r="H95" s="35"/>
      <c r="I95" s="35"/>
      <c r="J95" s="35"/>
      <c r="K95" s="35"/>
      <c r="L95" s="35"/>
      <c r="M95" s="35"/>
      <c r="N95" s="35"/>
      <c r="O95" s="35"/>
      <c r="P95" s="35"/>
      <c r="Q95" s="35"/>
      <c r="R95" s="35"/>
      <c r="S95" s="35"/>
      <c r="T95" s="35"/>
      <c r="U95" s="35"/>
      <c r="V95" s="35"/>
      <c r="W95" s="35"/>
      <c r="X95" s="73"/>
      <c r="Y95" s="35"/>
      <c r="Z95" s="35"/>
      <c r="AA95" s="35"/>
    </row>
    <row r="96" spans="1:28" ht="13.5" customHeight="1">
      <c r="A96" s="38"/>
      <c r="B96" s="184"/>
      <c r="C96" s="34">
        <v>2</v>
      </c>
      <c r="D96" s="787" t="s">
        <v>1067</v>
      </c>
      <c r="E96" s="35"/>
      <c r="F96" s="76" t="s">
        <v>34</v>
      </c>
      <c r="G96" s="38">
        <f>A106</f>
        <v>6.1499999999999968</v>
      </c>
      <c r="H96" s="35"/>
      <c r="I96" s="35"/>
      <c r="J96" s="35"/>
      <c r="K96" s="35"/>
      <c r="L96" s="35"/>
      <c r="M96" s="35"/>
      <c r="N96" s="35"/>
      <c r="O96" s="35"/>
      <c r="P96" s="35"/>
      <c r="Q96" s="35"/>
      <c r="R96" s="35"/>
      <c r="S96" s="35"/>
      <c r="T96" s="35"/>
      <c r="U96" s="35"/>
      <c r="V96" s="35"/>
      <c r="W96" s="35"/>
      <c r="X96" s="74"/>
      <c r="Y96" s="35"/>
      <c r="Z96" s="35"/>
      <c r="AA96" s="35"/>
    </row>
    <row r="97" spans="1:29" ht="13.5" customHeight="1">
      <c r="A97" s="35"/>
      <c r="B97" s="971"/>
      <c r="C97" s="991"/>
      <c r="D97" s="991"/>
      <c r="E97" s="991"/>
      <c r="F97" s="991"/>
      <c r="G97" s="991"/>
      <c r="H97" s="991"/>
      <c r="I97" s="991"/>
      <c r="J97" s="991"/>
      <c r="K97" s="991"/>
      <c r="L97" s="991"/>
      <c r="M97" s="35"/>
      <c r="N97" s="35"/>
      <c r="O97" s="35"/>
      <c r="P97" s="35"/>
      <c r="Q97" s="35"/>
      <c r="R97" s="35"/>
      <c r="S97" s="35"/>
      <c r="T97" s="35"/>
      <c r="U97" s="35"/>
      <c r="V97" s="35"/>
      <c r="W97" s="35"/>
      <c r="X97" s="37"/>
      <c r="Y97" s="35"/>
      <c r="Z97" s="35"/>
      <c r="AA97" s="35"/>
    </row>
    <row r="98" spans="1:29" ht="31.5" customHeight="1">
      <c r="A98" s="36">
        <f>A94+0.01</f>
        <v>6.139999999999997</v>
      </c>
      <c r="B98" s="992" t="s">
        <v>1390</v>
      </c>
      <c r="C98" s="908"/>
      <c r="D98" s="908"/>
      <c r="E98" s="908"/>
      <c r="F98" s="908"/>
      <c r="G98" s="908"/>
      <c r="H98" s="908"/>
      <c r="I98" s="908"/>
      <c r="J98" s="908"/>
      <c r="K98" s="908"/>
      <c r="L98" s="908"/>
      <c r="M98" s="908"/>
      <c r="N98" s="908"/>
      <c r="O98" s="908"/>
      <c r="P98" s="908"/>
      <c r="Q98" s="908"/>
      <c r="R98" s="908"/>
      <c r="S98" s="908"/>
      <c r="T98" s="908"/>
      <c r="U98" s="908"/>
      <c r="V98" s="908"/>
      <c r="W98" s="908"/>
      <c r="X98" s="296"/>
      <c r="Y98" s="35"/>
      <c r="Z98" s="35"/>
      <c r="AA98" s="35"/>
    </row>
    <row r="99" spans="1:29" ht="13.5" customHeight="1">
      <c r="A99" s="36"/>
      <c r="B99" s="909"/>
      <c r="C99" s="991"/>
      <c r="D99" s="991"/>
      <c r="E99" s="991"/>
      <c r="F99" s="991"/>
      <c r="G99" s="991"/>
      <c r="H99" s="991"/>
      <c r="I99" s="991"/>
      <c r="J99" s="991"/>
      <c r="K99" s="991"/>
      <c r="L99" s="991"/>
      <c r="M99" s="991"/>
      <c r="N99" s="991"/>
      <c r="O99" s="991"/>
      <c r="P99" s="991"/>
      <c r="Q99" s="991"/>
      <c r="R99" s="991"/>
      <c r="S99" s="991"/>
      <c r="T99" s="991"/>
      <c r="U99" s="991"/>
      <c r="V99" s="991"/>
      <c r="W99" s="991"/>
      <c r="X99" s="296"/>
      <c r="Y99" s="35"/>
      <c r="Z99" s="35"/>
      <c r="AA99" s="35"/>
    </row>
    <row r="100" spans="1:29" ht="13.5" customHeight="1">
      <c r="A100" s="35"/>
      <c r="B100" s="35"/>
      <c r="C100" s="34">
        <v>1</v>
      </c>
      <c r="D100" s="801" t="s">
        <v>1362</v>
      </c>
      <c r="E100" s="35"/>
      <c r="F100" s="35"/>
      <c r="G100" s="35"/>
      <c r="H100" s="35"/>
      <c r="I100" s="35"/>
      <c r="J100" s="993" t="s">
        <v>968</v>
      </c>
      <c r="K100" s="908"/>
      <c r="L100" s="908"/>
      <c r="M100" s="908"/>
      <c r="N100" s="908"/>
      <c r="O100" s="908"/>
      <c r="P100" s="908"/>
      <c r="Q100" s="908"/>
      <c r="R100" s="908"/>
      <c r="S100" s="908"/>
      <c r="T100" s="908"/>
      <c r="U100" s="908"/>
      <c r="V100" s="908"/>
      <c r="W100" s="908"/>
      <c r="X100" s="78"/>
      <c r="Y100" s="35"/>
      <c r="Z100" s="35"/>
      <c r="AA100" s="35"/>
    </row>
    <row r="101" spans="1:29" ht="13.5" customHeight="1">
      <c r="A101" s="35"/>
      <c r="B101" s="35"/>
      <c r="C101" s="34">
        <v>2</v>
      </c>
      <c r="D101" s="801" t="s">
        <v>1363</v>
      </c>
      <c r="E101" s="35"/>
      <c r="F101" s="35"/>
      <c r="G101" s="35"/>
      <c r="H101" s="35"/>
      <c r="I101" s="35"/>
      <c r="J101" s="909"/>
      <c r="K101" s="910"/>
      <c r="L101" s="910"/>
      <c r="M101" s="910"/>
      <c r="N101" s="910"/>
      <c r="O101" s="910"/>
      <c r="P101" s="910"/>
      <c r="Q101" s="910"/>
      <c r="R101" s="910"/>
      <c r="S101" s="910"/>
      <c r="T101" s="910"/>
      <c r="U101" s="910"/>
      <c r="V101" s="910"/>
      <c r="W101" s="910"/>
      <c r="X101" s="78"/>
      <c r="Y101" s="35"/>
      <c r="Z101" s="35"/>
      <c r="AA101" s="35"/>
    </row>
    <row r="102" spans="1:29" ht="13.5" customHeight="1">
      <c r="A102" s="35"/>
      <c r="B102" s="35"/>
      <c r="C102" s="34">
        <v>3</v>
      </c>
      <c r="D102" s="801" t="s">
        <v>1364</v>
      </c>
      <c r="E102" s="35"/>
      <c r="F102" s="35"/>
      <c r="G102" s="35"/>
      <c r="H102" s="35"/>
      <c r="I102" s="35"/>
      <c r="J102" s="909"/>
      <c r="K102" s="910"/>
      <c r="L102" s="910"/>
      <c r="M102" s="910"/>
      <c r="N102" s="910"/>
      <c r="O102" s="910"/>
      <c r="P102" s="910"/>
      <c r="Q102" s="910"/>
      <c r="R102" s="910"/>
      <c r="S102" s="910"/>
      <c r="T102" s="910"/>
      <c r="U102" s="910"/>
      <c r="V102" s="910"/>
      <c r="W102" s="910"/>
      <c r="X102" s="78"/>
      <c r="Y102" s="35"/>
      <c r="Z102" s="35"/>
      <c r="AA102" s="35"/>
    </row>
    <row r="103" spans="1:29" ht="13.5" customHeight="1">
      <c r="A103" s="35"/>
      <c r="B103" s="35"/>
      <c r="C103" s="34">
        <v>4</v>
      </c>
      <c r="D103" s="801" t="s">
        <v>1365</v>
      </c>
      <c r="E103" s="35"/>
      <c r="F103" s="35"/>
      <c r="G103" s="35"/>
      <c r="H103" s="35"/>
      <c r="I103" s="35"/>
      <c r="J103" s="35"/>
      <c r="K103" s="35"/>
      <c r="L103" s="35"/>
      <c r="M103" s="35"/>
      <c r="N103" s="35"/>
      <c r="O103" s="35"/>
      <c r="P103" s="35"/>
      <c r="Q103" s="35"/>
      <c r="R103" s="35"/>
      <c r="S103" s="35"/>
      <c r="T103" s="35"/>
      <c r="U103" s="35"/>
      <c r="V103" s="35"/>
      <c r="W103" s="35"/>
      <c r="X103" s="37"/>
      <c r="Y103" s="35"/>
      <c r="Z103" s="35"/>
      <c r="AA103" s="35"/>
    </row>
    <row r="104" spans="1:29" ht="13.5" customHeight="1">
      <c r="A104" s="35"/>
      <c r="B104" s="35"/>
      <c r="C104" s="34">
        <v>98</v>
      </c>
      <c r="D104" s="801" t="s">
        <v>1116</v>
      </c>
      <c r="E104" s="35"/>
      <c r="F104" s="35"/>
      <c r="G104" s="35"/>
      <c r="H104" s="35"/>
      <c r="I104" s="35"/>
      <c r="J104" s="35"/>
      <c r="K104" s="36"/>
      <c r="L104" s="36"/>
      <c r="M104" s="35"/>
      <c r="N104" s="35"/>
      <c r="O104" s="35"/>
      <c r="P104" s="35"/>
      <c r="Q104" s="35"/>
      <c r="R104" s="35"/>
      <c r="S104" s="35"/>
      <c r="T104" s="35"/>
      <c r="U104" s="35"/>
      <c r="V104" s="35"/>
      <c r="W104" s="35"/>
      <c r="X104" s="37"/>
      <c r="Y104" s="35"/>
      <c r="Z104" s="35"/>
      <c r="AA104" s="35"/>
    </row>
    <row r="105" spans="1:29" ht="13.5" customHeight="1">
      <c r="A105" s="35"/>
      <c r="B105" s="35"/>
      <c r="C105" s="35"/>
      <c r="D105" s="35"/>
      <c r="E105" s="35"/>
      <c r="F105" s="35"/>
      <c r="G105" s="35"/>
      <c r="H105" s="35"/>
      <c r="I105" s="35"/>
      <c r="J105" s="35"/>
      <c r="K105" s="36"/>
      <c r="L105" s="36"/>
      <c r="M105" s="35"/>
      <c r="N105" s="35"/>
      <c r="O105" s="35"/>
      <c r="P105" s="35"/>
      <c r="Q105" s="35"/>
      <c r="R105" s="35"/>
      <c r="S105" s="35"/>
      <c r="T105" s="35"/>
      <c r="U105" s="35"/>
      <c r="V105" s="35"/>
      <c r="W105" s="35"/>
      <c r="X105" s="37"/>
      <c r="Y105" s="35"/>
      <c r="Z105" s="35"/>
      <c r="AA105" s="35"/>
    </row>
    <row r="106" spans="1:29" ht="13.5" customHeight="1">
      <c r="A106" s="36">
        <f>A98+0.01</f>
        <v>6.1499999999999968</v>
      </c>
      <c r="B106" s="975" t="s">
        <v>1391</v>
      </c>
      <c r="C106" s="996"/>
      <c r="D106" s="996"/>
      <c r="E106" s="996"/>
      <c r="F106" s="996"/>
      <c r="G106" s="996"/>
      <c r="H106" s="996"/>
      <c r="I106" s="996"/>
      <c r="J106" s="996"/>
      <c r="K106" s="996"/>
      <c r="L106" s="996"/>
      <c r="M106" s="996"/>
      <c r="N106" s="996"/>
      <c r="O106" s="996"/>
      <c r="P106" s="996"/>
      <c r="Q106" s="996"/>
      <c r="R106" s="996"/>
      <c r="S106" s="996"/>
      <c r="T106" s="996"/>
      <c r="U106" s="996"/>
      <c r="V106" s="35"/>
      <c r="W106" s="35"/>
      <c r="X106" s="298"/>
      <c r="Y106" s="35"/>
      <c r="Z106" s="35"/>
      <c r="AA106" s="35"/>
    </row>
    <row r="107" spans="1:29" ht="13.5" customHeight="1">
      <c r="A107" s="31"/>
      <c r="B107" s="996"/>
      <c r="C107" s="996"/>
      <c r="D107" s="996"/>
      <c r="E107" s="996"/>
      <c r="F107" s="996"/>
      <c r="G107" s="996"/>
      <c r="H107" s="996"/>
      <c r="I107" s="996"/>
      <c r="J107" s="996"/>
      <c r="K107" s="996"/>
      <c r="L107" s="996"/>
      <c r="M107" s="996"/>
      <c r="N107" s="996"/>
      <c r="O107" s="996"/>
      <c r="P107" s="996"/>
      <c r="Q107" s="996"/>
      <c r="R107" s="996"/>
      <c r="S107" s="996"/>
      <c r="T107" s="996"/>
      <c r="U107" s="996"/>
      <c r="V107" s="35"/>
      <c r="W107" s="35"/>
      <c r="X107" s="299"/>
      <c r="Y107" s="193"/>
      <c r="Z107" s="193"/>
      <c r="AA107" s="193"/>
      <c r="AB107" s="300"/>
      <c r="AC107" s="300"/>
    </row>
    <row r="108" spans="1:29" ht="13.5" customHeight="1">
      <c r="A108" s="31"/>
      <c r="B108" s="89"/>
      <c r="C108" s="557" t="s">
        <v>1392</v>
      </c>
      <c r="D108" s="89"/>
      <c r="E108" s="89"/>
      <c r="F108" s="89"/>
      <c r="G108" s="89"/>
      <c r="H108" s="121"/>
      <c r="I108" s="121"/>
      <c r="J108" s="121"/>
      <c r="K108" s="121"/>
      <c r="L108" s="121"/>
      <c r="M108" s="121"/>
      <c r="N108" s="121"/>
      <c r="O108" s="89"/>
      <c r="P108" s="89"/>
      <c r="Q108" s="89"/>
      <c r="R108" s="89"/>
      <c r="S108" s="89"/>
      <c r="T108" s="89"/>
      <c r="U108" s="35"/>
      <c r="V108" s="35"/>
      <c r="W108" s="35"/>
      <c r="X108" s="89"/>
      <c r="Y108" s="35"/>
      <c r="Z108" s="35"/>
      <c r="AA108" s="35"/>
    </row>
    <row r="109" spans="1:29" ht="13.5" customHeight="1">
      <c r="A109" s="31"/>
      <c r="B109" s="35"/>
      <c r="C109" s="34">
        <v>1</v>
      </c>
      <c r="D109" s="801" t="s">
        <v>1362</v>
      </c>
      <c r="E109" s="35"/>
      <c r="F109" s="35"/>
      <c r="G109" s="35"/>
      <c r="H109" s="85"/>
      <c r="I109" s="85"/>
      <c r="J109" s="993" t="s">
        <v>968</v>
      </c>
      <c r="K109" s="908"/>
      <c r="L109" s="908"/>
      <c r="M109" s="908"/>
      <c r="N109" s="908"/>
      <c r="O109" s="908"/>
      <c r="P109" s="908"/>
      <c r="Q109" s="908"/>
      <c r="R109" s="908"/>
      <c r="S109" s="908"/>
      <c r="T109" s="908"/>
      <c r="U109" s="908"/>
      <c r="V109" s="908"/>
      <c r="W109" s="908"/>
      <c r="X109" s="35"/>
      <c r="Y109" s="35"/>
      <c r="Z109" s="35"/>
      <c r="AA109" s="35"/>
    </row>
    <row r="110" spans="1:29" ht="13.5" customHeight="1">
      <c r="A110" s="31"/>
      <c r="B110" s="35"/>
      <c r="C110" s="34">
        <v>2</v>
      </c>
      <c r="D110" s="801" t="s">
        <v>1363</v>
      </c>
      <c r="E110" s="35"/>
      <c r="F110" s="35"/>
      <c r="G110" s="35"/>
      <c r="H110" s="85"/>
      <c r="I110" s="85"/>
      <c r="J110" s="909"/>
      <c r="K110" s="910"/>
      <c r="L110" s="910"/>
      <c r="M110" s="910"/>
      <c r="N110" s="910"/>
      <c r="O110" s="910"/>
      <c r="P110" s="910"/>
      <c r="Q110" s="910"/>
      <c r="R110" s="910"/>
      <c r="S110" s="910"/>
      <c r="T110" s="910"/>
      <c r="U110" s="910"/>
      <c r="V110" s="910"/>
      <c r="W110" s="910"/>
      <c r="X110" s="35"/>
      <c r="Y110" s="35"/>
      <c r="Z110" s="35"/>
      <c r="AA110" s="35"/>
    </row>
    <row r="111" spans="1:29" ht="13.5" customHeight="1">
      <c r="A111" s="35"/>
      <c r="B111" s="35"/>
      <c r="C111" s="34">
        <v>3</v>
      </c>
      <c r="D111" s="801" t="s">
        <v>1364</v>
      </c>
      <c r="E111" s="35"/>
      <c r="F111" s="35"/>
      <c r="G111" s="35"/>
      <c r="H111" s="85"/>
      <c r="I111" s="85"/>
      <c r="J111" s="909"/>
      <c r="K111" s="910"/>
      <c r="L111" s="910"/>
      <c r="M111" s="910"/>
      <c r="N111" s="910"/>
      <c r="O111" s="910"/>
      <c r="P111" s="910"/>
      <c r="Q111" s="910"/>
      <c r="R111" s="910"/>
      <c r="S111" s="910"/>
      <c r="T111" s="910"/>
      <c r="U111" s="910"/>
      <c r="V111" s="910"/>
      <c r="W111" s="910"/>
      <c r="X111" s="35"/>
      <c r="Y111" s="35"/>
      <c r="Z111" s="35"/>
      <c r="AA111" s="35"/>
    </row>
    <row r="112" spans="1:29" ht="13.5" customHeight="1">
      <c r="A112" s="33"/>
      <c r="B112" s="35"/>
      <c r="C112" s="34">
        <v>98</v>
      </c>
      <c r="D112" s="801" t="s">
        <v>1116</v>
      </c>
      <c r="E112" s="35"/>
      <c r="F112" s="35"/>
      <c r="G112" s="35"/>
      <c r="H112" s="85"/>
      <c r="I112" s="85"/>
      <c r="J112" s="85"/>
      <c r="K112" s="85"/>
      <c r="L112" s="85"/>
      <c r="M112" s="85"/>
      <c r="N112" s="85"/>
      <c r="O112" s="85"/>
      <c r="P112" s="85"/>
      <c r="Q112" s="85"/>
      <c r="R112" s="85"/>
      <c r="S112" s="35"/>
      <c r="T112" s="35"/>
      <c r="U112" s="35"/>
      <c r="V112" s="35"/>
      <c r="W112" s="35"/>
      <c r="X112" s="35"/>
      <c r="Y112" s="35"/>
      <c r="Z112" s="35"/>
      <c r="AA112" s="35"/>
    </row>
    <row r="113" spans="1:27" ht="13.5" customHeight="1">
      <c r="A113" s="33"/>
      <c r="B113" s="34"/>
      <c r="C113" s="35"/>
      <c r="D113" s="35"/>
      <c r="E113" s="35"/>
      <c r="F113" s="35"/>
      <c r="G113" s="35"/>
      <c r="H113" s="85"/>
      <c r="I113" s="85"/>
      <c r="J113" s="85"/>
      <c r="K113" s="85"/>
      <c r="L113" s="85"/>
      <c r="M113" s="85"/>
      <c r="N113" s="35"/>
      <c r="O113" s="35"/>
      <c r="P113" s="35"/>
      <c r="Q113" s="35"/>
      <c r="R113" s="35"/>
      <c r="S113" s="35"/>
      <c r="T113" s="35"/>
      <c r="U113" s="35"/>
      <c r="V113" s="35"/>
      <c r="W113" s="35"/>
      <c r="X113" s="35"/>
      <c r="Y113" s="35"/>
      <c r="Z113" s="35"/>
      <c r="AA113" s="35"/>
    </row>
    <row r="114" spans="1:27" ht="14.25">
      <c r="A114" s="185" t="s">
        <v>144</v>
      </c>
      <c r="B114" s="186" t="s">
        <v>1393</v>
      </c>
      <c r="C114" s="186"/>
      <c r="D114" s="186"/>
      <c r="E114" s="186"/>
      <c r="F114" s="186"/>
      <c r="G114" s="186"/>
      <c r="H114" s="186"/>
      <c r="I114" s="186"/>
      <c r="J114" s="186"/>
      <c r="K114" s="186"/>
      <c r="L114" s="186"/>
      <c r="M114" s="186"/>
      <c r="N114" s="186"/>
      <c r="O114" s="186"/>
      <c r="P114" s="187"/>
      <c r="Q114" s="186"/>
      <c r="R114" s="186"/>
      <c r="S114" s="186"/>
      <c r="T114" s="35"/>
      <c r="U114" s="35"/>
      <c r="V114" s="35"/>
      <c r="W114" s="35"/>
      <c r="X114" s="35"/>
      <c r="Y114" s="35"/>
      <c r="Z114" s="35"/>
      <c r="AA114" s="35"/>
    </row>
    <row r="115" spans="1:27" ht="17.25" customHeight="1">
      <c r="A115" s="185" t="s">
        <v>43</v>
      </c>
      <c r="B115" s="995" t="s">
        <v>1394</v>
      </c>
      <c r="C115" s="995"/>
      <c r="D115" s="995"/>
      <c r="E115" s="995"/>
      <c r="F115" s="995"/>
      <c r="G115" s="995"/>
      <c r="H115" s="995"/>
      <c r="I115" s="995"/>
      <c r="J115" s="995"/>
      <c r="K115" s="995"/>
      <c r="L115" s="995"/>
      <c r="M115" s="995"/>
      <c r="N115" s="995"/>
      <c r="O115" s="995"/>
      <c r="P115" s="995"/>
      <c r="Q115" s="995"/>
      <c r="R115" s="995"/>
      <c r="S115" s="995"/>
      <c r="T115" s="995"/>
      <c r="U115" s="995"/>
      <c r="V115" s="995"/>
      <c r="W115" s="995"/>
      <c r="X115" s="35"/>
      <c r="Y115" s="35"/>
      <c r="Z115" s="35"/>
      <c r="AA115" s="35"/>
    </row>
    <row r="116" spans="1:27" ht="13.5" customHeight="1">
      <c r="A116" s="185"/>
      <c r="B116" s="995"/>
      <c r="C116" s="995"/>
      <c r="D116" s="995"/>
      <c r="E116" s="995"/>
      <c r="F116" s="995"/>
      <c r="G116" s="995"/>
      <c r="H116" s="995"/>
      <c r="I116" s="995"/>
      <c r="J116" s="995"/>
      <c r="K116" s="995"/>
      <c r="L116" s="995"/>
      <c r="M116" s="995"/>
      <c r="N116" s="995"/>
      <c r="O116" s="995"/>
      <c r="P116" s="995"/>
      <c r="Q116" s="995"/>
      <c r="R116" s="995"/>
      <c r="S116" s="995"/>
      <c r="T116" s="995"/>
      <c r="U116" s="995"/>
      <c r="V116" s="995"/>
      <c r="W116" s="995"/>
      <c r="X116" s="35"/>
      <c r="Y116" s="35"/>
      <c r="Z116" s="35"/>
      <c r="AA116" s="35"/>
    </row>
    <row r="117" spans="1:27" ht="13.5" customHeight="1">
      <c r="A117" s="185"/>
      <c r="B117" s="186" t="s">
        <v>1395</v>
      </c>
      <c r="C117" s="188"/>
      <c r="D117" s="188"/>
      <c r="E117" s="188"/>
      <c r="F117" s="188"/>
      <c r="G117" s="188"/>
      <c r="H117" s="188"/>
      <c r="I117" s="188"/>
      <c r="J117" s="188"/>
      <c r="K117" s="188"/>
      <c r="L117" s="188"/>
      <c r="M117" s="188"/>
      <c r="N117" s="188"/>
      <c r="O117" s="188"/>
      <c r="P117" s="189"/>
      <c r="Q117" s="188"/>
      <c r="R117" s="188"/>
      <c r="S117" s="188"/>
      <c r="T117" s="35"/>
      <c r="U117" s="35"/>
      <c r="V117" s="35"/>
      <c r="W117" s="35"/>
      <c r="X117" s="35"/>
      <c r="Y117" s="35"/>
      <c r="Z117" s="35"/>
      <c r="AA117" s="35"/>
    </row>
    <row r="118" spans="1:27" ht="13.5" customHeight="1">
      <c r="A118" s="185"/>
      <c r="B118" s="186"/>
      <c r="C118" s="188"/>
      <c r="D118" s="188"/>
      <c r="E118" s="188"/>
      <c r="F118" s="188"/>
      <c r="G118" s="188"/>
      <c r="H118" s="188"/>
      <c r="I118" s="188"/>
      <c r="J118" s="188"/>
      <c r="K118" s="188"/>
      <c r="L118" s="188"/>
      <c r="M118" s="188"/>
      <c r="N118" s="188"/>
      <c r="O118" s="188"/>
      <c r="P118" s="189"/>
      <c r="Q118" s="188"/>
      <c r="R118" s="188"/>
      <c r="S118" s="188"/>
      <c r="T118" s="35"/>
      <c r="U118" s="35"/>
      <c r="V118" s="35"/>
      <c r="W118" s="35"/>
      <c r="X118" s="35"/>
      <c r="Y118" s="35"/>
      <c r="Z118" s="35"/>
      <c r="AA118" s="35"/>
    </row>
    <row r="119" spans="1:27" ht="13.5" customHeight="1">
      <c r="A119" s="185" t="s">
        <v>43</v>
      </c>
      <c r="B119" s="186"/>
      <c r="C119" s="186" t="s">
        <v>145</v>
      </c>
      <c r="D119" s="186"/>
      <c r="E119" s="344"/>
      <c r="F119" s="345"/>
      <c r="G119" s="186"/>
      <c r="H119" s="186" t="s">
        <v>13</v>
      </c>
      <c r="I119" s="186" t="str">
        <f>A126</f>
        <v>6.18b</v>
      </c>
      <c r="J119" s="186"/>
      <c r="K119" s="262" t="s">
        <v>858</v>
      </c>
      <c r="L119" s="262"/>
      <c r="M119" s="262"/>
      <c r="N119" s="262"/>
      <c r="O119" s="262"/>
      <c r="P119" s="263"/>
      <c r="Q119" s="262"/>
      <c r="R119" s="262"/>
      <c r="S119" s="8"/>
      <c r="T119" s="35"/>
      <c r="U119" s="35"/>
      <c r="V119" s="35"/>
      <c r="W119" s="35"/>
      <c r="X119" s="35"/>
      <c r="Y119" s="35"/>
      <c r="Z119" s="35"/>
      <c r="AA119" s="35"/>
    </row>
    <row r="120" spans="1:27" ht="13.5" customHeight="1">
      <c r="A120" s="185"/>
      <c r="B120" s="186"/>
      <c r="C120" s="186"/>
      <c r="D120" s="186"/>
      <c r="E120" s="197"/>
      <c r="F120" s="197"/>
      <c r="G120" s="186"/>
      <c r="H120" s="186"/>
      <c r="I120" s="186"/>
      <c r="J120" s="186"/>
      <c r="K120" s="186"/>
      <c r="L120" s="186"/>
      <c r="M120" s="186"/>
      <c r="N120" s="186"/>
      <c r="O120" s="186"/>
      <c r="P120" s="186"/>
      <c r="Q120" s="186"/>
      <c r="R120" s="186"/>
      <c r="S120" s="186"/>
      <c r="T120" s="186"/>
      <c r="U120" s="186"/>
      <c r="V120" s="35"/>
      <c r="W120" s="35"/>
      <c r="X120" s="35"/>
      <c r="Y120" s="35"/>
      <c r="Z120" s="35"/>
      <c r="AA120" s="35"/>
    </row>
    <row r="121" spans="1:27" ht="34.5" customHeight="1">
      <c r="A121" s="185"/>
      <c r="B121" s="994" t="s">
        <v>949</v>
      </c>
      <c r="C121" s="947"/>
      <c r="D121" s="947"/>
      <c r="E121" s="947"/>
      <c r="F121" s="947"/>
      <c r="G121" s="947"/>
      <c r="H121" s="947"/>
      <c r="I121" s="947"/>
      <c r="J121" s="947"/>
      <c r="K121" s="947"/>
      <c r="L121" s="947"/>
      <c r="M121" s="947"/>
      <c r="N121" s="947"/>
      <c r="O121" s="947"/>
      <c r="P121" s="947"/>
      <c r="Q121" s="947"/>
      <c r="R121" s="947"/>
      <c r="S121" s="8"/>
      <c r="T121" s="35"/>
      <c r="U121" s="35"/>
      <c r="V121" s="35"/>
      <c r="W121" s="35"/>
      <c r="X121" s="35"/>
      <c r="Y121" s="35"/>
      <c r="Z121" s="35"/>
      <c r="AA121" s="35"/>
    </row>
    <row r="122" spans="1:27" ht="13.5" customHeight="1">
      <c r="A122" s="185"/>
      <c r="B122" s="947"/>
      <c r="C122" s="947"/>
      <c r="D122" s="947"/>
      <c r="E122" s="947"/>
      <c r="F122" s="947"/>
      <c r="G122" s="947"/>
      <c r="H122" s="947"/>
      <c r="I122" s="947"/>
      <c r="J122" s="947"/>
      <c r="K122" s="947"/>
      <c r="L122" s="947"/>
      <c r="M122" s="947"/>
      <c r="N122" s="947"/>
      <c r="O122" s="947"/>
      <c r="P122" s="947"/>
      <c r="Q122" s="947"/>
      <c r="R122" s="947"/>
      <c r="S122" s="8"/>
      <c r="T122" s="35"/>
      <c r="U122" s="35"/>
      <c r="V122" s="35"/>
      <c r="W122" s="35"/>
      <c r="X122" s="35"/>
      <c r="Y122" s="35"/>
      <c r="Z122" s="35"/>
      <c r="AA122" s="35"/>
    </row>
    <row r="123" spans="1:27" ht="13.5" customHeight="1">
      <c r="A123" s="185"/>
      <c r="B123" s="51"/>
      <c r="C123" s="51"/>
      <c r="D123" s="51"/>
      <c r="E123" s="51"/>
      <c r="F123" s="51"/>
      <c r="G123" s="51"/>
      <c r="H123" s="51"/>
      <c r="I123" s="51"/>
      <c r="J123" s="51"/>
      <c r="K123" s="51"/>
      <c r="L123" s="51"/>
      <c r="M123" s="51"/>
      <c r="N123" s="51"/>
      <c r="O123" s="51"/>
      <c r="P123" s="30"/>
      <c r="Q123" s="51"/>
      <c r="R123" s="51"/>
      <c r="S123" s="8"/>
      <c r="T123" s="35"/>
      <c r="U123" s="35"/>
      <c r="V123" s="35"/>
      <c r="W123" s="35"/>
      <c r="X123" s="35"/>
      <c r="Y123" s="35"/>
      <c r="Z123" s="35"/>
      <c r="AA123" s="35"/>
    </row>
    <row r="124" spans="1:27" ht="13.5" customHeight="1">
      <c r="A124" s="185" t="s">
        <v>43</v>
      </c>
      <c r="B124" s="190" t="str">
        <f>"CATI: IF "&amp;A114&amp;" = -1 GO TO "&amp;A133</f>
        <v>CATI: IF 6.18 a = -1 GO TO 6.18c</v>
      </c>
      <c r="C124" s="190"/>
      <c r="D124" s="190"/>
      <c r="E124" s="190"/>
      <c r="F124" s="191"/>
      <c r="G124" s="191"/>
      <c r="H124" s="191"/>
      <c r="I124" s="191"/>
      <c r="J124" s="191"/>
      <c r="K124" s="191"/>
      <c r="L124" s="167"/>
      <c r="M124" s="167"/>
      <c r="N124" s="167"/>
      <c r="O124" s="167"/>
      <c r="P124" s="192"/>
      <c r="Q124" s="167"/>
      <c r="R124" s="167"/>
      <c r="S124" s="167"/>
      <c r="T124" s="35"/>
      <c r="U124" s="35"/>
      <c r="V124" s="35"/>
      <c r="W124" s="35"/>
      <c r="X124" s="35"/>
      <c r="Y124" s="35"/>
      <c r="Z124" s="35"/>
      <c r="AA124" s="35"/>
    </row>
    <row r="125" spans="1:27" ht="13.5" customHeight="1">
      <c r="A125" s="185" t="s">
        <v>43</v>
      </c>
      <c r="B125" s="190" t="str">
        <f>"CATI: IF "&amp;A114&amp;" != -1 GO TO "&amp;A126</f>
        <v>CATI: IF 6.18 a != -1 GO TO 6.18b</v>
      </c>
      <c r="C125" s="190"/>
      <c r="D125" s="190"/>
      <c r="E125" s="190"/>
      <c r="F125" s="191"/>
      <c r="G125" s="191"/>
      <c r="H125" s="191"/>
      <c r="I125" s="191"/>
      <c r="J125" s="191"/>
      <c r="K125" s="191"/>
      <c r="L125" s="167"/>
      <c r="M125" s="167"/>
      <c r="N125" s="167"/>
      <c r="O125" s="167"/>
      <c r="P125" s="192"/>
      <c r="Q125" s="167"/>
      <c r="R125" s="167"/>
      <c r="S125" s="167"/>
      <c r="T125" s="35"/>
      <c r="U125" s="35"/>
      <c r="V125" s="35"/>
      <c r="W125" s="35"/>
      <c r="X125" s="35"/>
      <c r="Y125" s="35"/>
      <c r="Z125" s="35"/>
      <c r="AA125" s="35"/>
    </row>
    <row r="126" spans="1:27" ht="13.5" customHeight="1">
      <c r="A126" s="185" t="s">
        <v>146</v>
      </c>
      <c r="B126" s="538" t="s">
        <v>1405</v>
      </c>
      <c r="C126" s="186"/>
      <c r="D126" s="186"/>
      <c r="E126" s="186"/>
      <c r="F126" s="193"/>
      <c r="G126" s="167"/>
      <c r="H126" s="167"/>
      <c r="I126" s="167"/>
      <c r="J126" s="167"/>
      <c r="K126" s="167"/>
      <c r="L126" s="167"/>
      <c r="M126" s="167"/>
      <c r="N126" s="167"/>
      <c r="O126" s="167"/>
      <c r="P126" s="192"/>
      <c r="Q126" s="167"/>
      <c r="R126" s="167"/>
      <c r="S126" s="167"/>
      <c r="T126" s="35"/>
      <c r="U126" s="35"/>
      <c r="V126" s="35"/>
      <c r="W126" s="35"/>
      <c r="X126" s="35"/>
      <c r="Y126" s="35"/>
      <c r="Z126" s="35"/>
      <c r="AA126" s="35"/>
    </row>
    <row r="127" spans="1:27" ht="13.5" customHeight="1">
      <c r="A127" s="185"/>
      <c r="B127" s="314"/>
      <c r="C127" s="186"/>
      <c r="D127" s="186"/>
      <c r="E127" s="186"/>
      <c r="F127" s="193"/>
      <c r="G127" s="167"/>
      <c r="H127" s="167"/>
      <c r="I127" s="167"/>
      <c r="J127" s="167"/>
      <c r="K127" s="167"/>
      <c r="L127" s="167"/>
      <c r="M127" s="167"/>
      <c r="N127" s="167"/>
      <c r="O127" s="167"/>
      <c r="P127" s="192"/>
      <c r="Q127" s="167"/>
      <c r="R127" s="167"/>
      <c r="S127" s="167"/>
      <c r="T127" s="35"/>
      <c r="U127" s="35"/>
      <c r="V127" s="35"/>
      <c r="W127" s="35"/>
      <c r="X127" s="35"/>
      <c r="Y127" s="35"/>
      <c r="Z127" s="35"/>
      <c r="AA127" s="35"/>
    </row>
    <row r="128" spans="1:27" ht="13.5" customHeight="1">
      <c r="A128" s="185"/>
      <c r="B128" s="186"/>
      <c r="C128" s="186">
        <v>1</v>
      </c>
      <c r="D128" s="787" t="s">
        <v>1013</v>
      </c>
      <c r="E128" s="186"/>
      <c r="F128" s="193"/>
      <c r="G128" s="167"/>
      <c r="H128" s="167"/>
      <c r="I128" s="167"/>
      <c r="J128" s="167"/>
      <c r="K128" s="167"/>
      <c r="L128" s="167"/>
      <c r="M128" s="167"/>
      <c r="N128" s="167"/>
      <c r="O128" s="167"/>
      <c r="P128" s="192"/>
      <c r="Q128" s="167"/>
      <c r="R128" s="167"/>
      <c r="S128" s="167"/>
      <c r="T128" s="35"/>
      <c r="U128" s="35"/>
      <c r="V128" s="35"/>
      <c r="W128" s="35"/>
      <c r="X128" s="35"/>
      <c r="Y128" s="35"/>
      <c r="Z128" s="35"/>
      <c r="AA128" s="35"/>
    </row>
    <row r="129" spans="1:27" ht="13.5" customHeight="1">
      <c r="A129" s="185"/>
      <c r="B129" s="186"/>
      <c r="C129" s="186">
        <v>2</v>
      </c>
      <c r="D129" s="787" t="s">
        <v>1067</v>
      </c>
      <c r="E129" s="186"/>
      <c r="F129" s="193"/>
      <c r="G129" s="167"/>
      <c r="H129" s="167"/>
      <c r="I129" s="167"/>
      <c r="J129" s="167"/>
      <c r="K129" s="167"/>
      <c r="L129" s="167"/>
      <c r="M129" s="167"/>
      <c r="N129" s="167"/>
      <c r="O129" s="167"/>
      <c r="P129" s="192"/>
      <c r="Q129" s="167"/>
      <c r="R129" s="167"/>
      <c r="S129" s="167"/>
      <c r="T129" s="35"/>
      <c r="U129" s="35"/>
      <c r="V129" s="35"/>
      <c r="W129" s="35"/>
      <c r="X129" s="35"/>
      <c r="Y129" s="35"/>
      <c r="Z129" s="35"/>
      <c r="AA129" s="35"/>
    </row>
    <row r="130" spans="1:27" ht="13.5" customHeight="1">
      <c r="A130" s="185"/>
      <c r="B130" s="186"/>
      <c r="C130" s="186">
        <v>98</v>
      </c>
      <c r="D130" s="186" t="s">
        <v>1210</v>
      </c>
      <c r="E130" s="186"/>
      <c r="F130" s="193"/>
      <c r="G130" s="167"/>
      <c r="H130" s="167"/>
      <c r="I130" s="167"/>
      <c r="J130" s="167"/>
      <c r="K130" s="167"/>
      <c r="L130" s="167"/>
      <c r="M130" s="167"/>
      <c r="N130" s="167"/>
      <c r="O130" s="167"/>
      <c r="P130" s="192"/>
      <c r="Q130" s="167"/>
      <c r="R130" s="167"/>
      <c r="S130" s="167"/>
      <c r="T130" s="35"/>
      <c r="U130" s="35"/>
      <c r="V130" s="35"/>
      <c r="W130" s="35"/>
      <c r="X130" s="35"/>
      <c r="Y130" s="35"/>
      <c r="Z130" s="35"/>
      <c r="AA130" s="35"/>
    </row>
    <row r="131" spans="1:27" ht="13.5" customHeight="1">
      <c r="A131" s="185"/>
      <c r="B131" s="186"/>
      <c r="C131" s="558" t="s">
        <v>969</v>
      </c>
      <c r="D131" s="194"/>
      <c r="E131" s="194"/>
      <c r="F131" s="195"/>
      <c r="G131" s="195"/>
      <c r="H131" s="195"/>
      <c r="I131" s="195"/>
      <c r="J131" s="195"/>
      <c r="K131" s="167"/>
      <c r="L131" s="167"/>
      <c r="M131" s="167"/>
      <c r="N131" s="167"/>
      <c r="O131" s="167"/>
      <c r="P131" s="192"/>
      <c r="Q131" s="167"/>
      <c r="R131" s="167"/>
      <c r="S131" s="167"/>
      <c r="T131" s="35"/>
      <c r="U131" s="35"/>
      <c r="V131" s="35"/>
      <c r="W131" s="35"/>
      <c r="X131" s="35"/>
      <c r="Y131" s="35"/>
      <c r="Z131" s="35"/>
      <c r="AA131" s="35"/>
    </row>
    <row r="132" spans="1:27" ht="13.5" customHeight="1">
      <c r="A132" s="167"/>
      <c r="B132" s="167"/>
      <c r="C132" s="167"/>
      <c r="D132" s="167"/>
      <c r="E132" s="167"/>
      <c r="F132" s="167"/>
      <c r="G132" s="167"/>
      <c r="H132" s="167"/>
      <c r="I132" s="167"/>
      <c r="J132" s="167"/>
      <c r="K132" s="167"/>
      <c r="L132" s="167"/>
      <c r="M132" s="167"/>
      <c r="N132" s="167"/>
      <c r="O132" s="167"/>
      <c r="P132" s="192"/>
      <c r="Q132" s="167"/>
      <c r="R132" s="167"/>
      <c r="S132" s="167"/>
      <c r="T132" s="35"/>
      <c r="U132" s="35"/>
      <c r="V132" s="35"/>
      <c r="W132" s="35"/>
      <c r="X132" s="35"/>
      <c r="Y132" s="35"/>
      <c r="Z132" s="35"/>
      <c r="AA132" s="35"/>
    </row>
    <row r="133" spans="1:27" ht="13.5" customHeight="1">
      <c r="A133" s="185" t="s">
        <v>147</v>
      </c>
      <c r="B133" s="538" t="s">
        <v>1404</v>
      </c>
      <c r="C133" s="8"/>
      <c r="D133" s="167"/>
      <c r="E133" s="167"/>
      <c r="F133" s="167"/>
      <c r="G133" s="8"/>
      <c r="H133" s="8"/>
      <c r="I133" s="8"/>
      <c r="J133" s="8"/>
      <c r="K133" s="167"/>
      <c r="L133" s="167"/>
      <c r="M133" s="167"/>
      <c r="N133" s="167"/>
      <c r="O133" s="167"/>
      <c r="P133"/>
      <c r="Q133"/>
      <c r="R133"/>
      <c r="S133"/>
      <c r="T133"/>
      <c r="U133"/>
      <c r="V133"/>
      <c r="W133"/>
      <c r="X133"/>
      <c r="Y133"/>
      <c r="Z133" s="35"/>
      <c r="AA133" s="35"/>
    </row>
    <row r="134" spans="1:27" ht="13.5" customHeight="1">
      <c r="A134" s="196"/>
      <c r="B134" s="186"/>
      <c r="C134" s="45"/>
      <c r="D134" s="186"/>
      <c r="E134" s="186"/>
      <c r="F134" s="186"/>
      <c r="G134" s="45"/>
      <c r="H134" s="45"/>
      <c r="I134" s="45"/>
      <c r="J134" s="45"/>
      <c r="K134" s="186"/>
      <c r="L134" s="167"/>
      <c r="M134" s="167"/>
      <c r="N134" s="167"/>
      <c r="O134" s="167"/>
      <c r="P134" s="167"/>
      <c r="Q134" s="167"/>
      <c r="R134" s="8"/>
      <c r="S134" s="8"/>
      <c r="T134" s="35"/>
      <c r="U134" s="35"/>
      <c r="V134" s="35"/>
      <c r="W134" s="35"/>
      <c r="X134" s="35"/>
      <c r="Y134" s="35"/>
      <c r="Z134" s="35"/>
      <c r="AA134" s="35"/>
    </row>
    <row r="135" spans="1:27" ht="13.5" customHeight="1">
      <c r="A135" s="196" t="s">
        <v>43</v>
      </c>
      <c r="B135" s="186" t="s">
        <v>1403</v>
      </c>
      <c r="C135" s="186"/>
      <c r="D135" s="186"/>
      <c r="E135" s="186"/>
      <c r="F135" s="186"/>
      <c r="G135" s="45"/>
      <c r="H135" s="45"/>
      <c r="I135" s="45"/>
      <c r="J135" s="45"/>
      <c r="K135" s="186"/>
      <c r="L135" s="167"/>
      <c r="M135" s="167"/>
      <c r="N135" s="167"/>
      <c r="O135" s="167"/>
      <c r="P135" s="167"/>
      <c r="Q135" s="167"/>
      <c r="R135" s="8"/>
      <c r="S135" s="193"/>
      <c r="T135" s="35"/>
      <c r="U135" s="35"/>
      <c r="V135" s="35"/>
      <c r="W135" s="35"/>
      <c r="X135" s="35"/>
      <c r="Y135" s="35"/>
      <c r="Z135" s="35"/>
      <c r="AA135" s="35"/>
    </row>
    <row r="136" spans="1:27" ht="13.5" customHeight="1">
      <c r="A136" s="196"/>
      <c r="B136" s="186"/>
      <c r="C136" s="186">
        <v>1</v>
      </c>
      <c r="D136" s="787" t="s">
        <v>1013</v>
      </c>
      <c r="E136" s="186"/>
      <c r="F136" s="186"/>
      <c r="G136" s="45"/>
      <c r="H136" s="45"/>
      <c r="I136" s="45"/>
      <c r="J136" s="45"/>
      <c r="K136" s="186"/>
      <c r="L136" s="167"/>
      <c r="M136" s="167"/>
      <c r="N136" s="167"/>
      <c r="O136" s="167"/>
      <c r="P136" s="167"/>
      <c r="Q136" s="167"/>
      <c r="R136" s="8"/>
      <c r="S136" s="193"/>
      <c r="T136" s="35"/>
      <c r="U136" s="35"/>
      <c r="V136" s="35"/>
      <c r="W136" s="35"/>
      <c r="X136" s="35"/>
      <c r="Y136" s="35"/>
      <c r="Z136" s="35"/>
      <c r="AA136" s="35"/>
    </row>
    <row r="137" spans="1:27" ht="13.5" customHeight="1">
      <c r="A137" s="196"/>
      <c r="B137" s="186"/>
      <c r="C137" s="186">
        <v>2</v>
      </c>
      <c r="D137" s="787" t="s">
        <v>1067</v>
      </c>
      <c r="E137" s="186"/>
      <c r="F137" s="186"/>
      <c r="G137" s="45"/>
      <c r="H137" s="45"/>
      <c r="I137" s="45"/>
      <c r="J137" s="45"/>
      <c r="K137" s="186"/>
      <c r="L137" s="167"/>
      <c r="M137" s="167"/>
      <c r="N137" s="167"/>
      <c r="O137" s="167"/>
      <c r="P137" s="167"/>
      <c r="Q137" s="167"/>
      <c r="R137" s="8"/>
      <c r="S137" s="8"/>
      <c r="T137" s="35"/>
      <c r="U137" s="35"/>
      <c r="V137" s="35"/>
      <c r="W137" s="35"/>
      <c r="X137" s="35"/>
      <c r="Y137" s="35"/>
      <c r="Z137" s="35"/>
      <c r="AA137" s="35"/>
    </row>
    <row r="138" spans="1:27" ht="13.5" customHeight="1">
      <c r="A138" s="196"/>
      <c r="B138" s="45"/>
      <c r="C138" s="186">
        <v>98</v>
      </c>
      <c r="D138" s="186" t="s">
        <v>1210</v>
      </c>
      <c r="E138" s="186"/>
      <c r="F138" s="186"/>
      <c r="G138" s="45"/>
      <c r="H138" s="45"/>
      <c r="I138" s="45"/>
      <c r="J138" s="45"/>
      <c r="K138" s="186"/>
      <c r="L138" s="167"/>
      <c r="M138" s="167"/>
      <c r="N138" s="167"/>
      <c r="O138" s="167"/>
      <c r="P138" s="167"/>
      <c r="Q138" s="167"/>
      <c r="R138" s="8"/>
      <c r="S138" s="193"/>
      <c r="T138" s="35"/>
      <c r="U138" s="35"/>
      <c r="V138" s="35"/>
      <c r="W138" s="35"/>
      <c r="X138" s="35"/>
      <c r="Y138" s="35"/>
      <c r="Z138" s="35"/>
      <c r="AA138" s="35"/>
    </row>
    <row r="139" spans="1:27" ht="13.5" customHeight="1">
      <c r="A139" s="196"/>
      <c r="B139" s="45"/>
      <c r="C139" s="45"/>
      <c r="D139" s="186"/>
      <c r="E139" s="186"/>
      <c r="F139" s="186"/>
      <c r="G139" s="45"/>
      <c r="H139" s="45"/>
      <c r="I139" s="45"/>
      <c r="J139" s="45"/>
      <c r="K139" s="186"/>
      <c r="L139" s="167"/>
      <c r="M139" s="167"/>
      <c r="N139" s="167"/>
      <c r="O139" s="167"/>
      <c r="P139" s="167"/>
      <c r="Q139" s="167"/>
      <c r="R139" s="8"/>
      <c r="S139" s="8"/>
      <c r="T139" s="35"/>
      <c r="U139" s="35"/>
      <c r="V139" s="35"/>
      <c r="W139" s="35"/>
      <c r="X139" s="35"/>
      <c r="Y139" s="35"/>
      <c r="Z139" s="35"/>
      <c r="AA139" s="35"/>
    </row>
    <row r="140" spans="1:27" ht="13.5" customHeight="1">
      <c r="A140" s="36"/>
      <c r="B140" s="35"/>
      <c r="C140" s="35"/>
      <c r="D140" s="35"/>
      <c r="E140" s="35"/>
      <c r="F140" s="35"/>
      <c r="G140" s="35"/>
      <c r="H140" s="35"/>
      <c r="I140" s="35"/>
      <c r="J140" s="35"/>
      <c r="K140" s="35"/>
      <c r="L140" s="35"/>
      <c r="M140" s="35"/>
      <c r="N140" s="35"/>
      <c r="O140" s="35"/>
      <c r="P140" s="35"/>
      <c r="Q140" s="35"/>
      <c r="R140" s="35"/>
      <c r="S140" s="35"/>
      <c r="T140" s="35"/>
      <c r="U140" s="35"/>
      <c r="V140" s="35"/>
      <c r="W140" s="35"/>
      <c r="X140" s="35"/>
      <c r="Y140" s="35"/>
      <c r="Z140" s="35"/>
      <c r="AA140" s="35"/>
    </row>
    <row r="141" spans="1:27" ht="13.5" customHeight="1">
      <c r="A141" s="36"/>
      <c r="B141" s="35"/>
      <c r="C141" s="35"/>
      <c r="D141" s="35"/>
      <c r="E141" s="35"/>
      <c r="F141" s="35"/>
      <c r="G141" s="35"/>
      <c r="H141" s="35"/>
      <c r="I141" s="35"/>
      <c r="J141" s="35"/>
      <c r="K141" s="35"/>
      <c r="L141" s="35"/>
      <c r="M141" s="35"/>
      <c r="N141" s="35"/>
      <c r="O141" s="35"/>
      <c r="P141" s="35"/>
      <c r="Q141" s="35"/>
      <c r="R141" s="35"/>
      <c r="S141" s="35"/>
      <c r="T141" s="35"/>
      <c r="U141" s="35"/>
      <c r="V141" s="35"/>
      <c r="W141" s="35"/>
      <c r="X141" s="35"/>
      <c r="Y141" s="35"/>
      <c r="Z141" s="35"/>
      <c r="AA141" s="35"/>
    </row>
    <row r="142" spans="1:27" ht="13.5" customHeight="1">
      <c r="A142" s="36"/>
      <c r="B142" s="35"/>
      <c r="C142" s="35"/>
      <c r="D142" s="35"/>
      <c r="E142" s="35"/>
      <c r="F142" s="35"/>
      <c r="G142" s="35"/>
      <c r="H142" s="35"/>
      <c r="I142" s="35"/>
      <c r="J142" s="35"/>
      <c r="K142" s="35"/>
      <c r="L142" s="35"/>
      <c r="M142" s="35"/>
      <c r="N142" s="35"/>
      <c r="O142" s="35"/>
      <c r="P142" s="35"/>
      <c r="Q142" s="35"/>
      <c r="R142" s="35"/>
      <c r="S142" s="35"/>
      <c r="T142" s="35"/>
      <c r="U142" s="35"/>
      <c r="V142" s="35"/>
      <c r="W142" s="35"/>
      <c r="X142" s="35"/>
      <c r="Y142" s="35"/>
      <c r="Z142" s="35"/>
      <c r="AA142" s="35"/>
    </row>
    <row r="143" spans="1:27" ht="13.5" customHeight="1">
      <c r="A143" s="36"/>
      <c r="B143" s="35"/>
      <c r="C143" s="35"/>
      <c r="D143" s="35"/>
      <c r="E143" s="35"/>
      <c r="F143" s="35"/>
      <c r="G143" s="35"/>
      <c r="H143" s="35"/>
      <c r="I143" s="35"/>
      <c r="J143" s="35"/>
      <c r="K143" s="35"/>
      <c r="L143" s="35"/>
      <c r="M143" s="35"/>
      <c r="N143" s="35"/>
      <c r="O143" s="35"/>
      <c r="P143" s="35"/>
      <c r="Q143" s="35"/>
      <c r="R143" s="35"/>
      <c r="S143" s="35"/>
      <c r="T143" s="35"/>
      <c r="U143" s="35"/>
      <c r="V143" s="35"/>
      <c r="W143" s="35"/>
      <c r="X143" s="35"/>
      <c r="Y143" s="35"/>
      <c r="Z143" s="35"/>
      <c r="AA143" s="35"/>
    </row>
    <row r="144" spans="1:27" ht="13.5" customHeight="1">
      <c r="A144" s="36"/>
      <c r="B144" s="35"/>
      <c r="C144" s="35"/>
      <c r="D144" s="35"/>
      <c r="E144" s="35"/>
      <c r="F144" s="35"/>
      <c r="G144" s="35"/>
      <c r="H144" s="35"/>
      <c r="I144" s="35"/>
      <c r="J144" s="35"/>
      <c r="K144" s="35"/>
      <c r="L144" s="35"/>
      <c r="M144" s="35"/>
      <c r="N144" s="35"/>
      <c r="O144" s="35"/>
      <c r="P144" s="35"/>
      <c r="Q144" s="35"/>
      <c r="R144" s="35"/>
      <c r="S144" s="35"/>
      <c r="T144" s="35"/>
      <c r="U144" s="35"/>
      <c r="V144" s="35"/>
      <c r="W144" s="35"/>
      <c r="X144" s="35"/>
      <c r="Y144" s="35"/>
      <c r="Z144" s="35"/>
      <c r="AA144" s="35"/>
    </row>
    <row r="145" spans="1:27" ht="13.5" customHeight="1">
      <c r="A145" s="36"/>
      <c r="B145" s="35"/>
      <c r="C145" s="35"/>
      <c r="D145" s="35"/>
      <c r="E145" s="35"/>
      <c r="F145" s="35"/>
      <c r="G145" s="35"/>
      <c r="H145" s="35"/>
      <c r="I145" s="35"/>
      <c r="J145" s="35"/>
      <c r="K145" s="35"/>
      <c r="L145" s="35"/>
      <c r="M145" s="35"/>
      <c r="N145" s="35"/>
      <c r="O145" s="35"/>
      <c r="P145" s="35"/>
      <c r="Q145" s="35"/>
      <c r="R145" s="35"/>
      <c r="S145" s="35"/>
      <c r="T145" s="35"/>
      <c r="U145" s="35"/>
      <c r="V145" s="35"/>
      <c r="W145" s="35"/>
      <c r="X145" s="35"/>
      <c r="Y145" s="35"/>
      <c r="Z145" s="35"/>
      <c r="AA145" s="35"/>
    </row>
    <row r="146" spans="1:27" ht="13.5" customHeight="1">
      <c r="A146" s="36"/>
      <c r="B146" s="35"/>
      <c r="C146" s="35"/>
      <c r="D146" s="35"/>
      <c r="E146" s="35"/>
      <c r="F146" s="35"/>
      <c r="G146" s="35"/>
      <c r="H146" s="35"/>
      <c r="I146" s="35"/>
      <c r="J146" s="35"/>
      <c r="K146" s="35"/>
      <c r="L146" s="35"/>
      <c r="M146" s="35"/>
      <c r="N146" s="35"/>
      <c r="O146" s="35"/>
      <c r="P146" s="35"/>
      <c r="Q146" s="35"/>
      <c r="R146" s="35"/>
      <c r="S146" s="35"/>
      <c r="T146" s="35"/>
      <c r="U146" s="35"/>
      <c r="V146" s="35"/>
      <c r="W146" s="35"/>
      <c r="X146" s="35"/>
      <c r="Y146" s="35"/>
      <c r="Z146" s="35"/>
      <c r="AA146" s="35"/>
    </row>
    <row r="147" spans="1:27" ht="13.5" customHeight="1">
      <c r="A147" s="36"/>
      <c r="B147" s="35"/>
      <c r="C147" s="35"/>
      <c r="D147" s="35"/>
      <c r="E147" s="35"/>
      <c r="F147" s="35"/>
      <c r="G147" s="35"/>
      <c r="H147" s="35"/>
      <c r="I147" s="35"/>
      <c r="J147" s="35"/>
      <c r="K147" s="35"/>
      <c r="L147" s="35"/>
      <c r="M147" s="35"/>
      <c r="N147" s="35"/>
      <c r="O147" s="35"/>
      <c r="P147" s="35"/>
      <c r="Q147" s="35"/>
      <c r="R147" s="35"/>
      <c r="S147" s="35"/>
      <c r="T147" s="35"/>
      <c r="U147" s="35"/>
      <c r="V147" s="35"/>
      <c r="W147" s="35"/>
      <c r="X147" s="35"/>
      <c r="Y147" s="35"/>
      <c r="Z147" s="35"/>
      <c r="AA147" s="35"/>
    </row>
    <row r="148" spans="1:27" ht="13.5" customHeight="1">
      <c r="A148" s="36"/>
      <c r="B148" s="35"/>
      <c r="C148" s="35"/>
      <c r="D148" s="35"/>
      <c r="E148" s="35"/>
      <c r="F148" s="35"/>
      <c r="G148" s="35"/>
      <c r="H148" s="35"/>
      <c r="I148" s="35"/>
      <c r="J148" s="35"/>
      <c r="K148" s="35"/>
      <c r="L148" s="35"/>
      <c r="M148" s="35"/>
      <c r="N148" s="35"/>
      <c r="O148" s="35"/>
      <c r="P148" s="35"/>
      <c r="Q148" s="35"/>
      <c r="R148" s="35"/>
      <c r="S148" s="35"/>
      <c r="T148" s="35"/>
      <c r="U148" s="35"/>
      <c r="V148" s="35"/>
      <c r="W148" s="35"/>
      <c r="X148" s="35"/>
      <c r="Y148" s="35"/>
      <c r="Z148" s="35"/>
      <c r="AA148" s="35"/>
    </row>
    <row r="149" spans="1:27" ht="13.5" customHeight="1">
      <c r="A149" s="36"/>
      <c r="B149" s="35"/>
      <c r="C149" s="35"/>
      <c r="D149" s="35"/>
      <c r="E149" s="35"/>
      <c r="F149" s="35"/>
      <c r="G149" s="35"/>
      <c r="H149" s="35"/>
      <c r="I149" s="35"/>
      <c r="J149" s="35"/>
      <c r="K149" s="35"/>
      <c r="L149" s="35"/>
      <c r="M149" s="35"/>
      <c r="N149" s="35"/>
      <c r="O149" s="35"/>
      <c r="P149" s="35"/>
      <c r="Q149" s="35"/>
      <c r="R149" s="35"/>
      <c r="S149" s="35"/>
      <c r="T149" s="35"/>
      <c r="U149" s="35"/>
      <c r="V149" s="35"/>
      <c r="W149" s="35"/>
      <c r="X149" s="35"/>
      <c r="Y149" s="35"/>
      <c r="Z149" s="35"/>
      <c r="AA149" s="35"/>
    </row>
    <row r="150" spans="1:27" ht="13.5" customHeight="1">
      <c r="A150" s="36"/>
      <c r="B150" s="35"/>
      <c r="C150" s="35"/>
      <c r="D150" s="35"/>
      <c r="E150" s="35"/>
      <c r="F150" s="35"/>
      <c r="G150" s="35"/>
      <c r="H150" s="35"/>
      <c r="I150" s="35"/>
      <c r="J150" s="35"/>
      <c r="K150" s="35"/>
      <c r="L150" s="35"/>
      <c r="M150" s="35"/>
      <c r="N150" s="35"/>
      <c r="O150" s="35"/>
      <c r="P150" s="35"/>
      <c r="Q150" s="35"/>
      <c r="R150" s="35"/>
      <c r="S150" s="35"/>
      <c r="T150" s="35"/>
      <c r="U150" s="35"/>
      <c r="V150" s="35"/>
      <c r="W150" s="35"/>
      <c r="X150" s="35"/>
      <c r="Y150" s="35"/>
      <c r="Z150" s="35"/>
      <c r="AA150" s="35"/>
    </row>
    <row r="151" spans="1:27" ht="13.5" customHeight="1">
      <c r="A151" s="36"/>
      <c r="B151" s="35"/>
      <c r="C151" s="35"/>
      <c r="D151" s="35"/>
      <c r="E151" s="35"/>
      <c r="F151" s="35"/>
      <c r="G151" s="35"/>
      <c r="H151" s="35"/>
      <c r="I151" s="35"/>
      <c r="J151" s="35"/>
      <c r="K151" s="35"/>
      <c r="L151" s="35"/>
      <c r="M151" s="35"/>
      <c r="N151" s="35"/>
      <c r="O151" s="35"/>
      <c r="P151" s="35"/>
      <c r="Q151" s="35"/>
      <c r="R151" s="35"/>
      <c r="S151" s="35"/>
      <c r="T151" s="35"/>
      <c r="U151" s="35"/>
      <c r="V151" s="35"/>
      <c r="W151" s="35"/>
      <c r="X151" s="35"/>
      <c r="Y151" s="35"/>
      <c r="Z151" s="35"/>
      <c r="AA151" s="35"/>
    </row>
    <row r="152" spans="1:27" ht="13.5" customHeight="1">
      <c r="A152" s="36"/>
      <c r="B152" s="35"/>
      <c r="C152" s="35"/>
      <c r="D152" s="35"/>
      <c r="E152" s="35"/>
      <c r="F152" s="35"/>
      <c r="G152" s="35"/>
      <c r="H152" s="35"/>
      <c r="I152" s="35"/>
      <c r="J152" s="35"/>
      <c r="K152" s="35"/>
      <c r="L152" s="35"/>
      <c r="M152" s="35"/>
      <c r="N152" s="35"/>
      <c r="O152" s="35"/>
      <c r="P152" s="35"/>
      <c r="Q152" s="35"/>
      <c r="R152" s="35"/>
      <c r="S152" s="35"/>
      <c r="T152" s="35"/>
      <c r="U152" s="35"/>
      <c r="V152" s="35"/>
      <c r="W152" s="35"/>
      <c r="X152" s="35"/>
      <c r="Y152" s="35"/>
      <c r="Z152" s="35"/>
      <c r="AA152" s="35"/>
    </row>
    <row r="153" spans="1:27" ht="13.5" customHeight="1">
      <c r="A153" s="36"/>
      <c r="B153" s="35"/>
      <c r="C153" s="35"/>
      <c r="D153" s="35"/>
      <c r="E153" s="35"/>
      <c r="F153" s="35"/>
      <c r="G153" s="35"/>
      <c r="H153" s="35"/>
      <c r="I153" s="35"/>
      <c r="J153" s="35"/>
      <c r="K153" s="35"/>
      <c r="L153" s="35"/>
      <c r="M153" s="35"/>
      <c r="N153" s="35"/>
      <c r="O153" s="35"/>
      <c r="P153" s="35"/>
      <c r="Q153" s="35"/>
      <c r="R153" s="35"/>
      <c r="S153" s="35"/>
      <c r="T153" s="35"/>
      <c r="U153" s="35"/>
      <c r="V153" s="35"/>
      <c r="W153" s="35"/>
      <c r="X153" s="35"/>
      <c r="Y153" s="35"/>
      <c r="Z153" s="35"/>
      <c r="AA153" s="35"/>
    </row>
    <row r="154" spans="1:27" ht="13.5" customHeight="1">
      <c r="A154" s="36"/>
      <c r="B154" s="35"/>
      <c r="C154" s="35"/>
      <c r="D154" s="35"/>
      <c r="E154" s="35"/>
      <c r="F154" s="35"/>
      <c r="G154" s="35"/>
      <c r="H154" s="35"/>
      <c r="I154" s="35"/>
      <c r="J154" s="35"/>
      <c r="K154" s="35"/>
      <c r="L154" s="35"/>
      <c r="M154" s="35"/>
      <c r="N154" s="35"/>
      <c r="O154" s="35"/>
      <c r="P154" s="35"/>
      <c r="Q154" s="35"/>
      <c r="R154" s="35"/>
      <c r="S154" s="35"/>
      <c r="T154" s="35"/>
      <c r="U154" s="35"/>
      <c r="V154" s="35"/>
      <c r="W154" s="35"/>
      <c r="X154" s="35"/>
      <c r="Y154" s="35"/>
      <c r="Z154" s="35"/>
      <c r="AA154" s="35"/>
    </row>
    <row r="155" spans="1:27" ht="13.5" customHeight="1">
      <c r="A155" s="36"/>
      <c r="B155" s="35"/>
      <c r="C155" s="35"/>
      <c r="D155" s="35"/>
      <c r="E155" s="35"/>
      <c r="F155" s="35"/>
      <c r="G155" s="35"/>
      <c r="H155" s="35"/>
      <c r="I155" s="35"/>
      <c r="J155" s="35"/>
      <c r="K155" s="35"/>
      <c r="L155" s="35"/>
      <c r="M155" s="35"/>
      <c r="N155" s="35"/>
      <c r="O155" s="35"/>
      <c r="P155" s="35"/>
      <c r="Q155" s="35"/>
      <c r="R155" s="35"/>
      <c r="S155" s="35"/>
      <c r="T155" s="35"/>
      <c r="U155" s="35"/>
      <c r="V155" s="35"/>
      <c r="W155" s="35"/>
      <c r="X155" s="35"/>
      <c r="Y155" s="35"/>
      <c r="Z155" s="35"/>
      <c r="AA155" s="35"/>
    </row>
    <row r="156" spans="1:27" ht="13.5" customHeight="1">
      <c r="A156" s="36"/>
      <c r="B156" s="35"/>
      <c r="C156" s="35"/>
      <c r="D156" s="35"/>
      <c r="E156" s="35"/>
      <c r="F156" s="35"/>
      <c r="G156" s="35"/>
      <c r="H156" s="35"/>
      <c r="I156" s="35"/>
      <c r="J156" s="35"/>
      <c r="K156" s="35"/>
      <c r="L156" s="35"/>
      <c r="M156" s="35"/>
      <c r="N156" s="35"/>
      <c r="O156" s="35"/>
      <c r="P156" s="35"/>
      <c r="Q156" s="35"/>
      <c r="R156" s="35"/>
      <c r="S156" s="35"/>
      <c r="T156" s="35"/>
      <c r="U156" s="35"/>
      <c r="V156" s="35"/>
      <c r="W156" s="35"/>
      <c r="X156" s="35"/>
      <c r="Y156" s="35"/>
      <c r="Z156" s="35"/>
      <c r="AA156" s="35"/>
    </row>
    <row r="157" spans="1:27" ht="13.5" customHeight="1">
      <c r="A157" s="36"/>
      <c r="B157" s="35"/>
      <c r="C157" s="35"/>
      <c r="D157" s="35"/>
      <c r="E157" s="35"/>
      <c r="F157" s="35"/>
      <c r="G157" s="35"/>
      <c r="H157" s="35"/>
      <c r="I157" s="35"/>
      <c r="J157" s="35"/>
      <c r="K157" s="35"/>
      <c r="L157" s="35"/>
      <c r="M157" s="35"/>
      <c r="N157" s="35"/>
      <c r="O157" s="35"/>
      <c r="P157" s="35"/>
      <c r="Q157" s="35"/>
      <c r="R157" s="35"/>
      <c r="S157" s="35"/>
      <c r="T157" s="35"/>
      <c r="U157" s="35"/>
      <c r="V157" s="35"/>
      <c r="W157" s="35"/>
      <c r="X157" s="35"/>
      <c r="Y157" s="35"/>
      <c r="Z157" s="35"/>
      <c r="AA157" s="35"/>
    </row>
    <row r="158" spans="1:27" ht="13.5" customHeight="1">
      <c r="A158" s="36"/>
      <c r="B158" s="35"/>
      <c r="C158" s="35"/>
      <c r="D158" s="35"/>
      <c r="E158" s="35"/>
      <c r="F158" s="35"/>
      <c r="G158" s="35"/>
      <c r="H158" s="35"/>
      <c r="I158" s="35"/>
      <c r="J158" s="35"/>
      <c r="K158" s="35"/>
      <c r="L158" s="35"/>
      <c r="M158" s="35"/>
      <c r="N158" s="35"/>
      <c r="O158" s="35"/>
      <c r="P158" s="35"/>
      <c r="Q158" s="35"/>
      <c r="R158" s="35"/>
      <c r="S158" s="35"/>
      <c r="T158" s="35"/>
      <c r="U158" s="35"/>
      <c r="V158" s="35"/>
      <c r="W158" s="35"/>
      <c r="X158" s="35"/>
      <c r="Y158" s="35"/>
      <c r="Z158" s="35"/>
      <c r="AA158" s="35"/>
    </row>
    <row r="159" spans="1:27" ht="13.5" customHeight="1">
      <c r="A159" s="36"/>
      <c r="B159" s="35"/>
      <c r="C159" s="35"/>
      <c r="D159" s="35"/>
      <c r="E159" s="35"/>
      <c r="F159" s="35"/>
      <c r="G159" s="35"/>
      <c r="H159" s="35"/>
      <c r="I159" s="35"/>
      <c r="J159" s="35"/>
      <c r="K159" s="35"/>
      <c r="L159" s="35"/>
      <c r="M159" s="35"/>
      <c r="N159" s="35"/>
      <c r="O159" s="35"/>
      <c r="P159" s="35"/>
      <c r="Q159" s="35"/>
      <c r="R159" s="35"/>
      <c r="S159" s="35"/>
      <c r="T159" s="35"/>
      <c r="U159" s="35"/>
      <c r="V159" s="35"/>
      <c r="W159" s="35"/>
      <c r="X159" s="35"/>
      <c r="Y159" s="35"/>
      <c r="Z159" s="35"/>
      <c r="AA159" s="35"/>
    </row>
    <row r="160" spans="1:27" ht="13.5" customHeight="1">
      <c r="A160" s="36"/>
      <c r="B160" s="35"/>
      <c r="C160" s="35"/>
      <c r="D160" s="35"/>
      <c r="E160" s="35"/>
      <c r="F160" s="35"/>
      <c r="G160" s="35"/>
      <c r="H160" s="35"/>
      <c r="I160" s="35"/>
      <c r="J160" s="35"/>
      <c r="K160" s="35"/>
      <c r="L160" s="35"/>
      <c r="M160" s="35"/>
      <c r="N160" s="35"/>
      <c r="O160" s="35"/>
      <c r="P160" s="35"/>
      <c r="Q160" s="35"/>
      <c r="R160" s="35"/>
      <c r="S160" s="35"/>
      <c r="T160" s="35"/>
      <c r="U160" s="35"/>
      <c r="V160" s="35"/>
      <c r="W160" s="35"/>
      <c r="X160" s="35"/>
      <c r="Y160" s="35"/>
      <c r="Z160" s="35"/>
      <c r="AA160" s="35"/>
    </row>
    <row r="161" spans="1:27" ht="13.5" customHeight="1">
      <c r="A161" s="36"/>
      <c r="B161" s="35"/>
      <c r="C161" s="35"/>
      <c r="D161" s="35"/>
      <c r="E161" s="35"/>
      <c r="F161" s="35"/>
      <c r="G161" s="35"/>
      <c r="H161" s="35"/>
      <c r="I161" s="35"/>
      <c r="J161" s="35"/>
      <c r="K161" s="35"/>
      <c r="L161" s="35"/>
      <c r="M161" s="35"/>
      <c r="N161" s="35"/>
      <c r="O161" s="35"/>
      <c r="P161" s="35"/>
      <c r="Q161" s="35"/>
      <c r="R161" s="35"/>
      <c r="S161" s="35"/>
      <c r="T161" s="35"/>
      <c r="U161" s="35"/>
      <c r="V161" s="35"/>
      <c r="W161" s="35"/>
      <c r="X161" s="35"/>
      <c r="Y161" s="35"/>
      <c r="Z161" s="35"/>
      <c r="AA161" s="35"/>
    </row>
    <row r="162" spans="1:27" ht="13.5" customHeight="1">
      <c r="A162" s="36"/>
      <c r="B162" s="35"/>
      <c r="C162" s="35"/>
      <c r="D162" s="35"/>
      <c r="E162" s="35"/>
      <c r="F162" s="35"/>
      <c r="G162" s="35"/>
      <c r="H162" s="35"/>
      <c r="I162" s="35"/>
      <c r="J162" s="35"/>
      <c r="K162" s="35"/>
      <c r="L162" s="35"/>
      <c r="M162" s="35"/>
      <c r="N162" s="35"/>
      <c r="O162" s="35"/>
      <c r="P162" s="35"/>
      <c r="Q162" s="35"/>
      <c r="R162" s="35"/>
      <c r="S162" s="35"/>
      <c r="T162" s="35"/>
      <c r="U162" s="35"/>
      <c r="V162" s="35"/>
      <c r="W162" s="35"/>
      <c r="X162" s="35"/>
      <c r="Y162" s="35"/>
      <c r="Z162" s="35"/>
      <c r="AA162" s="35"/>
    </row>
    <row r="163" spans="1:27" ht="13.5" customHeight="1">
      <c r="A163" s="36"/>
      <c r="B163" s="35"/>
      <c r="C163" s="35"/>
      <c r="D163" s="35"/>
      <c r="E163" s="35"/>
      <c r="F163" s="35"/>
      <c r="G163" s="35"/>
      <c r="H163" s="35"/>
      <c r="I163" s="35"/>
      <c r="J163" s="35"/>
      <c r="K163" s="35"/>
      <c r="L163" s="35"/>
      <c r="M163" s="35"/>
      <c r="N163" s="35"/>
      <c r="O163" s="35"/>
      <c r="P163" s="35"/>
      <c r="Q163" s="35"/>
      <c r="R163" s="35"/>
      <c r="S163" s="35"/>
      <c r="T163" s="35"/>
      <c r="U163" s="35"/>
      <c r="V163" s="35"/>
      <c r="W163" s="35"/>
      <c r="X163" s="35"/>
      <c r="Y163" s="35"/>
      <c r="Z163" s="35"/>
      <c r="AA163" s="35"/>
    </row>
    <row r="164" spans="1:27" ht="13.5" customHeight="1">
      <c r="A164" s="36"/>
      <c r="B164" s="35"/>
      <c r="C164" s="35"/>
      <c r="D164" s="35"/>
      <c r="E164" s="35"/>
      <c r="F164" s="35"/>
      <c r="G164" s="35"/>
      <c r="H164" s="35"/>
      <c r="I164" s="35"/>
      <c r="J164" s="35"/>
      <c r="K164" s="35"/>
      <c r="L164" s="35"/>
      <c r="M164" s="35"/>
      <c r="N164" s="35"/>
      <c r="O164" s="35"/>
      <c r="P164" s="35"/>
      <c r="Q164" s="35"/>
      <c r="R164" s="35"/>
      <c r="S164" s="35"/>
      <c r="T164" s="35"/>
      <c r="U164" s="35"/>
      <c r="V164" s="35"/>
      <c r="W164" s="35"/>
      <c r="X164" s="35"/>
      <c r="Y164" s="35"/>
      <c r="Z164" s="35"/>
      <c r="AA164" s="35"/>
    </row>
    <row r="165" spans="1:27" ht="13.5" customHeight="1">
      <c r="A165" s="36"/>
      <c r="B165" s="35"/>
      <c r="C165" s="35"/>
      <c r="D165" s="35"/>
      <c r="E165" s="35"/>
      <c r="F165" s="35"/>
      <c r="G165" s="35"/>
      <c r="H165" s="35"/>
      <c r="I165" s="35"/>
      <c r="J165" s="35"/>
      <c r="K165" s="35"/>
      <c r="L165" s="35"/>
      <c r="M165" s="35"/>
      <c r="N165" s="35"/>
      <c r="O165" s="35"/>
      <c r="P165" s="35"/>
      <c r="Q165" s="35"/>
      <c r="R165" s="35"/>
      <c r="S165" s="35"/>
      <c r="T165" s="35"/>
      <c r="U165" s="35"/>
      <c r="V165" s="35"/>
      <c r="W165" s="35"/>
      <c r="X165" s="35"/>
      <c r="Y165" s="35"/>
      <c r="Z165" s="35"/>
      <c r="AA165" s="35"/>
    </row>
    <row r="166" spans="1:27" ht="13.5" customHeight="1">
      <c r="A166" s="36"/>
      <c r="B166" s="35"/>
      <c r="C166" s="35"/>
      <c r="D166" s="35"/>
      <c r="E166" s="35"/>
      <c r="F166" s="35"/>
      <c r="G166" s="35"/>
      <c r="H166" s="35"/>
      <c r="I166" s="35"/>
      <c r="J166" s="35"/>
      <c r="K166" s="35"/>
      <c r="L166" s="35"/>
      <c r="M166" s="35"/>
      <c r="N166" s="35"/>
      <c r="O166" s="35"/>
      <c r="P166" s="35"/>
      <c r="Q166" s="35"/>
      <c r="R166" s="35"/>
      <c r="S166" s="35"/>
      <c r="T166" s="35"/>
      <c r="U166" s="35"/>
      <c r="V166" s="35"/>
      <c r="W166" s="35"/>
      <c r="X166" s="35"/>
      <c r="Y166" s="35"/>
      <c r="Z166" s="35"/>
      <c r="AA166" s="35"/>
    </row>
    <row r="167" spans="1:27" ht="13.5" customHeight="1">
      <c r="A167" s="36"/>
      <c r="B167" s="35"/>
      <c r="C167" s="35"/>
      <c r="D167" s="35"/>
      <c r="E167" s="35"/>
      <c r="F167" s="35"/>
      <c r="G167" s="35"/>
      <c r="H167" s="35"/>
      <c r="I167" s="35"/>
      <c r="J167" s="35"/>
      <c r="K167" s="35"/>
      <c r="L167" s="35"/>
      <c r="M167" s="35"/>
      <c r="N167" s="35"/>
      <c r="O167" s="35"/>
      <c r="P167" s="35"/>
      <c r="Q167" s="35"/>
      <c r="R167" s="35"/>
      <c r="S167" s="35"/>
      <c r="T167" s="35"/>
      <c r="U167" s="35"/>
      <c r="V167" s="35"/>
      <c r="W167" s="35"/>
      <c r="X167" s="35"/>
      <c r="Y167" s="35"/>
      <c r="Z167" s="35"/>
      <c r="AA167" s="35"/>
    </row>
    <row r="168" spans="1:27" ht="13.5" customHeight="1">
      <c r="A168" s="36"/>
      <c r="B168" s="35"/>
      <c r="C168" s="35"/>
      <c r="D168" s="35"/>
      <c r="E168" s="35"/>
      <c r="F168" s="35"/>
      <c r="G168" s="35"/>
      <c r="H168" s="35"/>
      <c r="I168" s="35"/>
      <c r="J168" s="35"/>
      <c r="K168" s="35"/>
      <c r="L168" s="35"/>
      <c r="M168" s="35"/>
      <c r="N168" s="35"/>
      <c r="O168" s="35"/>
      <c r="P168" s="35"/>
      <c r="Q168" s="35"/>
      <c r="R168" s="35"/>
      <c r="S168" s="35"/>
      <c r="T168" s="35"/>
      <c r="U168" s="35"/>
      <c r="V168" s="35"/>
      <c r="W168" s="35"/>
      <c r="X168" s="35"/>
      <c r="Y168" s="35"/>
      <c r="Z168" s="35"/>
      <c r="AA168" s="35"/>
    </row>
    <row r="169" spans="1:27" ht="13.5" customHeight="1">
      <c r="A169" s="36"/>
      <c r="B169" s="35"/>
      <c r="C169" s="35"/>
      <c r="D169" s="35"/>
      <c r="E169" s="35"/>
      <c r="F169" s="35"/>
      <c r="G169" s="35"/>
      <c r="H169" s="35"/>
      <c r="I169" s="35"/>
      <c r="J169" s="35"/>
      <c r="K169" s="35"/>
      <c r="L169" s="35"/>
      <c r="M169" s="35"/>
      <c r="N169" s="35"/>
      <c r="O169" s="35"/>
      <c r="P169" s="35"/>
      <c r="Q169" s="35"/>
      <c r="R169" s="35"/>
      <c r="S169" s="35"/>
      <c r="T169" s="35"/>
      <c r="U169" s="35"/>
      <c r="V169" s="35"/>
      <c r="W169" s="35"/>
      <c r="X169" s="35"/>
      <c r="Y169" s="35"/>
      <c r="Z169" s="35"/>
      <c r="AA169" s="35"/>
    </row>
    <row r="170" spans="1:27" ht="13.5" customHeight="1">
      <c r="A170" s="36"/>
      <c r="B170" s="35"/>
      <c r="C170" s="35"/>
      <c r="D170" s="35"/>
      <c r="E170" s="35"/>
      <c r="F170" s="35"/>
      <c r="G170" s="35"/>
      <c r="H170" s="35"/>
      <c r="I170" s="35"/>
      <c r="J170" s="35"/>
      <c r="K170" s="35"/>
      <c r="L170" s="35"/>
      <c r="M170" s="35"/>
      <c r="N170" s="35"/>
      <c r="O170" s="35"/>
      <c r="P170" s="35"/>
      <c r="Q170" s="35"/>
      <c r="R170" s="35"/>
      <c r="S170" s="35"/>
      <c r="T170" s="35"/>
      <c r="U170" s="35"/>
      <c r="V170" s="35"/>
      <c r="W170" s="35"/>
      <c r="X170" s="35"/>
      <c r="Y170" s="35"/>
      <c r="Z170" s="35"/>
      <c r="AA170" s="35"/>
    </row>
    <row r="171" spans="1:27" ht="13.5" customHeight="1">
      <c r="A171" s="36"/>
      <c r="B171" s="35"/>
      <c r="C171" s="35"/>
      <c r="D171" s="35"/>
      <c r="E171" s="35"/>
      <c r="F171" s="35"/>
      <c r="G171" s="35"/>
      <c r="H171" s="35"/>
      <c r="I171" s="35"/>
      <c r="J171" s="35"/>
      <c r="K171" s="35"/>
      <c r="L171" s="35"/>
      <c r="M171" s="35"/>
      <c r="N171" s="35"/>
      <c r="O171" s="35"/>
      <c r="P171" s="35"/>
      <c r="Q171" s="35"/>
      <c r="R171" s="35"/>
      <c r="S171" s="35"/>
      <c r="T171" s="35"/>
      <c r="U171" s="35"/>
      <c r="V171" s="35"/>
      <c r="W171" s="35"/>
      <c r="X171" s="35"/>
      <c r="Y171" s="35"/>
      <c r="Z171" s="35"/>
      <c r="AA171" s="35"/>
    </row>
    <row r="172" spans="1:27" ht="13.5" customHeight="1">
      <c r="A172" s="36"/>
      <c r="B172" s="35"/>
      <c r="C172" s="35"/>
      <c r="D172" s="35"/>
      <c r="E172" s="35"/>
      <c r="F172" s="35"/>
      <c r="G172" s="35"/>
      <c r="H172" s="35"/>
      <c r="I172" s="35"/>
      <c r="J172" s="35"/>
      <c r="K172" s="35"/>
      <c r="L172" s="35"/>
      <c r="M172" s="35"/>
      <c r="N172" s="35"/>
      <c r="O172" s="35"/>
      <c r="P172" s="35"/>
      <c r="Q172" s="35"/>
      <c r="R172" s="35"/>
      <c r="S172" s="35"/>
      <c r="T172" s="35"/>
      <c r="U172" s="35"/>
      <c r="V172" s="35"/>
      <c r="W172" s="35"/>
      <c r="X172" s="35"/>
      <c r="Y172" s="35"/>
      <c r="Z172" s="35"/>
      <c r="AA172" s="35"/>
    </row>
    <row r="173" spans="1:27" ht="13.5" customHeight="1">
      <c r="A173" s="36"/>
      <c r="B173" s="35"/>
      <c r="C173" s="35"/>
      <c r="D173" s="35"/>
      <c r="E173" s="35"/>
      <c r="F173" s="35"/>
      <c r="G173" s="35"/>
      <c r="H173" s="35"/>
      <c r="I173" s="35"/>
      <c r="J173" s="35"/>
      <c r="K173" s="35"/>
      <c r="L173" s="35"/>
      <c r="M173" s="35"/>
      <c r="N173" s="35"/>
      <c r="O173" s="35"/>
      <c r="P173" s="35"/>
      <c r="Q173" s="35"/>
      <c r="R173" s="35"/>
      <c r="S173" s="35"/>
      <c r="T173" s="35"/>
      <c r="U173" s="35"/>
      <c r="V173" s="35"/>
      <c r="W173" s="35"/>
      <c r="X173" s="35"/>
      <c r="Y173" s="35"/>
      <c r="Z173" s="35"/>
      <c r="AA173" s="35"/>
    </row>
    <row r="174" spans="1:27" ht="13.5" customHeight="1">
      <c r="A174" s="36"/>
      <c r="B174" s="35"/>
      <c r="C174" s="35"/>
      <c r="D174" s="35"/>
      <c r="E174" s="35"/>
      <c r="F174" s="35"/>
      <c r="G174" s="35"/>
      <c r="H174" s="35"/>
      <c r="I174" s="35"/>
      <c r="J174" s="35"/>
      <c r="K174" s="35"/>
      <c r="L174" s="35"/>
      <c r="M174" s="35"/>
      <c r="N174" s="35"/>
      <c r="O174" s="35"/>
      <c r="P174" s="35"/>
      <c r="Q174" s="35"/>
      <c r="R174" s="35"/>
      <c r="S174" s="35"/>
      <c r="T174" s="35"/>
      <c r="U174" s="35"/>
      <c r="V174" s="35"/>
      <c r="W174" s="35"/>
      <c r="X174" s="35"/>
      <c r="Y174" s="35"/>
      <c r="Z174" s="35"/>
      <c r="AA174" s="35"/>
    </row>
    <row r="175" spans="1:27" ht="13.5" customHeight="1">
      <c r="A175" s="36"/>
      <c r="B175" s="35"/>
      <c r="C175" s="35"/>
      <c r="D175" s="35"/>
      <c r="E175" s="35"/>
      <c r="F175" s="35"/>
      <c r="G175" s="35"/>
      <c r="H175" s="35"/>
      <c r="I175" s="35"/>
      <c r="J175" s="35"/>
      <c r="K175" s="35"/>
      <c r="L175" s="35"/>
      <c r="M175" s="35"/>
      <c r="N175" s="35"/>
      <c r="O175" s="35"/>
      <c r="P175" s="35"/>
      <c r="Q175" s="35"/>
      <c r="R175" s="35"/>
      <c r="S175" s="35"/>
      <c r="T175" s="35"/>
      <c r="U175" s="35"/>
      <c r="V175" s="35"/>
      <c r="W175" s="35"/>
      <c r="X175" s="35"/>
      <c r="Y175" s="35"/>
      <c r="Z175" s="35"/>
      <c r="AA175" s="35"/>
    </row>
    <row r="176" spans="1:27" ht="13.5" customHeight="1">
      <c r="A176" s="36"/>
      <c r="B176" s="35"/>
      <c r="C176" s="35"/>
      <c r="D176" s="35"/>
      <c r="E176" s="35"/>
      <c r="F176" s="35"/>
      <c r="G176" s="35"/>
      <c r="H176" s="35"/>
      <c r="I176" s="35"/>
      <c r="J176" s="35"/>
      <c r="K176" s="35"/>
      <c r="L176" s="35"/>
      <c r="M176" s="35"/>
      <c r="N176" s="35"/>
      <c r="O176" s="35"/>
      <c r="P176" s="35"/>
      <c r="Q176" s="35"/>
      <c r="R176" s="35"/>
      <c r="S176" s="35"/>
      <c r="T176" s="35"/>
      <c r="U176" s="35"/>
      <c r="V176" s="35"/>
      <c r="W176" s="35"/>
      <c r="X176" s="35"/>
      <c r="Y176" s="35"/>
      <c r="Z176" s="35"/>
      <c r="AA176" s="35"/>
    </row>
    <row r="177" spans="1:27" ht="13.5" customHeight="1">
      <c r="A177" s="36"/>
      <c r="B177" s="35"/>
      <c r="C177" s="35"/>
      <c r="D177" s="35"/>
      <c r="E177" s="35"/>
      <c r="F177" s="35"/>
      <c r="G177" s="35"/>
      <c r="H177" s="35"/>
      <c r="I177" s="35"/>
      <c r="J177" s="35"/>
      <c r="K177" s="35"/>
      <c r="L177" s="35"/>
      <c r="M177" s="35"/>
      <c r="N177" s="35"/>
      <c r="O177" s="35"/>
      <c r="P177" s="35"/>
      <c r="Q177" s="35"/>
      <c r="R177" s="35"/>
      <c r="S177" s="35"/>
      <c r="T177" s="35"/>
      <c r="U177" s="35"/>
      <c r="V177" s="35"/>
      <c r="W177" s="35"/>
      <c r="X177" s="35"/>
      <c r="Y177" s="35"/>
      <c r="Z177" s="35"/>
      <c r="AA177" s="35"/>
    </row>
    <row r="178" spans="1:27" ht="13.5" customHeight="1">
      <c r="A178" s="36"/>
      <c r="B178" s="35"/>
      <c r="C178" s="35"/>
      <c r="D178" s="35"/>
      <c r="E178" s="35"/>
      <c r="F178" s="35"/>
      <c r="G178" s="35"/>
      <c r="H178" s="35"/>
      <c r="I178" s="35"/>
      <c r="J178" s="35"/>
      <c r="K178" s="35"/>
      <c r="L178" s="35"/>
      <c r="M178" s="35"/>
      <c r="N178" s="35"/>
      <c r="O178" s="35"/>
      <c r="P178" s="35"/>
      <c r="Q178" s="35"/>
      <c r="R178" s="35"/>
      <c r="S178" s="35"/>
      <c r="T178" s="35"/>
      <c r="U178" s="35"/>
      <c r="V178" s="35"/>
      <c r="W178" s="35"/>
      <c r="X178" s="35"/>
      <c r="Y178" s="35"/>
      <c r="Z178" s="35"/>
      <c r="AA178" s="35"/>
    </row>
    <row r="179" spans="1:27" ht="13.5" customHeight="1">
      <c r="A179" s="36"/>
      <c r="B179" s="35"/>
      <c r="C179" s="35"/>
      <c r="D179" s="35"/>
      <c r="E179" s="35"/>
      <c r="F179" s="35"/>
      <c r="G179" s="35"/>
      <c r="H179" s="35"/>
      <c r="I179" s="35"/>
      <c r="J179" s="35"/>
      <c r="K179" s="35"/>
      <c r="L179" s="35"/>
      <c r="M179" s="35"/>
      <c r="N179" s="35"/>
      <c r="O179" s="35"/>
      <c r="P179" s="35"/>
      <c r="Q179" s="35"/>
      <c r="R179" s="35"/>
      <c r="S179" s="35"/>
      <c r="T179" s="35"/>
      <c r="U179" s="35"/>
      <c r="V179" s="35"/>
      <c r="W179" s="35"/>
      <c r="X179" s="35"/>
      <c r="Y179" s="35"/>
      <c r="Z179" s="35"/>
      <c r="AA179" s="35"/>
    </row>
    <row r="180" spans="1:27" ht="13.5" customHeight="1">
      <c r="A180" s="36"/>
      <c r="B180" s="35"/>
      <c r="C180" s="35"/>
      <c r="D180" s="35"/>
      <c r="E180" s="35"/>
      <c r="F180" s="35"/>
      <c r="G180" s="35"/>
      <c r="H180" s="35"/>
      <c r="I180" s="35"/>
      <c r="J180" s="35"/>
      <c r="K180" s="35"/>
      <c r="L180" s="35"/>
      <c r="M180" s="35"/>
      <c r="N180" s="35"/>
      <c r="O180" s="35"/>
      <c r="P180" s="35"/>
      <c r="Q180" s="35"/>
      <c r="R180" s="35"/>
      <c r="S180" s="35"/>
      <c r="T180" s="35"/>
      <c r="U180" s="35"/>
      <c r="V180" s="35"/>
      <c r="W180" s="35"/>
      <c r="X180" s="35"/>
      <c r="Y180" s="35"/>
      <c r="Z180" s="35"/>
      <c r="AA180" s="35"/>
    </row>
    <row r="181" spans="1:27" ht="13.5" customHeight="1">
      <c r="A181" s="36"/>
      <c r="B181" s="35"/>
      <c r="C181" s="35"/>
      <c r="D181" s="35"/>
      <c r="E181" s="35"/>
      <c r="F181" s="35"/>
      <c r="G181" s="35"/>
      <c r="H181" s="35"/>
      <c r="I181" s="35"/>
      <c r="J181" s="35"/>
      <c r="K181" s="35"/>
      <c r="L181" s="35"/>
      <c r="M181" s="35"/>
      <c r="N181" s="35"/>
      <c r="O181" s="35"/>
      <c r="P181" s="35"/>
      <c r="Q181" s="35"/>
      <c r="R181" s="35"/>
      <c r="S181" s="35"/>
      <c r="T181" s="35"/>
      <c r="U181" s="35"/>
      <c r="V181" s="35"/>
      <c r="W181" s="35"/>
      <c r="X181" s="35"/>
      <c r="Y181" s="35"/>
      <c r="Z181" s="35"/>
      <c r="AA181" s="35"/>
    </row>
    <row r="182" spans="1:27" ht="13.5" customHeight="1">
      <c r="A182" s="36"/>
      <c r="B182" s="35"/>
      <c r="C182" s="35"/>
      <c r="D182" s="35"/>
      <c r="E182" s="35"/>
      <c r="F182" s="35"/>
      <c r="G182" s="35"/>
      <c r="H182" s="35"/>
      <c r="I182" s="35"/>
      <c r="J182" s="35"/>
      <c r="K182" s="35"/>
      <c r="L182" s="35"/>
      <c r="M182" s="35"/>
      <c r="N182" s="35"/>
      <c r="O182" s="35"/>
      <c r="P182" s="35"/>
      <c r="Q182" s="35"/>
      <c r="R182" s="35"/>
      <c r="S182" s="35"/>
      <c r="T182" s="35"/>
      <c r="U182" s="35"/>
      <c r="V182" s="35"/>
      <c r="W182" s="35"/>
      <c r="X182" s="35"/>
      <c r="Y182" s="35"/>
      <c r="Z182" s="35"/>
      <c r="AA182" s="35"/>
    </row>
    <row r="183" spans="1:27" ht="13.5" customHeight="1">
      <c r="A183" s="36"/>
      <c r="B183" s="35"/>
      <c r="C183" s="35"/>
      <c r="D183" s="35"/>
      <c r="E183" s="35"/>
      <c r="F183" s="35"/>
      <c r="G183" s="35"/>
      <c r="H183" s="35"/>
      <c r="I183" s="35"/>
      <c r="J183" s="35"/>
      <c r="K183" s="35"/>
      <c r="L183" s="35"/>
      <c r="M183" s="35"/>
      <c r="N183" s="35"/>
      <c r="O183" s="35"/>
      <c r="P183" s="35"/>
      <c r="Q183" s="35"/>
      <c r="R183" s="35"/>
      <c r="S183" s="35"/>
      <c r="T183" s="35"/>
      <c r="U183" s="35"/>
      <c r="V183" s="35"/>
      <c r="W183" s="35"/>
      <c r="X183" s="35"/>
      <c r="Y183" s="35"/>
      <c r="Z183" s="35"/>
      <c r="AA183" s="35"/>
    </row>
    <row r="184" spans="1:27" ht="13.5" customHeight="1">
      <c r="A184" s="36"/>
      <c r="B184" s="35"/>
      <c r="C184" s="35"/>
      <c r="D184" s="35"/>
      <c r="E184" s="35"/>
      <c r="F184" s="35"/>
      <c r="G184" s="35"/>
      <c r="H184" s="35"/>
      <c r="I184" s="35"/>
      <c r="J184" s="35"/>
      <c r="K184" s="35"/>
      <c r="L184" s="35"/>
      <c r="M184" s="35"/>
      <c r="N184" s="35"/>
      <c r="O184" s="35"/>
      <c r="P184" s="35"/>
      <c r="Q184" s="35"/>
      <c r="R184" s="35"/>
      <c r="S184" s="35"/>
      <c r="T184" s="35"/>
      <c r="U184" s="35"/>
      <c r="V184" s="35"/>
      <c r="W184" s="35"/>
      <c r="X184" s="35"/>
      <c r="Y184" s="35"/>
      <c r="Z184" s="35"/>
      <c r="AA184" s="35"/>
    </row>
    <row r="185" spans="1:27" ht="13.5" customHeight="1">
      <c r="A185" s="36"/>
      <c r="B185" s="35"/>
      <c r="C185" s="35"/>
      <c r="D185" s="35"/>
      <c r="E185" s="35"/>
      <c r="F185" s="35"/>
      <c r="G185" s="35"/>
      <c r="H185" s="35"/>
      <c r="I185" s="35"/>
      <c r="J185" s="35"/>
      <c r="K185" s="35"/>
      <c r="L185" s="35"/>
      <c r="M185" s="35"/>
      <c r="N185" s="35"/>
      <c r="O185" s="35"/>
      <c r="P185" s="35"/>
      <c r="Q185" s="35"/>
      <c r="R185" s="35"/>
      <c r="S185" s="35"/>
      <c r="T185" s="35"/>
      <c r="U185" s="35"/>
      <c r="V185" s="35"/>
      <c r="W185" s="35"/>
      <c r="X185" s="35"/>
      <c r="Y185" s="35"/>
      <c r="Z185" s="35"/>
      <c r="AA185" s="35"/>
    </row>
    <row r="186" spans="1:27" ht="13.5" customHeight="1">
      <c r="A186" s="36"/>
      <c r="B186" s="35"/>
      <c r="C186" s="35"/>
      <c r="D186" s="35"/>
      <c r="E186" s="35"/>
      <c r="F186" s="35"/>
      <c r="G186" s="35"/>
      <c r="H186" s="35"/>
      <c r="I186" s="35"/>
      <c r="J186" s="35"/>
      <c r="K186" s="35"/>
      <c r="L186" s="35"/>
      <c r="M186" s="35"/>
      <c r="N186" s="35"/>
      <c r="O186" s="35"/>
      <c r="P186" s="35"/>
      <c r="Q186" s="35"/>
      <c r="R186" s="35"/>
      <c r="S186" s="35"/>
      <c r="T186" s="35"/>
      <c r="U186" s="35"/>
      <c r="V186" s="35"/>
      <c r="W186" s="35"/>
      <c r="X186" s="35"/>
      <c r="Y186" s="35"/>
      <c r="Z186" s="35"/>
      <c r="AA186" s="35"/>
    </row>
    <row r="187" spans="1:27" ht="13.5" customHeight="1">
      <c r="A187" s="36"/>
      <c r="B187" s="35"/>
      <c r="C187" s="35"/>
      <c r="D187" s="35"/>
      <c r="E187" s="35"/>
      <c r="F187" s="35"/>
      <c r="G187" s="35"/>
      <c r="H187" s="35"/>
      <c r="I187" s="35"/>
      <c r="J187" s="35"/>
      <c r="K187" s="35"/>
      <c r="L187" s="35"/>
      <c r="M187" s="35"/>
      <c r="N187" s="35"/>
      <c r="O187" s="35"/>
      <c r="P187" s="35"/>
      <c r="Q187" s="35"/>
      <c r="R187" s="35"/>
      <c r="S187" s="35"/>
      <c r="T187" s="35"/>
      <c r="U187" s="35"/>
      <c r="V187" s="35"/>
      <c r="W187" s="35"/>
      <c r="X187" s="35"/>
      <c r="Y187" s="35"/>
      <c r="Z187" s="35"/>
      <c r="AA187" s="35"/>
    </row>
    <row r="188" spans="1:27" ht="13.5" customHeight="1">
      <c r="A188" s="36"/>
      <c r="B188" s="35"/>
      <c r="C188" s="35"/>
      <c r="D188" s="35"/>
      <c r="E188" s="35"/>
      <c r="F188" s="35"/>
      <c r="G188" s="35"/>
      <c r="H188" s="35"/>
      <c r="I188" s="35"/>
      <c r="J188" s="35"/>
      <c r="K188" s="35"/>
      <c r="L188" s="35"/>
      <c r="M188" s="35"/>
      <c r="N188" s="35"/>
      <c r="O188" s="35"/>
      <c r="P188" s="35"/>
      <c r="Q188" s="35"/>
      <c r="R188" s="35"/>
      <c r="S188" s="35"/>
      <c r="T188" s="35"/>
      <c r="U188" s="35"/>
      <c r="V188" s="35"/>
      <c r="W188" s="35"/>
      <c r="X188" s="35"/>
      <c r="Y188" s="35"/>
      <c r="Z188" s="35"/>
      <c r="AA188" s="35"/>
    </row>
    <row r="189" spans="1:27" ht="13.5" customHeight="1">
      <c r="A189" s="36"/>
      <c r="B189" s="35"/>
      <c r="C189" s="35"/>
      <c r="D189" s="35"/>
      <c r="E189" s="35"/>
      <c r="F189" s="35"/>
      <c r="G189" s="35"/>
      <c r="H189" s="35"/>
      <c r="I189" s="35"/>
      <c r="J189" s="35"/>
      <c r="K189" s="35"/>
      <c r="L189" s="35"/>
      <c r="M189" s="35"/>
      <c r="N189" s="35"/>
      <c r="O189" s="35"/>
      <c r="P189" s="35"/>
      <c r="Q189" s="35"/>
      <c r="R189" s="35"/>
      <c r="S189" s="35"/>
      <c r="T189" s="35"/>
      <c r="U189" s="35"/>
      <c r="V189" s="35"/>
      <c r="W189" s="35"/>
      <c r="X189" s="35"/>
      <c r="Y189" s="35"/>
      <c r="Z189" s="35"/>
      <c r="AA189" s="35"/>
    </row>
    <row r="190" spans="1:27" ht="13.5" customHeight="1">
      <c r="A190" s="36"/>
      <c r="B190" s="35"/>
      <c r="C190" s="35"/>
      <c r="D190" s="35"/>
      <c r="E190" s="35"/>
      <c r="F190" s="35"/>
      <c r="G190" s="35"/>
      <c r="H190" s="35"/>
      <c r="I190" s="35"/>
      <c r="J190" s="35"/>
      <c r="K190" s="35"/>
      <c r="L190" s="35"/>
      <c r="M190" s="35"/>
      <c r="N190" s="35"/>
      <c r="O190" s="35"/>
      <c r="P190" s="35"/>
      <c r="Q190" s="35"/>
      <c r="R190" s="35"/>
      <c r="S190" s="35"/>
      <c r="T190" s="35"/>
      <c r="U190" s="35"/>
      <c r="V190" s="35"/>
      <c r="W190" s="35"/>
      <c r="X190" s="35"/>
      <c r="Y190" s="35"/>
      <c r="Z190" s="35"/>
      <c r="AA190" s="35"/>
    </row>
    <row r="191" spans="1:27" ht="13.5" customHeight="1">
      <c r="A191" s="36"/>
      <c r="B191" s="35"/>
      <c r="C191" s="35"/>
      <c r="D191" s="35"/>
      <c r="E191" s="35"/>
      <c r="F191" s="35"/>
      <c r="G191" s="35"/>
      <c r="H191" s="35"/>
      <c r="I191" s="35"/>
      <c r="J191" s="35"/>
      <c r="K191" s="35"/>
      <c r="L191" s="35"/>
      <c r="M191" s="35"/>
      <c r="N191" s="35"/>
      <c r="O191" s="35"/>
      <c r="P191" s="35"/>
      <c r="Q191" s="35"/>
      <c r="R191" s="35"/>
      <c r="S191" s="35"/>
      <c r="T191" s="35"/>
      <c r="U191" s="35"/>
      <c r="V191" s="35"/>
      <c r="W191" s="35"/>
      <c r="X191" s="35"/>
      <c r="Y191" s="35"/>
      <c r="Z191" s="35"/>
      <c r="AA191" s="35"/>
    </row>
    <row r="192" spans="1:27" ht="13.5" customHeight="1">
      <c r="A192" s="36"/>
      <c r="B192" s="35"/>
      <c r="C192" s="35"/>
      <c r="D192" s="35"/>
      <c r="E192" s="35"/>
      <c r="F192" s="35"/>
      <c r="G192" s="35"/>
      <c r="H192" s="35"/>
      <c r="I192" s="35"/>
      <c r="J192" s="35"/>
      <c r="K192" s="35"/>
      <c r="L192" s="35"/>
      <c r="M192" s="35"/>
      <c r="N192" s="35"/>
      <c r="O192" s="35"/>
      <c r="P192" s="35"/>
      <c r="Q192" s="35"/>
      <c r="R192" s="35"/>
      <c r="S192" s="35"/>
      <c r="T192" s="35"/>
      <c r="U192" s="35"/>
      <c r="V192" s="35"/>
      <c r="W192" s="35"/>
      <c r="X192" s="35"/>
      <c r="Y192" s="35"/>
      <c r="Z192" s="35"/>
      <c r="AA192" s="35"/>
    </row>
    <row r="193" spans="1:27" ht="13.5" customHeight="1">
      <c r="A193" s="36"/>
      <c r="B193" s="35"/>
      <c r="C193" s="35"/>
      <c r="D193" s="35"/>
      <c r="E193" s="35"/>
      <c r="F193" s="35"/>
      <c r="G193" s="35"/>
      <c r="H193" s="35"/>
      <c r="I193" s="35"/>
      <c r="J193" s="35"/>
      <c r="K193" s="35"/>
      <c r="L193" s="35"/>
      <c r="M193" s="35"/>
      <c r="N193" s="35"/>
      <c r="O193" s="35"/>
      <c r="P193" s="35"/>
      <c r="Q193" s="35"/>
      <c r="R193" s="35"/>
      <c r="S193" s="35"/>
      <c r="T193" s="35"/>
      <c r="U193" s="35"/>
      <c r="V193" s="35"/>
      <c r="W193" s="35"/>
      <c r="X193" s="35"/>
      <c r="Y193" s="35"/>
      <c r="Z193" s="35"/>
      <c r="AA193" s="35"/>
    </row>
    <row r="194" spans="1:27" ht="13.5" customHeight="1">
      <c r="A194" s="36"/>
      <c r="B194" s="35"/>
      <c r="C194" s="35"/>
      <c r="D194" s="35"/>
      <c r="E194" s="35"/>
      <c r="F194" s="35"/>
      <c r="G194" s="35"/>
      <c r="H194" s="35"/>
      <c r="I194" s="35"/>
      <c r="J194" s="35"/>
      <c r="K194" s="35"/>
      <c r="L194" s="35"/>
      <c r="M194" s="35"/>
      <c r="N194" s="35"/>
      <c r="O194" s="35"/>
      <c r="P194" s="35"/>
      <c r="Q194" s="35"/>
      <c r="R194" s="35"/>
      <c r="S194" s="35"/>
      <c r="T194" s="35"/>
      <c r="U194" s="35"/>
      <c r="V194" s="35"/>
      <c r="W194" s="35"/>
      <c r="X194" s="35"/>
      <c r="Y194" s="35"/>
      <c r="Z194" s="35"/>
      <c r="AA194" s="35"/>
    </row>
    <row r="195" spans="1:27" ht="13.5" customHeight="1">
      <c r="A195" s="36"/>
      <c r="B195" s="35"/>
      <c r="C195" s="35"/>
      <c r="D195" s="35"/>
      <c r="E195" s="35"/>
      <c r="F195" s="35"/>
      <c r="G195" s="35"/>
      <c r="H195" s="35"/>
      <c r="I195" s="35"/>
      <c r="J195" s="35"/>
      <c r="K195" s="35"/>
      <c r="L195" s="35"/>
      <c r="M195" s="35"/>
      <c r="N195" s="35"/>
      <c r="O195" s="35"/>
      <c r="P195" s="35"/>
      <c r="Q195" s="35"/>
      <c r="R195" s="35"/>
      <c r="S195" s="35"/>
      <c r="T195" s="35"/>
      <c r="U195" s="35"/>
      <c r="V195" s="35"/>
      <c r="W195" s="35"/>
      <c r="X195" s="35"/>
      <c r="Y195" s="35"/>
      <c r="Z195" s="35"/>
      <c r="AA195" s="35"/>
    </row>
    <row r="196" spans="1:27" ht="13.5" customHeight="1">
      <c r="A196" s="36"/>
      <c r="B196" s="35"/>
      <c r="C196" s="35"/>
      <c r="D196" s="35"/>
      <c r="E196" s="35"/>
      <c r="F196" s="35"/>
      <c r="G196" s="35"/>
      <c r="H196" s="35"/>
      <c r="I196" s="35"/>
      <c r="J196" s="35"/>
      <c r="K196" s="35"/>
      <c r="L196" s="35"/>
      <c r="M196" s="35"/>
      <c r="N196" s="35"/>
      <c r="O196" s="35"/>
      <c r="P196" s="35"/>
      <c r="Q196" s="35"/>
      <c r="R196" s="35"/>
      <c r="S196" s="35"/>
      <c r="T196" s="35"/>
      <c r="U196" s="35"/>
      <c r="V196" s="35"/>
      <c r="W196" s="35"/>
      <c r="X196" s="35"/>
      <c r="Y196" s="35"/>
      <c r="Z196" s="35"/>
      <c r="AA196" s="35"/>
    </row>
    <row r="197" spans="1:27" ht="13.5" customHeight="1">
      <c r="A197" s="36"/>
      <c r="B197" s="35"/>
      <c r="C197" s="35"/>
      <c r="D197" s="35"/>
      <c r="E197" s="35"/>
      <c r="F197" s="35"/>
      <c r="G197" s="35"/>
      <c r="H197" s="35"/>
      <c r="I197" s="35"/>
      <c r="J197" s="35"/>
      <c r="K197" s="35"/>
      <c r="L197" s="35"/>
      <c r="M197" s="35"/>
      <c r="N197" s="35"/>
      <c r="O197" s="35"/>
      <c r="P197" s="35"/>
      <c r="Q197" s="35"/>
      <c r="R197" s="35"/>
      <c r="S197" s="35"/>
      <c r="T197" s="35"/>
      <c r="U197" s="35"/>
      <c r="V197" s="35"/>
      <c r="W197" s="35"/>
      <c r="X197" s="35"/>
      <c r="Y197" s="35"/>
      <c r="Z197" s="35"/>
      <c r="AA197" s="35"/>
    </row>
    <row r="198" spans="1:27" ht="13.5" customHeight="1">
      <c r="A198" s="36"/>
      <c r="B198" s="35"/>
      <c r="C198" s="35"/>
      <c r="D198" s="35"/>
      <c r="E198" s="35"/>
      <c r="F198" s="35"/>
      <c r="G198" s="35"/>
      <c r="H198" s="35"/>
      <c r="I198" s="35"/>
      <c r="J198" s="35"/>
      <c r="K198" s="35"/>
      <c r="L198" s="35"/>
      <c r="M198" s="35"/>
      <c r="N198" s="35"/>
      <c r="O198" s="35"/>
      <c r="P198" s="35"/>
      <c r="Q198" s="35"/>
      <c r="R198" s="35"/>
      <c r="S198" s="35"/>
      <c r="T198" s="35"/>
      <c r="U198" s="35"/>
      <c r="V198" s="35"/>
      <c r="W198" s="35"/>
      <c r="X198" s="35"/>
      <c r="Y198" s="35"/>
      <c r="Z198" s="35"/>
      <c r="AA198" s="35"/>
    </row>
    <row r="199" spans="1:27" ht="13.5" customHeight="1">
      <c r="A199" s="36"/>
      <c r="B199" s="35"/>
      <c r="C199" s="35"/>
      <c r="D199" s="35"/>
      <c r="E199" s="35"/>
      <c r="F199" s="35"/>
      <c r="G199" s="35"/>
      <c r="H199" s="35"/>
      <c r="I199" s="35"/>
      <c r="J199" s="35"/>
      <c r="K199" s="35"/>
      <c r="L199" s="35"/>
      <c r="M199" s="35"/>
      <c r="N199" s="35"/>
      <c r="O199" s="35"/>
      <c r="P199" s="35"/>
      <c r="Q199" s="35"/>
      <c r="R199" s="35"/>
      <c r="S199" s="35"/>
      <c r="T199" s="35"/>
      <c r="U199" s="35"/>
      <c r="V199" s="35"/>
      <c r="W199" s="35"/>
      <c r="X199" s="35"/>
      <c r="Y199" s="35"/>
      <c r="Z199" s="35"/>
      <c r="AA199" s="35"/>
    </row>
    <row r="200" spans="1:27" ht="13.5" customHeight="1">
      <c r="A200" s="36"/>
      <c r="B200" s="35"/>
      <c r="C200" s="35"/>
      <c r="D200" s="35"/>
      <c r="E200" s="35"/>
      <c r="F200" s="35"/>
      <c r="G200" s="35"/>
      <c r="H200" s="35"/>
      <c r="I200" s="35"/>
      <c r="J200" s="35"/>
      <c r="K200" s="35"/>
      <c r="L200" s="35"/>
      <c r="M200" s="35"/>
      <c r="N200" s="35"/>
      <c r="O200" s="35"/>
      <c r="P200" s="35"/>
      <c r="Q200" s="35"/>
      <c r="R200" s="35"/>
      <c r="S200" s="35"/>
      <c r="T200" s="35"/>
      <c r="U200" s="35"/>
      <c r="V200" s="35"/>
      <c r="W200" s="35"/>
      <c r="X200" s="35"/>
      <c r="Y200" s="35"/>
      <c r="Z200" s="35"/>
      <c r="AA200" s="35"/>
    </row>
    <row r="201" spans="1:27" ht="13.5" customHeight="1">
      <c r="A201" s="36"/>
      <c r="B201" s="35"/>
      <c r="C201" s="35"/>
      <c r="D201" s="35"/>
      <c r="E201" s="35"/>
      <c r="F201" s="35"/>
      <c r="G201" s="35"/>
      <c r="H201" s="35"/>
      <c r="I201" s="35"/>
      <c r="J201" s="35"/>
      <c r="K201" s="35"/>
      <c r="L201" s="35"/>
      <c r="M201" s="35"/>
      <c r="N201" s="35"/>
      <c r="O201" s="35"/>
      <c r="P201" s="35"/>
      <c r="Q201" s="35"/>
      <c r="R201" s="35"/>
      <c r="S201" s="35"/>
      <c r="T201" s="35"/>
      <c r="U201" s="35"/>
      <c r="V201" s="35"/>
      <c r="W201" s="35"/>
      <c r="X201" s="35"/>
      <c r="Y201" s="35"/>
      <c r="Z201" s="35"/>
      <c r="AA201" s="35"/>
    </row>
    <row r="202" spans="1:27" ht="13.5" customHeight="1">
      <c r="A202" s="36"/>
      <c r="B202" s="35"/>
      <c r="C202" s="35"/>
      <c r="D202" s="35"/>
      <c r="E202" s="35"/>
      <c r="F202" s="35"/>
      <c r="G202" s="35"/>
      <c r="H202" s="35"/>
      <c r="I202" s="35"/>
      <c r="J202" s="35"/>
      <c r="K202" s="35"/>
      <c r="L202" s="35"/>
      <c r="M202" s="35"/>
      <c r="N202" s="35"/>
      <c r="O202" s="35"/>
      <c r="P202" s="35"/>
      <c r="Q202" s="35"/>
      <c r="R202" s="35"/>
      <c r="S202" s="35"/>
      <c r="T202" s="35"/>
      <c r="U202" s="35"/>
      <c r="V202" s="35"/>
      <c r="W202" s="35"/>
      <c r="X202" s="35"/>
      <c r="Y202" s="35"/>
      <c r="Z202" s="35"/>
      <c r="AA202" s="35"/>
    </row>
    <row r="203" spans="1:27" ht="13.5" customHeight="1">
      <c r="A203" s="36"/>
      <c r="B203" s="35"/>
      <c r="C203" s="35"/>
      <c r="D203" s="35"/>
      <c r="E203" s="35"/>
      <c r="F203" s="35"/>
      <c r="G203" s="35"/>
      <c r="H203" s="35"/>
      <c r="I203" s="35"/>
      <c r="J203" s="35"/>
      <c r="K203" s="35"/>
      <c r="L203" s="35"/>
      <c r="M203" s="35"/>
      <c r="N203" s="35"/>
      <c r="O203" s="35"/>
      <c r="P203" s="35"/>
      <c r="Q203" s="35"/>
      <c r="R203" s="35"/>
      <c r="S203" s="35"/>
      <c r="T203" s="35"/>
      <c r="U203" s="35"/>
      <c r="V203" s="35"/>
      <c r="W203" s="35"/>
      <c r="X203" s="35"/>
      <c r="Y203" s="35"/>
      <c r="Z203" s="35"/>
      <c r="AA203" s="35"/>
    </row>
    <row r="204" spans="1:27" ht="13.5" customHeight="1">
      <c r="A204" s="36"/>
      <c r="B204" s="35"/>
      <c r="C204" s="35"/>
      <c r="D204" s="35"/>
      <c r="E204" s="35"/>
      <c r="F204" s="35"/>
      <c r="G204" s="35"/>
      <c r="H204" s="35"/>
      <c r="I204" s="35"/>
      <c r="J204" s="35"/>
      <c r="K204" s="35"/>
      <c r="L204" s="35"/>
      <c r="M204" s="35"/>
      <c r="N204" s="35"/>
      <c r="O204" s="35"/>
      <c r="P204" s="35"/>
      <c r="Q204" s="35"/>
      <c r="R204" s="35"/>
      <c r="S204" s="35"/>
      <c r="T204" s="35"/>
      <c r="U204" s="35"/>
      <c r="V204" s="35"/>
      <c r="W204" s="35"/>
      <c r="X204" s="35"/>
      <c r="Y204" s="35"/>
      <c r="Z204" s="35"/>
      <c r="AA204" s="35"/>
    </row>
    <row r="205" spans="1:27" ht="13.5" customHeight="1">
      <c r="A205" s="36"/>
      <c r="B205" s="35"/>
      <c r="C205" s="35"/>
      <c r="D205" s="35"/>
      <c r="E205" s="35"/>
      <c r="F205" s="35"/>
      <c r="G205" s="35"/>
      <c r="H205" s="35"/>
      <c r="I205" s="35"/>
      <c r="J205" s="35"/>
      <c r="K205" s="35"/>
      <c r="L205" s="35"/>
      <c r="M205" s="35"/>
      <c r="N205" s="35"/>
      <c r="O205" s="35"/>
      <c r="P205" s="35"/>
      <c r="Q205" s="35"/>
      <c r="R205" s="35"/>
      <c r="S205" s="35"/>
      <c r="T205" s="35"/>
      <c r="U205" s="35"/>
      <c r="V205" s="35"/>
      <c r="W205" s="35"/>
      <c r="X205" s="35"/>
      <c r="Y205" s="35"/>
      <c r="Z205" s="35"/>
      <c r="AA205" s="35"/>
    </row>
    <row r="206" spans="1:27" ht="13.5" customHeight="1">
      <c r="A206" s="36"/>
      <c r="B206" s="35"/>
      <c r="C206" s="35"/>
      <c r="D206" s="35"/>
      <c r="E206" s="35"/>
      <c r="F206" s="35"/>
      <c r="G206" s="35"/>
      <c r="H206" s="35"/>
      <c r="I206" s="35"/>
      <c r="J206" s="35"/>
      <c r="K206" s="35"/>
      <c r="L206" s="35"/>
      <c r="M206" s="35"/>
      <c r="N206" s="35"/>
      <c r="O206" s="35"/>
      <c r="P206" s="35"/>
      <c r="Q206" s="35"/>
      <c r="R206" s="35"/>
      <c r="S206" s="35"/>
      <c r="T206" s="35"/>
      <c r="U206" s="35"/>
      <c r="V206" s="35"/>
      <c r="W206" s="35"/>
      <c r="X206" s="35"/>
      <c r="Y206" s="35"/>
      <c r="Z206" s="35"/>
      <c r="AA206" s="35"/>
    </row>
    <row r="207" spans="1:27" ht="13.5" customHeight="1">
      <c r="A207" s="36"/>
      <c r="B207" s="35"/>
      <c r="C207" s="35"/>
      <c r="D207" s="35"/>
      <c r="E207" s="35"/>
      <c r="F207" s="35"/>
      <c r="G207" s="35"/>
      <c r="H207" s="35"/>
      <c r="I207" s="35"/>
      <c r="J207" s="35"/>
      <c r="K207" s="35"/>
      <c r="L207" s="35"/>
      <c r="M207" s="35"/>
      <c r="N207" s="35"/>
      <c r="O207" s="35"/>
      <c r="P207" s="35"/>
      <c r="Q207" s="35"/>
      <c r="R207" s="35"/>
      <c r="S207" s="35"/>
      <c r="T207" s="35"/>
      <c r="U207" s="35"/>
      <c r="V207" s="35"/>
      <c r="W207" s="35"/>
      <c r="X207" s="35"/>
      <c r="Y207" s="35"/>
      <c r="Z207" s="35"/>
      <c r="AA207" s="35"/>
    </row>
    <row r="208" spans="1:27" ht="13.5" customHeight="1">
      <c r="A208" s="36"/>
      <c r="B208" s="35"/>
      <c r="C208" s="35"/>
      <c r="D208" s="35"/>
      <c r="E208" s="35"/>
      <c r="F208" s="35"/>
      <c r="G208" s="35"/>
      <c r="H208" s="35"/>
      <c r="I208" s="35"/>
      <c r="J208" s="35"/>
      <c r="K208" s="35"/>
      <c r="L208" s="35"/>
      <c r="M208" s="35"/>
      <c r="N208" s="35"/>
      <c r="O208" s="35"/>
      <c r="P208" s="35"/>
      <c r="Q208" s="35"/>
      <c r="R208" s="35"/>
      <c r="S208" s="35"/>
      <c r="T208" s="35"/>
      <c r="U208" s="35"/>
      <c r="V208" s="35"/>
      <c r="W208" s="35"/>
      <c r="X208" s="35"/>
      <c r="Y208" s="35"/>
      <c r="Z208" s="35"/>
      <c r="AA208" s="35"/>
    </row>
    <row r="209" spans="1:27" ht="13.5" customHeight="1">
      <c r="A209" s="36"/>
      <c r="B209" s="35"/>
      <c r="C209" s="35"/>
      <c r="D209" s="35"/>
      <c r="E209" s="35"/>
      <c r="F209" s="35"/>
      <c r="G209" s="35"/>
      <c r="H209" s="35"/>
      <c r="I209" s="35"/>
      <c r="J209" s="35"/>
      <c r="K209" s="35"/>
      <c r="L209" s="35"/>
      <c r="M209" s="35"/>
      <c r="N209" s="35"/>
      <c r="O209" s="35"/>
      <c r="P209" s="35"/>
      <c r="Q209" s="35"/>
      <c r="R209" s="35"/>
      <c r="S209" s="35"/>
      <c r="T209" s="35"/>
      <c r="U209" s="35"/>
      <c r="V209" s="35"/>
      <c r="W209" s="35"/>
      <c r="X209" s="35"/>
      <c r="Y209" s="35"/>
      <c r="Z209" s="35"/>
      <c r="AA209" s="35"/>
    </row>
    <row r="210" spans="1:27" ht="13.5" customHeight="1">
      <c r="A210" s="36"/>
      <c r="B210" s="35"/>
      <c r="C210" s="35"/>
      <c r="D210" s="35"/>
      <c r="E210" s="35"/>
      <c r="F210" s="35"/>
      <c r="G210" s="35"/>
      <c r="H210" s="35"/>
      <c r="I210" s="35"/>
      <c r="J210" s="35"/>
      <c r="K210" s="35"/>
      <c r="L210" s="35"/>
      <c r="M210" s="35"/>
      <c r="N210" s="35"/>
      <c r="O210" s="35"/>
      <c r="P210" s="35"/>
      <c r="Q210" s="35"/>
      <c r="R210" s="35"/>
      <c r="S210" s="35"/>
      <c r="T210" s="35"/>
      <c r="U210" s="35"/>
      <c r="V210" s="35"/>
      <c r="W210" s="35"/>
      <c r="X210" s="35"/>
      <c r="Y210" s="35"/>
      <c r="Z210" s="35"/>
      <c r="AA210" s="35"/>
    </row>
    <row r="211" spans="1:27" ht="13.5" customHeight="1">
      <c r="A211" s="36"/>
      <c r="B211" s="35"/>
      <c r="C211" s="35"/>
      <c r="D211" s="35"/>
      <c r="E211" s="35"/>
      <c r="F211" s="35"/>
      <c r="G211" s="35"/>
      <c r="H211" s="35"/>
      <c r="I211" s="35"/>
      <c r="J211" s="35"/>
      <c r="K211" s="35"/>
      <c r="L211" s="35"/>
      <c r="M211" s="35"/>
      <c r="N211" s="35"/>
      <c r="O211" s="35"/>
      <c r="P211" s="35"/>
      <c r="Q211" s="35"/>
      <c r="R211" s="35"/>
      <c r="S211" s="35"/>
      <c r="T211" s="35"/>
      <c r="U211" s="35"/>
      <c r="V211" s="35"/>
      <c r="W211" s="35"/>
      <c r="X211" s="35"/>
      <c r="Y211" s="35"/>
      <c r="Z211" s="35"/>
      <c r="AA211" s="35"/>
    </row>
    <row r="212" spans="1:27" ht="13.5" customHeight="1">
      <c r="A212" s="36"/>
      <c r="B212" s="35"/>
      <c r="C212" s="35"/>
      <c r="D212" s="35"/>
      <c r="E212" s="35"/>
      <c r="F212" s="35"/>
      <c r="G212" s="35"/>
      <c r="H212" s="35"/>
      <c r="I212" s="35"/>
      <c r="J212" s="35"/>
      <c r="K212" s="35"/>
      <c r="L212" s="35"/>
      <c r="M212" s="35"/>
      <c r="N212" s="35"/>
      <c r="O212" s="35"/>
      <c r="P212" s="35"/>
      <c r="Q212" s="35"/>
      <c r="R212" s="35"/>
      <c r="S212" s="35"/>
      <c r="T212" s="35"/>
      <c r="U212" s="35"/>
      <c r="V212" s="35"/>
      <c r="W212" s="35"/>
      <c r="X212" s="35"/>
      <c r="Y212" s="35"/>
      <c r="Z212" s="35"/>
      <c r="AA212" s="35"/>
    </row>
    <row r="213" spans="1:27" ht="13.5" customHeight="1">
      <c r="A213" s="36"/>
      <c r="B213" s="35"/>
      <c r="C213" s="35"/>
      <c r="D213" s="35"/>
      <c r="E213" s="35"/>
      <c r="F213" s="35"/>
      <c r="G213" s="35"/>
      <c r="H213" s="35"/>
      <c r="I213" s="35"/>
      <c r="J213" s="35"/>
      <c r="K213" s="35"/>
      <c r="L213" s="35"/>
      <c r="M213" s="35"/>
      <c r="N213" s="35"/>
      <c r="O213" s="35"/>
      <c r="P213" s="35"/>
      <c r="Q213" s="35"/>
      <c r="R213" s="35"/>
      <c r="S213" s="35"/>
      <c r="T213" s="35"/>
      <c r="U213" s="35"/>
      <c r="V213" s="35"/>
      <c r="W213" s="35"/>
      <c r="X213" s="35"/>
      <c r="Y213" s="35"/>
      <c r="Z213" s="35"/>
      <c r="AA213" s="35"/>
    </row>
    <row r="214" spans="1:27" ht="13.5" customHeight="1">
      <c r="A214" s="36"/>
      <c r="B214" s="35"/>
      <c r="C214" s="35"/>
      <c r="D214" s="35"/>
      <c r="E214" s="35"/>
      <c r="F214" s="35"/>
      <c r="G214" s="35"/>
      <c r="H214" s="35"/>
      <c r="I214" s="35"/>
      <c r="J214" s="35"/>
      <c r="K214" s="35"/>
      <c r="L214" s="35"/>
      <c r="M214" s="35"/>
      <c r="N214" s="35"/>
      <c r="O214" s="35"/>
      <c r="P214" s="35"/>
      <c r="Q214" s="35"/>
      <c r="R214" s="35"/>
      <c r="S214" s="35"/>
      <c r="T214" s="35"/>
      <c r="U214" s="35"/>
      <c r="V214" s="35"/>
      <c r="W214" s="35"/>
      <c r="X214" s="35"/>
      <c r="Y214" s="35"/>
      <c r="Z214" s="35"/>
      <c r="AA214" s="35"/>
    </row>
    <row r="215" spans="1:27" ht="13.5" customHeight="1">
      <c r="A215" s="36"/>
      <c r="B215" s="35"/>
      <c r="C215" s="35"/>
      <c r="D215" s="35"/>
      <c r="E215" s="35"/>
      <c r="F215" s="35"/>
      <c r="G215" s="35"/>
      <c r="H215" s="35"/>
      <c r="I215" s="35"/>
      <c r="J215" s="35"/>
      <c r="K215" s="35"/>
      <c r="L215" s="35"/>
      <c r="M215" s="35"/>
      <c r="N215" s="35"/>
      <c r="O215" s="35"/>
      <c r="P215" s="35"/>
      <c r="Q215" s="35"/>
      <c r="R215" s="35"/>
      <c r="S215" s="35"/>
      <c r="T215" s="35"/>
      <c r="U215" s="35"/>
      <c r="V215" s="35"/>
      <c r="W215" s="35"/>
      <c r="X215" s="35"/>
      <c r="Y215" s="35"/>
      <c r="Z215" s="35"/>
      <c r="AA215" s="35"/>
    </row>
    <row r="216" spans="1:27" ht="13.5" customHeight="1">
      <c r="A216" s="36"/>
      <c r="B216" s="35"/>
      <c r="C216" s="35"/>
      <c r="D216" s="35"/>
      <c r="E216" s="35"/>
      <c r="F216" s="35"/>
      <c r="G216" s="35"/>
      <c r="H216" s="35"/>
      <c r="I216" s="35"/>
      <c r="J216" s="35"/>
      <c r="K216" s="35"/>
      <c r="L216" s="35"/>
      <c r="M216" s="35"/>
      <c r="N216" s="35"/>
      <c r="O216" s="35"/>
      <c r="P216" s="35"/>
      <c r="Q216" s="35"/>
      <c r="R216" s="35"/>
      <c r="S216" s="35"/>
      <c r="T216" s="35"/>
      <c r="U216" s="35"/>
      <c r="V216" s="35"/>
      <c r="W216" s="35"/>
      <c r="X216" s="35"/>
      <c r="Y216" s="35"/>
      <c r="Z216" s="35"/>
      <c r="AA216" s="35"/>
    </row>
    <row r="217" spans="1:27" ht="13.5" customHeight="1">
      <c r="A217" s="36"/>
      <c r="B217" s="35"/>
      <c r="C217" s="35"/>
      <c r="D217" s="35"/>
      <c r="E217" s="35"/>
      <c r="F217" s="35"/>
      <c r="G217" s="35"/>
      <c r="H217" s="35"/>
      <c r="I217" s="35"/>
      <c r="J217" s="35"/>
      <c r="K217" s="35"/>
      <c r="L217" s="35"/>
      <c r="M217" s="35"/>
      <c r="N217" s="35"/>
      <c r="O217" s="35"/>
      <c r="P217" s="35"/>
      <c r="Q217" s="35"/>
      <c r="R217" s="35"/>
      <c r="S217" s="35"/>
      <c r="T217" s="35"/>
      <c r="U217" s="35"/>
      <c r="V217" s="35"/>
      <c r="W217" s="35"/>
      <c r="X217" s="35"/>
      <c r="Y217" s="35"/>
      <c r="Z217" s="35"/>
      <c r="AA217" s="35"/>
    </row>
    <row r="218" spans="1:27" ht="13.5" customHeight="1">
      <c r="A218" s="36"/>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row>
    <row r="219" spans="1:27" ht="13.5" customHeight="1">
      <c r="A219" s="36"/>
      <c r="B219" s="35"/>
      <c r="C219" s="35"/>
      <c r="D219" s="35"/>
      <c r="E219" s="35"/>
      <c r="F219" s="35"/>
      <c r="G219" s="35"/>
      <c r="H219" s="35"/>
      <c r="I219" s="35"/>
      <c r="J219" s="35"/>
      <c r="K219" s="35"/>
      <c r="L219" s="35"/>
      <c r="M219" s="35"/>
      <c r="N219" s="35"/>
      <c r="O219" s="35"/>
      <c r="P219" s="35"/>
      <c r="Q219" s="35"/>
      <c r="R219" s="35"/>
      <c r="S219" s="35"/>
      <c r="T219" s="35"/>
      <c r="U219" s="35"/>
      <c r="V219" s="35"/>
      <c r="W219" s="35"/>
      <c r="X219" s="35"/>
      <c r="Y219" s="35"/>
      <c r="Z219" s="35"/>
      <c r="AA219" s="35"/>
    </row>
    <row r="220" spans="1:27" ht="13.5" customHeight="1">
      <c r="A220" s="36"/>
      <c r="B220" s="35"/>
      <c r="C220" s="35"/>
      <c r="D220" s="35"/>
      <c r="E220" s="35"/>
      <c r="F220" s="35"/>
      <c r="G220" s="35"/>
      <c r="H220" s="35"/>
      <c r="I220" s="35"/>
      <c r="J220" s="35"/>
      <c r="K220" s="35"/>
      <c r="L220" s="35"/>
      <c r="M220" s="35"/>
      <c r="N220" s="35"/>
      <c r="O220" s="35"/>
      <c r="P220" s="35"/>
      <c r="Q220" s="35"/>
      <c r="R220" s="35"/>
      <c r="S220" s="35"/>
      <c r="T220" s="35"/>
      <c r="U220" s="35"/>
      <c r="V220" s="35"/>
      <c r="W220" s="35"/>
      <c r="X220" s="35"/>
      <c r="Y220" s="35"/>
      <c r="Z220" s="35"/>
      <c r="AA220" s="35"/>
    </row>
    <row r="221" spans="1:27" ht="13.5" customHeight="1">
      <c r="A221" s="36"/>
      <c r="B221" s="35"/>
      <c r="C221" s="35"/>
      <c r="D221" s="35"/>
      <c r="E221" s="35"/>
      <c r="F221" s="35"/>
      <c r="G221" s="35"/>
      <c r="H221" s="35"/>
      <c r="I221" s="35"/>
      <c r="J221" s="35"/>
      <c r="K221" s="35"/>
      <c r="L221" s="35"/>
      <c r="M221" s="35"/>
      <c r="N221" s="35"/>
      <c r="O221" s="35"/>
      <c r="P221" s="35"/>
      <c r="Q221" s="35"/>
      <c r="R221" s="35"/>
      <c r="S221" s="35"/>
      <c r="T221" s="35"/>
      <c r="U221" s="35"/>
      <c r="V221" s="35"/>
      <c r="W221" s="35"/>
      <c r="X221" s="35"/>
      <c r="Y221" s="35"/>
      <c r="Z221" s="35"/>
      <c r="AA221" s="35"/>
    </row>
    <row r="222" spans="1:27" ht="13.5" customHeight="1">
      <c r="A222" s="36"/>
      <c r="B222" s="35"/>
      <c r="C222" s="35"/>
      <c r="D222" s="35"/>
      <c r="E222" s="35"/>
      <c r="F222" s="35"/>
      <c r="G222" s="35"/>
      <c r="H222" s="35"/>
      <c r="I222" s="35"/>
      <c r="J222" s="35"/>
      <c r="K222" s="35"/>
      <c r="L222" s="35"/>
      <c r="M222" s="35"/>
      <c r="N222" s="35"/>
      <c r="O222" s="35"/>
      <c r="P222" s="35"/>
      <c r="Q222" s="35"/>
      <c r="R222" s="35"/>
      <c r="S222" s="35"/>
      <c r="T222" s="35"/>
      <c r="U222" s="35"/>
      <c r="V222" s="35"/>
      <c r="W222" s="35"/>
      <c r="X222" s="35"/>
      <c r="Y222" s="35"/>
      <c r="Z222" s="35"/>
      <c r="AA222" s="35"/>
    </row>
    <row r="223" spans="1:27" ht="13.5" customHeight="1">
      <c r="A223" s="36"/>
      <c r="B223" s="35"/>
      <c r="C223" s="35"/>
      <c r="D223" s="35"/>
      <c r="E223" s="35"/>
      <c r="F223" s="35"/>
      <c r="G223" s="35"/>
      <c r="H223" s="35"/>
      <c r="I223" s="35"/>
      <c r="J223" s="35"/>
      <c r="K223" s="35"/>
      <c r="L223" s="35"/>
      <c r="M223" s="35"/>
      <c r="N223" s="35"/>
      <c r="O223" s="35"/>
      <c r="P223" s="35"/>
      <c r="Q223" s="35"/>
      <c r="R223" s="35"/>
      <c r="S223" s="35"/>
      <c r="T223" s="35"/>
      <c r="U223" s="35"/>
      <c r="V223" s="35"/>
      <c r="W223" s="35"/>
      <c r="X223" s="35"/>
      <c r="Y223" s="35"/>
      <c r="Z223" s="35"/>
      <c r="AA223" s="35"/>
    </row>
    <row r="224" spans="1:27" ht="13.5" customHeight="1">
      <c r="A224" s="36"/>
      <c r="B224" s="35"/>
      <c r="C224" s="35"/>
      <c r="D224" s="35"/>
      <c r="E224" s="35"/>
      <c r="F224" s="35"/>
      <c r="G224" s="35"/>
      <c r="H224" s="35"/>
      <c r="I224" s="35"/>
      <c r="J224" s="35"/>
      <c r="K224" s="35"/>
      <c r="L224" s="35"/>
      <c r="M224" s="35"/>
      <c r="N224" s="35"/>
      <c r="O224" s="35"/>
      <c r="P224" s="35"/>
      <c r="Q224" s="35"/>
      <c r="R224" s="35"/>
      <c r="S224" s="35"/>
      <c r="T224" s="35"/>
      <c r="U224" s="35"/>
      <c r="V224" s="35"/>
      <c r="W224" s="35"/>
      <c r="X224" s="35"/>
      <c r="Y224" s="35"/>
      <c r="Z224" s="35"/>
      <c r="AA224" s="35"/>
    </row>
    <row r="225" spans="1:27" ht="13.5" customHeight="1">
      <c r="A225" s="36"/>
      <c r="B225" s="35"/>
      <c r="C225" s="35"/>
      <c r="D225" s="35"/>
      <c r="E225" s="35"/>
      <c r="F225" s="35"/>
      <c r="G225" s="35"/>
      <c r="H225" s="35"/>
      <c r="I225" s="35"/>
      <c r="J225" s="35"/>
      <c r="K225" s="35"/>
      <c r="L225" s="35"/>
      <c r="M225" s="35"/>
      <c r="N225" s="35"/>
      <c r="O225" s="35"/>
      <c r="P225" s="35"/>
      <c r="Q225" s="35"/>
      <c r="R225" s="35"/>
      <c r="S225" s="35"/>
      <c r="T225" s="35"/>
      <c r="U225" s="35"/>
      <c r="V225" s="35"/>
      <c r="W225" s="35"/>
      <c r="X225" s="35"/>
      <c r="Y225" s="35"/>
      <c r="Z225" s="35"/>
      <c r="AA225" s="35"/>
    </row>
    <row r="226" spans="1:27" ht="13.5" customHeight="1">
      <c r="A226" s="36"/>
      <c r="B226" s="35"/>
      <c r="C226" s="35"/>
      <c r="D226" s="35"/>
      <c r="E226" s="35"/>
      <c r="F226" s="35"/>
      <c r="G226" s="35"/>
      <c r="H226" s="35"/>
      <c r="I226" s="35"/>
      <c r="J226" s="35"/>
      <c r="K226" s="35"/>
      <c r="L226" s="35"/>
      <c r="M226" s="35"/>
      <c r="N226" s="35"/>
      <c r="O226" s="35"/>
      <c r="P226" s="35"/>
      <c r="Q226" s="35"/>
      <c r="R226" s="35"/>
      <c r="S226" s="35"/>
      <c r="T226" s="35"/>
      <c r="U226" s="35"/>
      <c r="V226" s="35"/>
      <c r="W226" s="35"/>
      <c r="X226" s="35"/>
      <c r="Y226" s="35"/>
      <c r="Z226" s="35"/>
      <c r="AA226" s="35"/>
    </row>
    <row r="227" spans="1:27" ht="13.5" customHeight="1">
      <c r="A227" s="36"/>
      <c r="B227" s="35"/>
      <c r="C227" s="35"/>
      <c r="D227" s="35"/>
      <c r="E227" s="35"/>
      <c r="F227" s="35"/>
      <c r="G227" s="35"/>
      <c r="H227" s="35"/>
      <c r="I227" s="35"/>
      <c r="J227" s="35"/>
      <c r="K227" s="35"/>
      <c r="L227" s="35"/>
      <c r="M227" s="35"/>
      <c r="N227" s="35"/>
      <c r="O227" s="35"/>
      <c r="P227" s="35"/>
      <c r="Q227" s="35"/>
      <c r="R227" s="35"/>
      <c r="S227" s="35"/>
      <c r="T227" s="35"/>
      <c r="U227" s="35"/>
      <c r="V227" s="35"/>
      <c r="W227" s="35"/>
      <c r="X227" s="35"/>
      <c r="Y227" s="35"/>
      <c r="Z227" s="35"/>
      <c r="AA227" s="35"/>
    </row>
    <row r="228" spans="1:27" ht="13.5" customHeight="1">
      <c r="A228" s="38"/>
      <c r="B228" s="35"/>
      <c r="C228" s="35"/>
      <c r="D228" s="35"/>
      <c r="E228" s="35"/>
      <c r="F228" s="35"/>
      <c r="G228" s="35"/>
      <c r="H228" s="35"/>
      <c r="I228" s="35"/>
      <c r="J228" s="35"/>
      <c r="K228" s="35"/>
      <c r="L228" s="35"/>
      <c r="M228" s="35"/>
      <c r="N228" s="35"/>
      <c r="O228" s="35"/>
      <c r="P228" s="35"/>
      <c r="Q228" s="35"/>
      <c r="R228" s="35"/>
      <c r="S228" s="35"/>
      <c r="T228" s="35"/>
      <c r="U228" s="35"/>
      <c r="V228" s="35"/>
      <c r="W228" s="35"/>
      <c r="X228" s="35"/>
      <c r="Y228" s="35"/>
      <c r="Z228" s="35"/>
      <c r="AA228" s="35"/>
    </row>
    <row r="229" spans="1:27" ht="13.5" customHeight="1">
      <c r="A229" s="38"/>
      <c r="B229" s="35"/>
      <c r="C229" s="35"/>
      <c r="D229" s="35"/>
      <c r="E229" s="35"/>
      <c r="F229" s="35"/>
      <c r="G229" s="35"/>
      <c r="H229" s="35"/>
      <c r="I229" s="35"/>
      <c r="J229" s="35"/>
      <c r="K229" s="35"/>
      <c r="L229" s="35"/>
      <c r="M229" s="35"/>
      <c r="N229" s="35"/>
      <c r="O229" s="35"/>
      <c r="P229" s="35"/>
      <c r="Q229" s="35"/>
      <c r="R229" s="35"/>
      <c r="S229" s="35"/>
      <c r="T229" s="35"/>
      <c r="U229" s="35"/>
      <c r="V229" s="35"/>
      <c r="W229" s="35"/>
      <c r="X229" s="35"/>
      <c r="Y229" s="35"/>
      <c r="Z229" s="35"/>
      <c r="AA229" s="35"/>
    </row>
    <row r="230" spans="1:27" ht="13.5" customHeight="1">
      <c r="A230" s="38"/>
      <c r="B230" s="35"/>
      <c r="C230" s="35"/>
      <c r="D230" s="35"/>
      <c r="E230" s="35"/>
      <c r="F230" s="35"/>
      <c r="G230" s="35"/>
      <c r="H230" s="35"/>
      <c r="I230" s="35"/>
      <c r="J230" s="35"/>
      <c r="K230" s="35"/>
      <c r="L230" s="35"/>
      <c r="M230" s="35"/>
      <c r="N230" s="35"/>
      <c r="O230" s="35"/>
      <c r="P230" s="35"/>
      <c r="Q230" s="35"/>
      <c r="R230" s="35"/>
      <c r="S230" s="35"/>
      <c r="T230" s="35"/>
      <c r="U230" s="35"/>
      <c r="V230" s="35"/>
      <c r="W230" s="35"/>
      <c r="X230" s="35"/>
      <c r="Y230" s="35"/>
      <c r="Z230" s="35"/>
      <c r="AA230" s="35"/>
    </row>
    <row r="231" spans="1:27" ht="13.5" customHeight="1">
      <c r="A231" s="38"/>
      <c r="B231" s="35"/>
      <c r="C231" s="35"/>
      <c r="D231" s="35"/>
      <c r="E231" s="35"/>
      <c r="F231" s="35"/>
      <c r="G231" s="35"/>
      <c r="H231" s="35"/>
      <c r="I231" s="35"/>
      <c r="J231" s="35"/>
      <c r="K231" s="35"/>
      <c r="L231" s="35"/>
      <c r="M231" s="35"/>
      <c r="N231" s="35"/>
      <c r="O231" s="35"/>
      <c r="P231" s="35"/>
      <c r="Q231" s="35"/>
      <c r="R231" s="35"/>
      <c r="S231" s="35"/>
      <c r="T231" s="35"/>
      <c r="U231" s="35"/>
      <c r="V231" s="35"/>
      <c r="W231" s="35"/>
      <c r="X231" s="35"/>
      <c r="Y231" s="35"/>
      <c r="Z231" s="35"/>
      <c r="AA231" s="35"/>
    </row>
    <row r="232" spans="1:27" ht="13.5" customHeight="1">
      <c r="A232" s="38"/>
      <c r="B232" s="35"/>
      <c r="C232" s="35"/>
      <c r="D232" s="35"/>
      <c r="E232" s="35"/>
      <c r="F232" s="35"/>
      <c r="G232" s="35"/>
      <c r="H232" s="35"/>
      <c r="I232" s="35"/>
      <c r="J232" s="35"/>
      <c r="K232" s="35"/>
      <c r="L232" s="35"/>
      <c r="M232" s="35"/>
      <c r="N232" s="35"/>
      <c r="O232" s="35"/>
      <c r="P232" s="35"/>
      <c r="Q232" s="35"/>
      <c r="R232" s="35"/>
      <c r="S232" s="35"/>
      <c r="T232" s="35"/>
      <c r="U232" s="35"/>
      <c r="V232" s="35"/>
      <c r="W232" s="35"/>
      <c r="X232" s="35"/>
      <c r="Y232" s="35"/>
      <c r="Z232" s="35"/>
      <c r="AA232" s="35"/>
    </row>
    <row r="233" spans="1:27" ht="13.5" customHeight="1">
      <c r="A233" s="38"/>
      <c r="B233" s="35"/>
      <c r="C233" s="35"/>
      <c r="D233" s="35"/>
      <c r="E233" s="35"/>
      <c r="F233" s="35"/>
      <c r="G233" s="35"/>
      <c r="H233" s="35"/>
      <c r="I233" s="35"/>
      <c r="J233" s="35"/>
      <c r="K233" s="35"/>
      <c r="L233" s="35"/>
      <c r="M233" s="35"/>
      <c r="N233" s="35"/>
      <c r="O233" s="35"/>
      <c r="P233" s="35"/>
      <c r="Q233" s="35"/>
      <c r="R233" s="35"/>
      <c r="S233" s="35"/>
      <c r="T233" s="35"/>
      <c r="U233" s="35"/>
      <c r="V233" s="35"/>
      <c r="W233" s="35"/>
      <c r="X233" s="35"/>
      <c r="Y233" s="35"/>
      <c r="Z233" s="35"/>
      <c r="AA233" s="35"/>
    </row>
    <row r="234" spans="1:27" ht="13.5" customHeight="1">
      <c r="A234" s="38"/>
      <c r="B234" s="35"/>
      <c r="C234" s="35"/>
      <c r="D234" s="35"/>
      <c r="E234" s="35"/>
      <c r="F234" s="35"/>
      <c r="G234" s="35"/>
      <c r="H234" s="35"/>
      <c r="I234" s="35"/>
      <c r="J234" s="35"/>
      <c r="K234" s="35"/>
      <c r="L234" s="35"/>
      <c r="M234" s="35"/>
      <c r="N234" s="35"/>
      <c r="O234" s="35"/>
      <c r="P234" s="35"/>
      <c r="Q234" s="35"/>
      <c r="R234" s="35"/>
      <c r="S234" s="35"/>
      <c r="T234" s="35"/>
      <c r="U234" s="35"/>
      <c r="V234" s="35"/>
      <c r="W234" s="35"/>
      <c r="X234" s="35"/>
      <c r="Y234" s="35"/>
      <c r="Z234" s="35"/>
      <c r="AA234" s="35"/>
    </row>
    <row r="235" spans="1:27" ht="13.5" customHeight="1">
      <c r="A235" s="38"/>
      <c r="B235" s="35"/>
      <c r="C235" s="35"/>
      <c r="D235" s="35"/>
      <c r="E235" s="35"/>
      <c r="F235" s="35"/>
      <c r="G235" s="35"/>
      <c r="H235" s="35"/>
      <c r="I235" s="35"/>
      <c r="J235" s="35"/>
      <c r="K235" s="35"/>
      <c r="L235" s="35"/>
      <c r="M235" s="35"/>
      <c r="N235" s="35"/>
      <c r="O235" s="35"/>
      <c r="P235" s="35"/>
      <c r="Q235" s="35"/>
      <c r="R235" s="35"/>
      <c r="S235" s="35"/>
      <c r="T235" s="35"/>
      <c r="U235" s="35"/>
      <c r="V235" s="35"/>
      <c r="W235" s="35"/>
      <c r="X235" s="35"/>
      <c r="Y235" s="35"/>
      <c r="Z235" s="35"/>
      <c r="AA235" s="35"/>
    </row>
    <row r="236" spans="1:27" ht="13.5" customHeight="1">
      <c r="A236" s="38"/>
      <c r="B236" s="35"/>
      <c r="C236" s="35"/>
      <c r="D236" s="35"/>
      <c r="E236" s="35"/>
      <c r="F236" s="35"/>
      <c r="G236" s="35"/>
      <c r="H236" s="35"/>
      <c r="I236" s="35"/>
      <c r="J236" s="35"/>
      <c r="K236" s="35"/>
      <c r="L236" s="35"/>
      <c r="M236" s="35"/>
      <c r="N236" s="35"/>
      <c r="O236" s="35"/>
      <c r="P236" s="35"/>
      <c r="Q236" s="35"/>
      <c r="R236" s="35"/>
      <c r="S236" s="35"/>
      <c r="T236" s="35"/>
      <c r="U236" s="35"/>
      <c r="V236" s="35"/>
      <c r="W236" s="35"/>
      <c r="X236" s="35"/>
      <c r="Y236" s="35"/>
      <c r="Z236" s="35"/>
      <c r="AA236" s="35"/>
    </row>
    <row r="237" spans="1:27" ht="13.5" customHeight="1">
      <c r="A237" s="38"/>
      <c r="B237" s="35"/>
      <c r="C237" s="35"/>
      <c r="D237" s="35"/>
      <c r="E237" s="35"/>
      <c r="F237" s="35"/>
      <c r="G237" s="35"/>
      <c r="H237" s="35"/>
      <c r="I237" s="35"/>
      <c r="J237" s="35"/>
      <c r="K237" s="35"/>
      <c r="L237" s="35"/>
      <c r="M237" s="35"/>
      <c r="N237" s="35"/>
      <c r="O237" s="35"/>
      <c r="P237" s="35"/>
      <c r="Q237" s="35"/>
      <c r="R237" s="35"/>
      <c r="S237" s="35"/>
      <c r="T237" s="35"/>
      <c r="U237" s="35"/>
      <c r="V237" s="35"/>
      <c r="W237" s="35"/>
      <c r="X237" s="35"/>
      <c r="Y237" s="35"/>
      <c r="Z237" s="35"/>
      <c r="AA237" s="35"/>
    </row>
    <row r="238" spans="1:27" ht="13.5" customHeight="1">
      <c r="A238" s="38"/>
      <c r="B238" s="35"/>
      <c r="C238" s="35"/>
      <c r="D238" s="35"/>
      <c r="E238" s="35"/>
      <c r="F238" s="35"/>
      <c r="G238" s="35"/>
      <c r="H238" s="35"/>
      <c r="I238" s="35"/>
      <c r="J238" s="35"/>
      <c r="K238" s="35"/>
      <c r="L238" s="35"/>
      <c r="M238" s="35"/>
      <c r="N238" s="35"/>
      <c r="O238" s="35"/>
      <c r="P238" s="35"/>
      <c r="Q238" s="35"/>
      <c r="R238" s="35"/>
      <c r="S238" s="35"/>
      <c r="T238" s="35"/>
      <c r="U238" s="35"/>
      <c r="V238" s="35"/>
      <c r="W238" s="35"/>
      <c r="X238" s="35"/>
      <c r="Y238" s="35"/>
      <c r="Z238" s="35"/>
      <c r="AA238" s="35"/>
    </row>
    <row r="239" spans="1:27" ht="13.5" customHeight="1">
      <c r="A239" s="38"/>
      <c r="B239" s="35"/>
      <c r="C239" s="35"/>
      <c r="D239" s="35"/>
      <c r="E239" s="35"/>
      <c r="F239" s="35"/>
      <c r="G239" s="35"/>
      <c r="H239" s="35"/>
      <c r="I239" s="35"/>
      <c r="J239" s="35"/>
      <c r="K239" s="35"/>
      <c r="L239" s="35"/>
      <c r="M239" s="35"/>
      <c r="N239" s="35"/>
      <c r="O239" s="35"/>
      <c r="P239" s="35"/>
      <c r="Q239" s="35"/>
      <c r="R239" s="35"/>
      <c r="S239" s="35"/>
      <c r="T239" s="35"/>
      <c r="U239" s="35"/>
      <c r="V239" s="35"/>
      <c r="W239" s="35"/>
      <c r="X239" s="35"/>
      <c r="Y239" s="35"/>
      <c r="Z239" s="35"/>
      <c r="AA239" s="35"/>
    </row>
    <row r="240" spans="1:27" ht="13.5" customHeight="1">
      <c r="A240" s="38"/>
      <c r="B240" s="35"/>
      <c r="C240" s="35"/>
      <c r="D240" s="35"/>
      <c r="E240" s="35"/>
      <c r="F240" s="35"/>
      <c r="G240" s="35"/>
      <c r="H240" s="35"/>
      <c r="I240" s="35"/>
      <c r="J240" s="35"/>
      <c r="K240" s="35"/>
      <c r="L240" s="35"/>
      <c r="M240" s="35"/>
      <c r="N240" s="35"/>
      <c r="O240" s="35"/>
      <c r="P240" s="35"/>
      <c r="Q240" s="35"/>
      <c r="R240" s="35"/>
      <c r="S240" s="35"/>
      <c r="T240" s="35"/>
      <c r="U240" s="35"/>
      <c r="V240" s="35"/>
      <c r="W240" s="35"/>
      <c r="X240" s="35"/>
      <c r="Y240" s="35"/>
      <c r="Z240" s="35"/>
      <c r="AA240" s="35"/>
    </row>
    <row r="241" spans="1:27" ht="13.5" customHeight="1">
      <c r="A241" s="38"/>
      <c r="B241" s="35"/>
      <c r="C241" s="35"/>
      <c r="D241" s="35"/>
      <c r="E241" s="35"/>
      <c r="F241" s="35"/>
      <c r="G241" s="35"/>
      <c r="H241" s="35"/>
      <c r="I241" s="35"/>
      <c r="J241" s="35"/>
      <c r="K241" s="35"/>
      <c r="L241" s="35"/>
      <c r="M241" s="35"/>
      <c r="N241" s="35"/>
      <c r="O241" s="35"/>
      <c r="P241" s="35"/>
      <c r="Q241" s="35"/>
      <c r="R241" s="35"/>
      <c r="S241" s="35"/>
      <c r="T241" s="35"/>
      <c r="U241" s="35"/>
      <c r="V241" s="35"/>
      <c r="W241" s="35"/>
      <c r="X241" s="35"/>
      <c r="Y241" s="35"/>
      <c r="Z241" s="35"/>
      <c r="AA241" s="35"/>
    </row>
    <row r="242" spans="1:27" ht="13.5" customHeight="1">
      <c r="A242" s="38"/>
      <c r="B242" s="35"/>
      <c r="C242" s="35"/>
      <c r="D242" s="35"/>
      <c r="E242" s="35"/>
      <c r="F242" s="35"/>
      <c r="G242" s="35"/>
      <c r="H242" s="35"/>
      <c r="I242" s="35"/>
      <c r="J242" s="35"/>
      <c r="K242" s="35"/>
      <c r="L242" s="35"/>
      <c r="M242" s="35"/>
      <c r="N242" s="35"/>
      <c r="O242" s="35"/>
      <c r="P242" s="35"/>
      <c r="Q242" s="35"/>
      <c r="R242" s="35"/>
      <c r="S242" s="35"/>
      <c r="T242" s="35"/>
      <c r="U242" s="35"/>
      <c r="V242" s="35"/>
      <c r="W242" s="35"/>
      <c r="X242" s="35"/>
      <c r="Y242" s="35"/>
      <c r="Z242" s="35"/>
      <c r="AA242" s="35"/>
    </row>
    <row r="243" spans="1:27" ht="13.5" customHeight="1">
      <c r="A243" s="38"/>
      <c r="B243" s="35"/>
      <c r="C243" s="35"/>
      <c r="D243" s="35"/>
      <c r="E243" s="35"/>
      <c r="F243" s="35"/>
      <c r="G243" s="35"/>
      <c r="H243" s="35"/>
      <c r="I243" s="35"/>
      <c r="J243" s="35"/>
      <c r="K243" s="35"/>
      <c r="L243" s="35"/>
      <c r="M243" s="35"/>
      <c r="N243" s="35"/>
      <c r="O243" s="35"/>
      <c r="P243" s="35"/>
      <c r="Q243" s="35"/>
      <c r="R243" s="35"/>
      <c r="S243" s="35"/>
      <c r="T243" s="35"/>
      <c r="U243" s="35"/>
      <c r="V243" s="35"/>
      <c r="W243" s="35"/>
      <c r="X243" s="35"/>
      <c r="Y243" s="35"/>
      <c r="Z243" s="35"/>
      <c r="AA243" s="35"/>
    </row>
    <row r="244" spans="1:27" ht="13.5" customHeight="1">
      <c r="A244" s="38"/>
      <c r="B244" s="35"/>
      <c r="C244" s="35"/>
      <c r="D244" s="35"/>
      <c r="E244" s="35"/>
      <c r="F244" s="35"/>
      <c r="G244" s="35"/>
      <c r="H244" s="35"/>
      <c r="I244" s="35"/>
      <c r="J244" s="35"/>
      <c r="K244" s="35"/>
      <c r="L244" s="35"/>
      <c r="M244" s="35"/>
      <c r="N244" s="35"/>
      <c r="O244" s="35"/>
      <c r="P244" s="35"/>
      <c r="Q244" s="35"/>
      <c r="R244" s="35"/>
      <c r="S244" s="35"/>
      <c r="T244" s="35"/>
      <c r="U244" s="35"/>
      <c r="V244" s="35"/>
      <c r="W244" s="35"/>
      <c r="X244" s="35"/>
      <c r="Y244" s="35"/>
      <c r="Z244" s="35"/>
      <c r="AA244" s="35"/>
    </row>
    <row r="245" spans="1:27" ht="13.5" customHeight="1">
      <c r="A245" s="38"/>
      <c r="B245" s="35"/>
      <c r="C245" s="35"/>
      <c r="D245" s="35"/>
      <c r="E245" s="35"/>
      <c r="F245" s="35"/>
      <c r="G245" s="35"/>
      <c r="H245" s="35"/>
      <c r="I245" s="35"/>
      <c r="J245" s="35"/>
      <c r="K245" s="35"/>
      <c r="L245" s="35"/>
      <c r="M245" s="35"/>
      <c r="N245" s="35"/>
      <c r="O245" s="35"/>
      <c r="P245" s="35"/>
      <c r="Q245" s="35"/>
      <c r="R245" s="35"/>
      <c r="S245" s="35"/>
      <c r="T245" s="35"/>
      <c r="U245" s="35"/>
      <c r="V245" s="35"/>
      <c r="W245" s="35"/>
      <c r="X245" s="35"/>
      <c r="Y245" s="35"/>
      <c r="Z245" s="35"/>
      <c r="AA245" s="35"/>
    </row>
    <row r="246" spans="1:27" ht="13.5" customHeight="1">
      <c r="A246" s="38"/>
      <c r="B246" s="35"/>
      <c r="C246" s="35"/>
      <c r="D246" s="35"/>
      <c r="E246" s="35"/>
      <c r="F246" s="35"/>
      <c r="G246" s="35"/>
      <c r="H246" s="35"/>
      <c r="I246" s="35"/>
      <c r="J246" s="35"/>
      <c r="K246" s="35"/>
      <c r="L246" s="35"/>
      <c r="M246" s="35"/>
      <c r="N246" s="35"/>
      <c r="O246" s="35"/>
      <c r="P246" s="35"/>
      <c r="Q246" s="35"/>
      <c r="R246" s="35"/>
      <c r="S246" s="35"/>
      <c r="T246" s="35"/>
      <c r="U246" s="35"/>
      <c r="V246" s="35"/>
      <c r="W246" s="35"/>
      <c r="X246" s="35"/>
      <c r="Y246" s="35"/>
      <c r="Z246" s="35"/>
      <c r="AA246" s="35"/>
    </row>
    <row r="247" spans="1:27" ht="13.5" customHeight="1">
      <c r="A247" s="38"/>
      <c r="B247" s="35"/>
      <c r="C247" s="35"/>
      <c r="D247" s="35"/>
      <c r="E247" s="35"/>
      <c r="F247" s="35"/>
      <c r="G247" s="35"/>
      <c r="H247" s="35"/>
      <c r="I247" s="35"/>
      <c r="J247" s="35"/>
      <c r="K247" s="35"/>
      <c r="L247" s="35"/>
      <c r="M247" s="35"/>
      <c r="N247" s="35"/>
      <c r="O247" s="35"/>
      <c r="P247" s="35"/>
      <c r="Q247" s="35"/>
      <c r="R247" s="35"/>
      <c r="S247" s="35"/>
      <c r="T247" s="35"/>
      <c r="U247" s="35"/>
      <c r="V247" s="35"/>
      <c r="W247" s="35"/>
      <c r="X247" s="35"/>
      <c r="Y247" s="35"/>
      <c r="Z247" s="35"/>
      <c r="AA247" s="35"/>
    </row>
    <row r="248" spans="1:27" ht="13.5" customHeight="1">
      <c r="A248" s="38"/>
      <c r="B248" s="35"/>
      <c r="C248" s="35"/>
      <c r="D248" s="35"/>
      <c r="E248" s="35"/>
      <c r="F248" s="35"/>
      <c r="G248" s="35"/>
      <c r="H248" s="35"/>
      <c r="I248" s="35"/>
      <c r="J248" s="35"/>
      <c r="K248" s="35"/>
      <c r="L248" s="35"/>
      <c r="M248" s="35"/>
      <c r="N248" s="35"/>
      <c r="O248" s="35"/>
      <c r="P248" s="35"/>
      <c r="Q248" s="35"/>
      <c r="R248" s="35"/>
      <c r="S248" s="35"/>
      <c r="T248" s="35"/>
      <c r="U248" s="35"/>
      <c r="V248" s="35"/>
      <c r="W248" s="35"/>
      <c r="X248" s="35"/>
      <c r="Y248" s="35"/>
      <c r="Z248" s="35"/>
      <c r="AA248" s="35"/>
    </row>
    <row r="249" spans="1:27" ht="13.5" customHeight="1">
      <c r="A249" s="38"/>
      <c r="B249" s="35"/>
      <c r="C249" s="35"/>
      <c r="D249" s="35"/>
      <c r="E249" s="35"/>
      <c r="F249" s="35"/>
      <c r="G249" s="35"/>
      <c r="H249" s="35"/>
      <c r="I249" s="35"/>
      <c r="J249" s="35"/>
      <c r="K249" s="35"/>
      <c r="L249" s="35"/>
      <c r="M249" s="35"/>
      <c r="N249" s="35"/>
      <c r="O249" s="35"/>
      <c r="P249" s="35"/>
      <c r="Q249" s="35"/>
      <c r="R249" s="35"/>
      <c r="S249" s="35"/>
      <c r="T249" s="35"/>
      <c r="U249" s="35"/>
      <c r="V249" s="35"/>
      <c r="W249" s="35"/>
      <c r="X249" s="35"/>
      <c r="Y249" s="35"/>
      <c r="Z249" s="35"/>
      <c r="AA249" s="35"/>
    </row>
    <row r="250" spans="1:27" ht="13.5" customHeight="1">
      <c r="A250" s="38"/>
      <c r="B250" s="35"/>
      <c r="C250" s="35"/>
      <c r="D250" s="35"/>
      <c r="E250" s="35"/>
      <c r="F250" s="35"/>
      <c r="G250" s="35"/>
      <c r="H250" s="35"/>
      <c r="I250" s="35"/>
      <c r="J250" s="35"/>
      <c r="K250" s="35"/>
      <c r="L250" s="35"/>
      <c r="M250" s="35"/>
      <c r="N250" s="35"/>
      <c r="O250" s="35"/>
      <c r="P250" s="35"/>
      <c r="Q250" s="35"/>
      <c r="R250" s="35"/>
      <c r="S250" s="35"/>
      <c r="T250" s="35"/>
      <c r="U250" s="35"/>
      <c r="V250" s="35"/>
      <c r="W250" s="35"/>
      <c r="X250" s="35"/>
      <c r="Y250" s="35"/>
      <c r="Z250" s="35"/>
      <c r="AA250" s="35"/>
    </row>
    <row r="251" spans="1:27" ht="13.5" customHeight="1">
      <c r="A251" s="38"/>
      <c r="B251" s="35"/>
      <c r="C251" s="35"/>
      <c r="D251" s="35"/>
      <c r="E251" s="35"/>
      <c r="F251" s="35"/>
      <c r="G251" s="35"/>
      <c r="H251" s="35"/>
      <c r="I251" s="35"/>
      <c r="J251" s="35"/>
      <c r="K251" s="35"/>
      <c r="L251" s="35"/>
      <c r="M251" s="35"/>
      <c r="N251" s="35"/>
      <c r="O251" s="35"/>
      <c r="P251" s="35"/>
      <c r="Q251" s="35"/>
      <c r="R251" s="35"/>
      <c r="S251" s="35"/>
      <c r="T251" s="35"/>
      <c r="U251" s="35"/>
      <c r="V251" s="35"/>
      <c r="W251" s="35"/>
      <c r="X251" s="35"/>
      <c r="Y251" s="35"/>
      <c r="Z251" s="35"/>
      <c r="AA251" s="35"/>
    </row>
    <row r="252" spans="1:27" ht="13.5" customHeight="1">
      <c r="A252" s="38"/>
      <c r="B252" s="35"/>
      <c r="C252" s="35"/>
      <c r="D252" s="35"/>
      <c r="E252" s="35"/>
      <c r="F252" s="35"/>
      <c r="G252" s="35"/>
      <c r="H252" s="35"/>
      <c r="I252" s="35"/>
      <c r="J252" s="35"/>
      <c r="K252" s="35"/>
      <c r="L252" s="35"/>
      <c r="M252" s="35"/>
      <c r="N252" s="35"/>
      <c r="O252" s="35"/>
      <c r="P252" s="35"/>
      <c r="Q252" s="35"/>
      <c r="R252" s="35"/>
      <c r="S252" s="35"/>
      <c r="T252" s="35"/>
      <c r="U252" s="35"/>
      <c r="V252" s="35"/>
      <c r="W252" s="35"/>
      <c r="X252" s="35"/>
      <c r="Y252" s="35"/>
      <c r="Z252" s="35"/>
      <c r="AA252" s="35"/>
    </row>
    <row r="253" spans="1:27" ht="13.5" customHeight="1">
      <c r="A253" s="38"/>
      <c r="B253" s="35"/>
      <c r="C253" s="35"/>
      <c r="D253" s="35"/>
      <c r="E253" s="35"/>
      <c r="F253" s="35"/>
      <c r="G253" s="35"/>
      <c r="H253" s="35"/>
      <c r="I253" s="35"/>
      <c r="J253" s="35"/>
      <c r="K253" s="35"/>
      <c r="L253" s="35"/>
      <c r="M253" s="35"/>
      <c r="N253" s="35"/>
      <c r="O253" s="35"/>
      <c r="P253" s="35"/>
      <c r="Q253" s="35"/>
      <c r="R253" s="35"/>
      <c r="S253" s="35"/>
      <c r="T253" s="35"/>
      <c r="U253" s="35"/>
      <c r="V253" s="35"/>
      <c r="W253" s="35"/>
      <c r="X253" s="35"/>
      <c r="Y253" s="35"/>
      <c r="Z253" s="35"/>
      <c r="AA253" s="35"/>
    </row>
    <row r="254" spans="1:27" ht="13.5" customHeight="1">
      <c r="A254" s="38"/>
      <c r="B254" s="35"/>
      <c r="C254" s="35"/>
      <c r="D254" s="35"/>
      <c r="E254" s="35"/>
      <c r="F254" s="35"/>
      <c r="G254" s="35"/>
      <c r="H254" s="35"/>
      <c r="I254" s="35"/>
      <c r="J254" s="35"/>
      <c r="K254" s="35"/>
      <c r="L254" s="35"/>
      <c r="M254" s="35"/>
      <c r="N254" s="35"/>
      <c r="O254" s="35"/>
      <c r="P254" s="35"/>
      <c r="Q254" s="35"/>
      <c r="R254" s="35"/>
      <c r="S254" s="35"/>
      <c r="T254" s="35"/>
      <c r="U254" s="35"/>
      <c r="V254" s="35"/>
      <c r="W254" s="35"/>
      <c r="X254" s="35"/>
      <c r="Y254" s="35"/>
      <c r="Z254" s="35"/>
      <c r="AA254" s="35"/>
    </row>
    <row r="255" spans="1:27" ht="13.5" customHeight="1">
      <c r="A255" s="38"/>
      <c r="B255" s="35"/>
      <c r="C255" s="35"/>
      <c r="D255" s="35"/>
      <c r="E255" s="35"/>
      <c r="F255" s="35"/>
      <c r="G255" s="35"/>
      <c r="H255" s="35"/>
      <c r="I255" s="35"/>
      <c r="J255" s="35"/>
      <c r="K255" s="35"/>
      <c r="L255" s="35"/>
      <c r="M255" s="35"/>
      <c r="N255" s="35"/>
      <c r="O255" s="35"/>
      <c r="P255" s="35"/>
      <c r="Q255" s="35"/>
      <c r="R255" s="35"/>
      <c r="S255" s="35"/>
      <c r="T255" s="35"/>
      <c r="U255" s="35"/>
      <c r="V255" s="35"/>
      <c r="W255" s="35"/>
      <c r="X255" s="35"/>
      <c r="Y255" s="35"/>
      <c r="Z255" s="35"/>
      <c r="AA255" s="35"/>
    </row>
    <row r="256" spans="1:27" ht="13.5" customHeight="1">
      <c r="A256" s="38"/>
      <c r="B256" s="35"/>
      <c r="C256" s="35"/>
      <c r="D256" s="35"/>
      <c r="E256" s="35"/>
      <c r="F256" s="35"/>
      <c r="G256" s="35"/>
      <c r="H256" s="35"/>
      <c r="I256" s="35"/>
      <c r="J256" s="35"/>
      <c r="K256" s="35"/>
      <c r="L256" s="35"/>
      <c r="M256" s="35"/>
      <c r="N256" s="35"/>
      <c r="O256" s="35"/>
      <c r="P256" s="35"/>
      <c r="Q256" s="35"/>
      <c r="R256" s="35"/>
      <c r="S256" s="35"/>
      <c r="T256" s="35"/>
      <c r="U256" s="35"/>
      <c r="V256" s="35"/>
      <c r="W256" s="35"/>
      <c r="X256" s="35"/>
      <c r="Y256" s="35"/>
      <c r="Z256" s="35"/>
      <c r="AA256" s="35"/>
    </row>
    <row r="257" spans="1:27" ht="13.5" customHeight="1">
      <c r="A257" s="38"/>
      <c r="B257" s="35"/>
      <c r="C257" s="35"/>
      <c r="D257" s="35"/>
      <c r="E257" s="35"/>
      <c r="F257" s="35"/>
      <c r="G257" s="35"/>
      <c r="H257" s="35"/>
      <c r="I257" s="35"/>
      <c r="J257" s="35"/>
      <c r="K257" s="35"/>
      <c r="L257" s="35"/>
      <c r="M257" s="35"/>
      <c r="N257" s="35"/>
      <c r="O257" s="35"/>
      <c r="P257" s="35"/>
      <c r="Q257" s="35"/>
      <c r="R257" s="35"/>
      <c r="S257" s="35"/>
      <c r="T257" s="35"/>
      <c r="U257" s="35"/>
      <c r="V257" s="35"/>
      <c r="W257" s="35"/>
      <c r="X257" s="35"/>
      <c r="Y257" s="35"/>
      <c r="Z257" s="35"/>
      <c r="AA257" s="35"/>
    </row>
    <row r="258" spans="1:27" ht="13.5" customHeight="1">
      <c r="A258" s="38"/>
      <c r="B258" s="35"/>
      <c r="C258" s="35"/>
      <c r="D258" s="35"/>
      <c r="E258" s="35"/>
      <c r="F258" s="35"/>
      <c r="G258" s="35"/>
      <c r="H258" s="35"/>
      <c r="I258" s="35"/>
      <c r="J258" s="35"/>
      <c r="K258" s="35"/>
      <c r="L258" s="35"/>
      <c r="M258" s="35"/>
      <c r="N258" s="35"/>
      <c r="O258" s="35"/>
      <c r="P258" s="35"/>
      <c r="Q258" s="35"/>
      <c r="R258" s="35"/>
      <c r="S258" s="35"/>
      <c r="T258" s="35"/>
      <c r="U258" s="35"/>
      <c r="V258" s="35"/>
      <c r="W258" s="35"/>
      <c r="X258" s="35"/>
      <c r="Y258" s="35"/>
      <c r="Z258" s="35"/>
      <c r="AA258" s="35"/>
    </row>
    <row r="259" spans="1:27" ht="13.5" customHeight="1">
      <c r="A259" s="38"/>
      <c r="B259" s="35"/>
      <c r="C259" s="35"/>
      <c r="D259" s="35"/>
      <c r="E259" s="35"/>
      <c r="F259" s="35"/>
      <c r="G259" s="35"/>
      <c r="H259" s="35"/>
      <c r="I259" s="35"/>
      <c r="J259" s="35"/>
      <c r="K259" s="35"/>
      <c r="L259" s="35"/>
      <c r="M259" s="35"/>
      <c r="N259" s="35"/>
      <c r="O259" s="35"/>
      <c r="P259" s="35"/>
      <c r="Q259" s="35"/>
      <c r="R259" s="35"/>
      <c r="S259" s="35"/>
      <c r="T259" s="35"/>
      <c r="U259" s="35"/>
      <c r="V259" s="35"/>
      <c r="W259" s="35"/>
      <c r="X259" s="35"/>
      <c r="Y259" s="35"/>
      <c r="Z259" s="35"/>
      <c r="AA259" s="35"/>
    </row>
    <row r="260" spans="1:27" ht="13.5" customHeight="1">
      <c r="A260" s="38"/>
      <c r="B260" s="35"/>
      <c r="C260" s="35"/>
      <c r="D260" s="35"/>
      <c r="E260" s="35"/>
      <c r="F260" s="35"/>
      <c r="G260" s="35"/>
      <c r="H260" s="35"/>
      <c r="I260" s="35"/>
      <c r="J260" s="35"/>
      <c r="K260" s="35"/>
      <c r="L260" s="35"/>
      <c r="M260" s="35"/>
      <c r="N260" s="35"/>
      <c r="O260" s="35"/>
      <c r="P260" s="35"/>
      <c r="Q260" s="35"/>
      <c r="R260" s="35"/>
      <c r="S260" s="35"/>
      <c r="T260" s="35"/>
      <c r="U260" s="35"/>
      <c r="V260" s="35"/>
      <c r="W260" s="35"/>
      <c r="X260" s="35"/>
      <c r="Y260" s="35"/>
      <c r="Z260" s="35"/>
      <c r="AA260" s="35"/>
    </row>
    <row r="261" spans="1:27" ht="13.5" customHeight="1">
      <c r="A261" s="38"/>
      <c r="B261" s="35"/>
      <c r="C261" s="35"/>
      <c r="D261" s="35"/>
      <c r="E261" s="35"/>
      <c r="F261" s="35"/>
      <c r="G261" s="35"/>
      <c r="H261" s="35"/>
      <c r="I261" s="35"/>
      <c r="J261" s="35"/>
      <c r="K261" s="35"/>
      <c r="L261" s="35"/>
      <c r="M261" s="35"/>
      <c r="N261" s="35"/>
      <c r="O261" s="35"/>
      <c r="P261" s="35"/>
      <c r="Q261" s="35"/>
      <c r="R261" s="35"/>
      <c r="S261" s="35"/>
      <c r="T261" s="35"/>
      <c r="U261" s="35"/>
      <c r="V261" s="35"/>
      <c r="W261" s="35"/>
      <c r="X261" s="35"/>
      <c r="Y261" s="35"/>
      <c r="Z261" s="35"/>
      <c r="AA261" s="35"/>
    </row>
    <row r="262" spans="1:27" ht="13.5" customHeight="1">
      <c r="A262" s="38"/>
      <c r="B262" s="35"/>
      <c r="C262" s="35"/>
      <c r="D262" s="35"/>
      <c r="E262" s="35"/>
      <c r="F262" s="35"/>
      <c r="G262" s="35"/>
      <c r="H262" s="35"/>
      <c r="I262" s="35"/>
      <c r="J262" s="35"/>
      <c r="K262" s="35"/>
      <c r="L262" s="35"/>
      <c r="M262" s="35"/>
      <c r="N262" s="35"/>
      <c r="O262" s="35"/>
      <c r="P262" s="35"/>
      <c r="Q262" s="35"/>
      <c r="R262" s="35"/>
      <c r="S262" s="35"/>
      <c r="T262" s="35"/>
      <c r="U262" s="35"/>
      <c r="V262" s="35"/>
      <c r="W262" s="35"/>
      <c r="X262" s="35"/>
      <c r="Y262" s="35"/>
      <c r="Z262" s="35"/>
      <c r="AA262" s="35"/>
    </row>
    <row r="263" spans="1:27" ht="13.5" customHeight="1">
      <c r="A263" s="38"/>
      <c r="B263" s="35"/>
      <c r="C263" s="35"/>
      <c r="D263" s="35"/>
      <c r="E263" s="35"/>
      <c r="F263" s="35"/>
      <c r="G263" s="35"/>
      <c r="H263" s="35"/>
      <c r="I263" s="35"/>
      <c r="J263" s="35"/>
      <c r="K263" s="35"/>
      <c r="L263" s="35"/>
      <c r="M263" s="35"/>
      <c r="N263" s="35"/>
      <c r="O263" s="35"/>
      <c r="P263" s="35"/>
      <c r="Q263" s="35"/>
      <c r="R263" s="35"/>
      <c r="S263" s="35"/>
      <c r="T263" s="35"/>
      <c r="U263" s="35"/>
      <c r="V263" s="35"/>
      <c r="W263" s="35"/>
      <c r="X263" s="35"/>
      <c r="Y263" s="35"/>
      <c r="Z263" s="35"/>
      <c r="AA263" s="35"/>
    </row>
    <row r="264" spans="1:27" ht="13.5" customHeight="1">
      <c r="A264" s="38"/>
      <c r="B264" s="35"/>
      <c r="C264" s="35"/>
      <c r="D264" s="35"/>
      <c r="E264" s="35"/>
      <c r="F264" s="35"/>
      <c r="G264" s="35"/>
      <c r="H264" s="35"/>
      <c r="I264" s="35"/>
      <c r="J264" s="35"/>
      <c r="K264" s="35"/>
      <c r="L264" s="35"/>
      <c r="M264" s="35"/>
      <c r="N264" s="35"/>
      <c r="O264" s="35"/>
      <c r="P264" s="35"/>
      <c r="Q264" s="35"/>
      <c r="R264" s="35"/>
      <c r="S264" s="35"/>
      <c r="T264" s="35"/>
      <c r="U264" s="35"/>
      <c r="V264" s="35"/>
      <c r="W264" s="35"/>
      <c r="X264" s="35"/>
      <c r="Y264" s="35"/>
      <c r="Z264" s="35"/>
      <c r="AA264" s="35"/>
    </row>
    <row r="265" spans="1:27" ht="13.5" customHeight="1">
      <c r="A265" s="38"/>
      <c r="B265" s="35"/>
      <c r="C265" s="35"/>
      <c r="D265" s="35"/>
      <c r="E265" s="35"/>
      <c r="F265" s="35"/>
      <c r="G265" s="35"/>
      <c r="H265" s="35"/>
      <c r="I265" s="35"/>
      <c r="J265" s="35"/>
      <c r="K265" s="35"/>
      <c r="L265" s="35"/>
      <c r="M265" s="35"/>
      <c r="N265" s="35"/>
      <c r="O265" s="35"/>
      <c r="P265" s="35"/>
      <c r="Q265" s="35"/>
      <c r="R265" s="35"/>
      <c r="S265" s="35"/>
      <c r="T265" s="35"/>
      <c r="U265" s="35"/>
      <c r="V265" s="35"/>
      <c r="W265" s="35"/>
      <c r="X265" s="35"/>
      <c r="Y265" s="35"/>
      <c r="Z265" s="35"/>
      <c r="AA265" s="35"/>
    </row>
    <row r="266" spans="1:27" ht="13.5" customHeight="1">
      <c r="A266" s="38"/>
      <c r="B266" s="35"/>
      <c r="C266" s="35"/>
      <c r="D266" s="35"/>
      <c r="E266" s="35"/>
      <c r="F266" s="35"/>
      <c r="G266" s="35"/>
      <c r="H266" s="35"/>
      <c r="I266" s="35"/>
      <c r="J266" s="35"/>
      <c r="K266" s="35"/>
      <c r="L266" s="35"/>
      <c r="M266" s="35"/>
      <c r="N266" s="35"/>
      <c r="O266" s="35"/>
      <c r="P266" s="35"/>
      <c r="Q266" s="35"/>
      <c r="R266" s="35"/>
      <c r="S266" s="35"/>
      <c r="T266" s="35"/>
      <c r="U266" s="35"/>
      <c r="V266" s="35"/>
      <c r="W266" s="35"/>
      <c r="X266" s="35"/>
      <c r="Y266" s="35"/>
      <c r="Z266" s="35"/>
      <c r="AA266" s="35"/>
    </row>
    <row r="267" spans="1:27" ht="13.5" customHeight="1">
      <c r="A267" s="38"/>
      <c r="B267" s="35"/>
      <c r="C267" s="35"/>
      <c r="D267" s="35"/>
      <c r="E267" s="35"/>
      <c r="F267" s="35"/>
      <c r="G267" s="35"/>
      <c r="H267" s="35"/>
      <c r="I267" s="35"/>
      <c r="J267" s="35"/>
      <c r="K267" s="35"/>
      <c r="L267" s="35"/>
      <c r="M267" s="35"/>
      <c r="N267" s="35"/>
      <c r="O267" s="35"/>
      <c r="P267" s="35"/>
      <c r="Q267" s="35"/>
      <c r="R267" s="35"/>
      <c r="S267" s="35"/>
      <c r="T267" s="35"/>
      <c r="U267" s="35"/>
      <c r="V267" s="35"/>
      <c r="W267" s="35"/>
      <c r="X267" s="35"/>
      <c r="Y267" s="35"/>
      <c r="Z267" s="35"/>
      <c r="AA267" s="35"/>
    </row>
    <row r="268" spans="1:27" ht="13.5" customHeight="1">
      <c r="A268" s="38"/>
      <c r="B268" s="35"/>
      <c r="C268" s="35"/>
      <c r="D268" s="35"/>
      <c r="E268" s="35"/>
      <c r="F268" s="35"/>
      <c r="G268" s="35"/>
      <c r="H268" s="35"/>
      <c r="I268" s="35"/>
      <c r="J268" s="35"/>
      <c r="K268" s="35"/>
      <c r="L268" s="35"/>
      <c r="M268" s="35"/>
      <c r="N268" s="35"/>
      <c r="O268" s="35"/>
      <c r="P268" s="35"/>
      <c r="Q268" s="35"/>
      <c r="R268" s="35"/>
      <c r="S268" s="35"/>
      <c r="T268" s="35"/>
      <c r="U268" s="35"/>
      <c r="V268" s="35"/>
      <c r="W268" s="35"/>
      <c r="X268" s="35"/>
      <c r="Y268" s="35"/>
      <c r="Z268" s="35"/>
      <c r="AA268" s="35"/>
    </row>
    <row r="269" spans="1:27" ht="13.5" customHeight="1">
      <c r="A269" s="38"/>
      <c r="B269" s="35"/>
      <c r="C269" s="35"/>
      <c r="D269" s="35"/>
      <c r="E269" s="35"/>
      <c r="F269" s="35"/>
      <c r="G269" s="35"/>
      <c r="H269" s="35"/>
      <c r="I269" s="35"/>
      <c r="J269" s="35"/>
      <c r="K269" s="35"/>
      <c r="L269" s="35"/>
      <c r="M269" s="35"/>
      <c r="N269" s="35"/>
      <c r="O269" s="35"/>
      <c r="P269" s="35"/>
      <c r="Q269" s="35"/>
      <c r="R269" s="35"/>
      <c r="S269" s="35"/>
      <c r="T269" s="35"/>
      <c r="U269" s="35"/>
      <c r="V269" s="35"/>
      <c r="W269" s="35"/>
      <c r="X269" s="35"/>
      <c r="Y269" s="35"/>
      <c r="Z269" s="35"/>
      <c r="AA269" s="35"/>
    </row>
    <row r="270" spans="1:27" ht="13.5" customHeight="1">
      <c r="A270" s="38"/>
      <c r="B270" s="35"/>
      <c r="C270" s="35"/>
      <c r="D270" s="35"/>
      <c r="E270" s="35"/>
      <c r="F270" s="35"/>
      <c r="G270" s="35"/>
      <c r="H270" s="35"/>
      <c r="I270" s="35"/>
      <c r="J270" s="35"/>
      <c r="K270" s="35"/>
      <c r="L270" s="35"/>
      <c r="M270" s="35"/>
      <c r="N270" s="35"/>
      <c r="O270" s="35"/>
      <c r="P270" s="35"/>
      <c r="Q270" s="35"/>
      <c r="R270" s="35"/>
      <c r="S270" s="35"/>
      <c r="T270" s="35"/>
      <c r="U270" s="35"/>
      <c r="V270" s="35"/>
      <c r="W270" s="35"/>
      <c r="X270" s="35"/>
      <c r="Y270" s="35"/>
      <c r="Z270" s="35"/>
      <c r="AA270" s="35"/>
    </row>
    <row r="271" spans="1:27" ht="13.5" customHeight="1">
      <c r="A271" s="38"/>
      <c r="B271" s="35"/>
      <c r="C271" s="35"/>
      <c r="D271" s="35"/>
      <c r="E271" s="35"/>
      <c r="F271" s="35"/>
      <c r="G271" s="35"/>
      <c r="H271" s="35"/>
      <c r="I271" s="35"/>
      <c r="J271" s="35"/>
      <c r="K271" s="35"/>
      <c r="L271" s="35"/>
      <c r="M271" s="35"/>
      <c r="N271" s="35"/>
      <c r="O271" s="35"/>
      <c r="P271" s="35"/>
      <c r="Q271" s="35"/>
      <c r="R271" s="35"/>
      <c r="S271" s="35"/>
      <c r="T271" s="35"/>
      <c r="U271" s="35"/>
      <c r="V271" s="35"/>
      <c r="W271" s="35"/>
      <c r="X271" s="35"/>
      <c r="Y271" s="35"/>
      <c r="Z271" s="35"/>
      <c r="AA271" s="35"/>
    </row>
    <row r="272" spans="1:27" ht="13.5" customHeight="1">
      <c r="A272" s="38"/>
      <c r="B272" s="35"/>
      <c r="C272" s="35"/>
      <c r="D272" s="35"/>
      <c r="E272" s="35"/>
      <c r="F272" s="35"/>
      <c r="G272" s="35"/>
      <c r="H272" s="35"/>
      <c r="I272" s="35"/>
      <c r="J272" s="35"/>
      <c r="K272" s="35"/>
      <c r="L272" s="35"/>
      <c r="M272" s="35"/>
      <c r="N272" s="35"/>
      <c r="O272" s="35"/>
      <c r="P272" s="35"/>
      <c r="Q272" s="35"/>
      <c r="R272" s="35"/>
      <c r="S272" s="35"/>
      <c r="T272" s="35"/>
      <c r="U272" s="35"/>
      <c r="V272" s="35"/>
      <c r="W272" s="35"/>
      <c r="X272" s="35"/>
      <c r="Y272" s="35"/>
      <c r="Z272" s="35"/>
      <c r="AA272" s="35"/>
    </row>
    <row r="273" spans="1:27" ht="13.5" customHeight="1">
      <c r="A273" s="38"/>
      <c r="B273" s="35"/>
      <c r="C273" s="35"/>
      <c r="D273" s="35"/>
      <c r="E273" s="35"/>
      <c r="F273" s="35"/>
      <c r="G273" s="35"/>
      <c r="H273" s="35"/>
      <c r="I273" s="35"/>
      <c r="J273" s="35"/>
      <c r="K273" s="35"/>
      <c r="L273" s="35"/>
      <c r="M273" s="35"/>
      <c r="N273" s="35"/>
      <c r="O273" s="35"/>
      <c r="P273" s="35"/>
      <c r="Q273" s="35"/>
      <c r="R273" s="35"/>
      <c r="S273" s="35"/>
      <c r="T273" s="35"/>
      <c r="U273" s="35"/>
      <c r="V273" s="35"/>
      <c r="W273" s="35"/>
      <c r="X273" s="35"/>
      <c r="Y273" s="35"/>
      <c r="Z273" s="35"/>
      <c r="AA273" s="35"/>
    </row>
    <row r="274" spans="1:27" ht="13.5" customHeight="1">
      <c r="A274" s="38"/>
      <c r="B274" s="35"/>
      <c r="C274" s="35"/>
      <c r="D274" s="35"/>
      <c r="E274" s="35"/>
      <c r="F274" s="35"/>
      <c r="G274" s="35"/>
      <c r="H274" s="35"/>
      <c r="I274" s="35"/>
      <c r="J274" s="35"/>
      <c r="K274" s="35"/>
      <c r="L274" s="35"/>
      <c r="M274" s="35"/>
      <c r="N274" s="35"/>
      <c r="O274" s="35"/>
      <c r="P274" s="35"/>
      <c r="Q274" s="35"/>
      <c r="R274" s="35"/>
      <c r="S274" s="35"/>
      <c r="T274" s="35"/>
      <c r="U274" s="35"/>
      <c r="V274" s="35"/>
      <c r="W274" s="35"/>
      <c r="X274" s="35"/>
      <c r="Y274" s="35"/>
      <c r="Z274" s="35"/>
      <c r="AA274" s="35"/>
    </row>
    <row r="275" spans="1:27" ht="13.5" customHeight="1">
      <c r="A275" s="38"/>
      <c r="B275" s="35"/>
      <c r="C275" s="35"/>
      <c r="D275" s="35"/>
      <c r="E275" s="35"/>
      <c r="F275" s="35"/>
      <c r="G275" s="35"/>
      <c r="H275" s="35"/>
      <c r="I275" s="35"/>
      <c r="J275" s="35"/>
      <c r="K275" s="35"/>
      <c r="L275" s="35"/>
      <c r="M275" s="35"/>
      <c r="N275" s="35"/>
      <c r="O275" s="35"/>
      <c r="P275" s="35"/>
      <c r="Q275" s="35"/>
      <c r="R275" s="35"/>
      <c r="S275" s="35"/>
      <c r="T275" s="35"/>
      <c r="U275" s="35"/>
      <c r="V275" s="35"/>
      <c r="W275" s="35"/>
      <c r="X275" s="35"/>
      <c r="Y275" s="35"/>
      <c r="Z275" s="35"/>
      <c r="AA275" s="35"/>
    </row>
    <row r="276" spans="1:27" ht="13.5" customHeight="1">
      <c r="A276" s="38"/>
      <c r="B276" s="35"/>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c r="AA276" s="35"/>
    </row>
    <row r="277" spans="1:27" ht="13.5" customHeight="1">
      <c r="A277" s="38"/>
      <c r="B277" s="35"/>
      <c r="C277" s="35"/>
      <c r="D277" s="35"/>
      <c r="E277" s="35"/>
      <c r="F277" s="35"/>
      <c r="G277" s="35"/>
      <c r="H277" s="35"/>
      <c r="I277" s="35"/>
      <c r="J277" s="35"/>
      <c r="K277" s="35"/>
      <c r="L277" s="35"/>
      <c r="M277" s="35"/>
      <c r="N277" s="35"/>
      <c r="O277" s="35"/>
      <c r="P277" s="35"/>
      <c r="Q277" s="35"/>
      <c r="R277" s="35"/>
      <c r="S277" s="35"/>
      <c r="T277" s="35"/>
      <c r="U277" s="35"/>
      <c r="V277" s="35"/>
      <c r="W277" s="35"/>
      <c r="X277" s="35"/>
      <c r="Y277" s="35"/>
      <c r="Z277" s="35"/>
      <c r="AA277" s="35"/>
    </row>
    <row r="278" spans="1:27" ht="13.5" customHeight="1">
      <c r="A278" s="38"/>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c r="AA278" s="35"/>
    </row>
    <row r="279" spans="1:27" ht="13.5" customHeight="1">
      <c r="A279" s="38"/>
      <c r="B279" s="35"/>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c r="AA279" s="35"/>
    </row>
    <row r="280" spans="1:27" ht="13.5" customHeight="1">
      <c r="A280" s="38"/>
      <c r="B280" s="35"/>
      <c r="C280" s="35"/>
      <c r="D280" s="35"/>
      <c r="E280" s="35"/>
      <c r="F280" s="35"/>
      <c r="G280" s="35"/>
      <c r="H280" s="35"/>
      <c r="I280" s="35"/>
      <c r="J280" s="35"/>
      <c r="K280" s="35"/>
      <c r="L280" s="35"/>
      <c r="M280" s="35"/>
      <c r="N280" s="35"/>
      <c r="O280" s="35"/>
      <c r="P280" s="35"/>
      <c r="Q280" s="35"/>
      <c r="R280" s="35"/>
      <c r="S280" s="35"/>
      <c r="T280" s="35"/>
      <c r="U280" s="35"/>
      <c r="V280" s="35"/>
      <c r="W280" s="35"/>
      <c r="X280" s="35"/>
      <c r="Y280" s="35"/>
      <c r="Z280" s="35"/>
      <c r="AA280" s="35"/>
    </row>
    <row r="281" spans="1:27" ht="13.5" customHeight="1">
      <c r="A281" s="38"/>
      <c r="B281" s="35"/>
      <c r="C281" s="35"/>
      <c r="D281" s="35"/>
      <c r="E281" s="35"/>
      <c r="F281" s="35"/>
      <c r="G281" s="35"/>
      <c r="H281" s="35"/>
      <c r="I281" s="35"/>
      <c r="J281" s="35"/>
      <c r="K281" s="35"/>
      <c r="L281" s="35"/>
      <c r="M281" s="35"/>
      <c r="N281" s="35"/>
      <c r="O281" s="35"/>
      <c r="P281" s="35"/>
      <c r="Q281" s="35"/>
      <c r="R281" s="35"/>
      <c r="S281" s="35"/>
      <c r="T281" s="35"/>
      <c r="U281" s="35"/>
      <c r="V281" s="35"/>
      <c r="W281" s="35"/>
      <c r="X281" s="35"/>
      <c r="Y281" s="35"/>
      <c r="Z281" s="35"/>
      <c r="AA281" s="35"/>
    </row>
    <row r="282" spans="1:27" ht="13.5" customHeight="1">
      <c r="A282" s="38"/>
      <c r="B282" s="35"/>
      <c r="C282" s="35"/>
      <c r="D282" s="35"/>
      <c r="E282" s="35"/>
      <c r="F282" s="35"/>
      <c r="G282" s="35"/>
      <c r="H282" s="35"/>
      <c r="I282" s="35"/>
      <c r="J282" s="35"/>
      <c r="K282" s="35"/>
      <c r="L282" s="35"/>
      <c r="M282" s="35"/>
      <c r="N282" s="35"/>
      <c r="O282" s="35"/>
      <c r="P282" s="35"/>
      <c r="Q282" s="35"/>
      <c r="R282" s="35"/>
      <c r="S282" s="35"/>
      <c r="T282" s="35"/>
      <c r="U282" s="35"/>
      <c r="V282" s="35"/>
      <c r="W282" s="35"/>
      <c r="X282" s="35"/>
      <c r="Y282" s="35"/>
      <c r="Z282" s="35"/>
      <c r="AA282" s="35"/>
    </row>
    <row r="283" spans="1:27" ht="13.5" customHeight="1">
      <c r="A283" s="38"/>
      <c r="B283" s="35"/>
      <c r="C283" s="35"/>
      <c r="D283" s="35"/>
      <c r="E283" s="35"/>
      <c r="F283" s="35"/>
      <c r="G283" s="35"/>
      <c r="H283" s="35"/>
      <c r="I283" s="35"/>
      <c r="J283" s="35"/>
      <c r="K283" s="35"/>
      <c r="L283" s="35"/>
      <c r="M283" s="35"/>
      <c r="N283" s="35"/>
      <c r="O283" s="35"/>
      <c r="P283" s="35"/>
      <c r="Q283" s="35"/>
      <c r="R283" s="35"/>
      <c r="S283" s="35"/>
      <c r="T283" s="35"/>
      <c r="U283" s="35"/>
      <c r="V283" s="35"/>
      <c r="W283" s="35"/>
      <c r="X283" s="35"/>
      <c r="Y283" s="35"/>
      <c r="Z283" s="35"/>
      <c r="AA283" s="35"/>
    </row>
    <row r="284" spans="1:27" ht="13.5" customHeight="1">
      <c r="A284" s="38"/>
      <c r="B284" s="35"/>
      <c r="C284" s="35"/>
      <c r="D284" s="35"/>
      <c r="E284" s="35"/>
      <c r="F284" s="35"/>
      <c r="G284" s="35"/>
      <c r="H284" s="35"/>
      <c r="I284" s="35"/>
      <c r="J284" s="35"/>
      <c r="K284" s="35"/>
      <c r="L284" s="35"/>
      <c r="M284" s="35"/>
      <c r="N284" s="35"/>
      <c r="O284" s="35"/>
      <c r="P284" s="35"/>
      <c r="Q284" s="35"/>
      <c r="R284" s="35"/>
      <c r="S284" s="35"/>
      <c r="T284" s="35"/>
      <c r="U284" s="35"/>
      <c r="V284" s="35"/>
      <c r="W284" s="35"/>
      <c r="X284" s="35"/>
      <c r="Y284" s="35"/>
      <c r="Z284" s="35"/>
      <c r="AA284" s="35"/>
    </row>
    <row r="285" spans="1:27" ht="13.5" customHeight="1">
      <c r="A285" s="38"/>
      <c r="B285" s="35"/>
      <c r="C285" s="35"/>
      <c r="D285" s="35"/>
      <c r="E285" s="35"/>
      <c r="F285" s="35"/>
      <c r="G285" s="35"/>
      <c r="H285" s="35"/>
      <c r="I285" s="35"/>
      <c r="J285" s="35"/>
      <c r="K285" s="35"/>
      <c r="L285" s="35"/>
      <c r="M285" s="35"/>
      <c r="N285" s="35"/>
      <c r="O285" s="35"/>
      <c r="P285" s="35"/>
      <c r="Q285" s="35"/>
      <c r="R285" s="35"/>
      <c r="S285" s="35"/>
      <c r="T285" s="35"/>
      <c r="U285" s="35"/>
      <c r="V285" s="35"/>
      <c r="W285" s="35"/>
      <c r="X285" s="35"/>
      <c r="Y285" s="35"/>
      <c r="Z285" s="35"/>
      <c r="AA285" s="35"/>
    </row>
    <row r="286" spans="1:27" ht="13.5" customHeight="1">
      <c r="A286" s="38"/>
      <c r="B286" s="35"/>
      <c r="C286" s="35"/>
      <c r="D286" s="35"/>
      <c r="E286" s="35"/>
      <c r="F286" s="35"/>
      <c r="G286" s="35"/>
      <c r="H286" s="35"/>
      <c r="I286" s="35"/>
      <c r="J286" s="35"/>
      <c r="K286" s="35"/>
      <c r="L286" s="35"/>
      <c r="M286" s="35"/>
      <c r="N286" s="35"/>
      <c r="O286" s="35"/>
      <c r="P286" s="35"/>
      <c r="Q286" s="35"/>
      <c r="R286" s="35"/>
      <c r="S286" s="35"/>
      <c r="T286" s="35"/>
      <c r="U286" s="35"/>
      <c r="V286" s="35"/>
      <c r="W286" s="35"/>
      <c r="X286" s="35"/>
      <c r="Y286" s="35"/>
      <c r="Z286" s="35"/>
      <c r="AA286" s="35"/>
    </row>
    <row r="287" spans="1:27" ht="13.5" customHeight="1">
      <c r="A287" s="38"/>
      <c r="B287" s="35"/>
      <c r="C287" s="35"/>
      <c r="D287" s="35"/>
      <c r="E287" s="35"/>
      <c r="F287" s="35"/>
      <c r="G287" s="35"/>
      <c r="H287" s="35"/>
      <c r="I287" s="35"/>
      <c r="J287" s="35"/>
      <c r="K287" s="35"/>
      <c r="L287" s="35"/>
      <c r="M287" s="35"/>
      <c r="N287" s="35"/>
      <c r="O287" s="35"/>
      <c r="P287" s="35"/>
      <c r="Q287" s="35"/>
      <c r="R287" s="35"/>
      <c r="S287" s="35"/>
      <c r="T287" s="35"/>
      <c r="U287" s="35"/>
      <c r="V287" s="35"/>
      <c r="W287" s="35"/>
      <c r="X287" s="35"/>
      <c r="Y287" s="35"/>
      <c r="Z287" s="35"/>
      <c r="AA287" s="35"/>
    </row>
    <row r="288" spans="1:27" ht="13.5" customHeight="1">
      <c r="A288" s="38"/>
      <c r="B288" s="35"/>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c r="AA288" s="35"/>
    </row>
    <row r="289" spans="1:27" ht="13.5" customHeight="1">
      <c r="A289" s="38"/>
      <c r="B289" s="35"/>
      <c r="C289" s="35"/>
      <c r="D289" s="35"/>
      <c r="E289" s="35"/>
      <c r="F289" s="35"/>
      <c r="G289" s="35"/>
      <c r="H289" s="35"/>
      <c r="I289" s="35"/>
      <c r="J289" s="35"/>
      <c r="K289" s="35"/>
      <c r="L289" s="35"/>
      <c r="M289" s="35"/>
      <c r="N289" s="35"/>
      <c r="O289" s="35"/>
      <c r="P289" s="35"/>
      <c r="Q289" s="35"/>
      <c r="R289" s="35"/>
      <c r="S289" s="35"/>
      <c r="T289" s="35"/>
      <c r="U289" s="35"/>
      <c r="V289" s="35"/>
      <c r="W289" s="35"/>
      <c r="X289" s="35"/>
      <c r="Y289" s="35"/>
      <c r="Z289" s="35"/>
      <c r="AA289" s="35"/>
    </row>
    <row r="290" spans="1:27" ht="13.5" customHeight="1">
      <c r="A290" s="38"/>
      <c r="B290" s="35"/>
      <c r="C290" s="35"/>
      <c r="D290" s="35"/>
      <c r="E290" s="35"/>
      <c r="F290" s="35"/>
      <c r="G290" s="35"/>
      <c r="H290" s="35"/>
      <c r="I290" s="35"/>
      <c r="J290" s="35"/>
      <c r="K290" s="35"/>
      <c r="L290" s="35"/>
      <c r="M290" s="35"/>
      <c r="N290" s="35"/>
      <c r="O290" s="35"/>
      <c r="P290" s="35"/>
      <c r="Q290" s="35"/>
      <c r="R290" s="35"/>
      <c r="S290" s="35"/>
      <c r="T290" s="35"/>
      <c r="U290" s="35"/>
      <c r="V290" s="35"/>
      <c r="W290" s="35"/>
      <c r="X290" s="35"/>
      <c r="Y290" s="35"/>
      <c r="Z290" s="35"/>
      <c r="AA290" s="35"/>
    </row>
    <row r="291" spans="1:27" ht="13.5" customHeight="1">
      <c r="A291" s="38"/>
      <c r="B291" s="35"/>
      <c r="C291" s="35"/>
      <c r="D291" s="35"/>
      <c r="E291" s="35"/>
      <c r="F291" s="35"/>
      <c r="G291" s="35"/>
      <c r="H291" s="35"/>
      <c r="I291" s="35"/>
      <c r="J291" s="35"/>
      <c r="K291" s="35"/>
      <c r="L291" s="35"/>
      <c r="M291" s="35"/>
      <c r="N291" s="35"/>
      <c r="O291" s="35"/>
      <c r="P291" s="35"/>
      <c r="Q291" s="35"/>
      <c r="R291" s="35"/>
      <c r="S291" s="35"/>
      <c r="T291" s="35"/>
      <c r="U291" s="35"/>
      <c r="V291" s="35"/>
      <c r="W291" s="35"/>
      <c r="X291" s="35"/>
      <c r="Y291" s="35"/>
      <c r="Z291" s="35"/>
      <c r="AA291" s="35"/>
    </row>
    <row r="292" spans="1:27" ht="13.5" customHeight="1">
      <c r="A292" s="38"/>
      <c r="B292" s="35"/>
      <c r="C292" s="35"/>
      <c r="D292" s="35"/>
      <c r="E292" s="35"/>
      <c r="F292" s="35"/>
      <c r="G292" s="35"/>
      <c r="H292" s="35"/>
      <c r="I292" s="35"/>
      <c r="J292" s="35"/>
      <c r="K292" s="35"/>
      <c r="L292" s="35"/>
      <c r="M292" s="35"/>
      <c r="N292" s="35"/>
      <c r="O292" s="35"/>
      <c r="P292" s="35"/>
      <c r="Q292" s="35"/>
      <c r="R292" s="35"/>
      <c r="S292" s="35"/>
      <c r="T292" s="35"/>
      <c r="U292" s="35"/>
      <c r="V292" s="35"/>
      <c r="W292" s="35"/>
      <c r="X292" s="35"/>
      <c r="Y292" s="35"/>
      <c r="Z292" s="35"/>
      <c r="AA292" s="35"/>
    </row>
    <row r="293" spans="1:27" ht="13.5" customHeight="1">
      <c r="A293" s="38"/>
      <c r="B293" s="35"/>
      <c r="C293" s="35"/>
      <c r="D293" s="35"/>
      <c r="E293" s="35"/>
      <c r="F293" s="35"/>
      <c r="G293" s="35"/>
      <c r="H293" s="35"/>
      <c r="I293" s="35"/>
      <c r="J293" s="35"/>
      <c r="K293" s="35"/>
      <c r="L293" s="35"/>
      <c r="M293" s="35"/>
      <c r="N293" s="35"/>
      <c r="O293" s="35"/>
      <c r="P293" s="35"/>
      <c r="Q293" s="35"/>
      <c r="R293" s="35"/>
      <c r="S293" s="35"/>
      <c r="T293" s="35"/>
      <c r="U293" s="35"/>
      <c r="V293" s="35"/>
      <c r="W293" s="35"/>
      <c r="X293" s="35"/>
      <c r="Y293" s="35"/>
      <c r="Z293" s="35"/>
      <c r="AA293" s="35"/>
    </row>
    <row r="294" spans="1:27" ht="13.5" customHeight="1">
      <c r="A294" s="38"/>
      <c r="B294" s="35"/>
      <c r="C294" s="35"/>
      <c r="D294" s="35"/>
      <c r="E294" s="35"/>
      <c r="F294" s="35"/>
      <c r="G294" s="35"/>
      <c r="H294" s="35"/>
      <c r="I294" s="35"/>
      <c r="J294" s="35"/>
      <c r="K294" s="35"/>
      <c r="L294" s="35"/>
      <c r="M294" s="35"/>
      <c r="N294" s="35"/>
      <c r="O294" s="35"/>
      <c r="P294" s="35"/>
      <c r="Q294" s="35"/>
      <c r="R294" s="35"/>
      <c r="S294" s="35"/>
      <c r="T294" s="35"/>
      <c r="U294" s="35"/>
      <c r="V294" s="35"/>
      <c r="W294" s="35"/>
      <c r="X294" s="35"/>
      <c r="Y294" s="35"/>
      <c r="Z294" s="35"/>
      <c r="AA294" s="35"/>
    </row>
    <row r="295" spans="1:27" ht="13.5" customHeight="1">
      <c r="A295" s="38"/>
      <c r="B295" s="35"/>
      <c r="C295" s="35"/>
      <c r="D295" s="35"/>
      <c r="E295" s="35"/>
      <c r="F295" s="35"/>
      <c r="G295" s="35"/>
      <c r="H295" s="35"/>
      <c r="I295" s="35"/>
      <c r="J295" s="35"/>
      <c r="K295" s="35"/>
      <c r="L295" s="35"/>
      <c r="M295" s="35"/>
      <c r="N295" s="35"/>
      <c r="O295" s="35"/>
      <c r="P295" s="35"/>
      <c r="Q295" s="35"/>
      <c r="R295" s="35"/>
      <c r="S295" s="35"/>
      <c r="T295" s="35"/>
      <c r="U295" s="35"/>
      <c r="V295" s="35"/>
      <c r="W295" s="35"/>
      <c r="X295" s="35"/>
      <c r="Y295" s="35"/>
      <c r="Z295" s="35"/>
      <c r="AA295" s="35"/>
    </row>
    <row r="296" spans="1:27" ht="13.5" customHeight="1">
      <c r="A296" s="38"/>
      <c r="B296" s="35"/>
      <c r="C296" s="35"/>
      <c r="D296" s="35"/>
      <c r="E296" s="35"/>
      <c r="F296" s="35"/>
      <c r="G296" s="35"/>
      <c r="H296" s="35"/>
      <c r="I296" s="35"/>
      <c r="J296" s="35"/>
      <c r="K296" s="35"/>
      <c r="L296" s="35"/>
      <c r="M296" s="35"/>
      <c r="N296" s="35"/>
      <c r="O296" s="35"/>
      <c r="P296" s="35"/>
      <c r="Q296" s="35"/>
      <c r="R296" s="35"/>
      <c r="S296" s="35"/>
      <c r="T296" s="35"/>
      <c r="U296" s="35"/>
      <c r="V296" s="35"/>
      <c r="W296" s="35"/>
      <c r="X296" s="35"/>
      <c r="Y296" s="35"/>
      <c r="Z296" s="35"/>
      <c r="AA296" s="35"/>
    </row>
    <row r="297" spans="1:27" ht="13.5" customHeight="1">
      <c r="A297" s="38"/>
      <c r="B297" s="35"/>
      <c r="C297" s="35"/>
      <c r="D297" s="35"/>
      <c r="E297" s="35"/>
      <c r="F297" s="35"/>
      <c r="G297" s="35"/>
      <c r="H297" s="35"/>
      <c r="I297" s="35"/>
      <c r="J297" s="35"/>
      <c r="K297" s="35"/>
      <c r="L297" s="35"/>
      <c r="M297" s="35"/>
      <c r="N297" s="35"/>
      <c r="O297" s="35"/>
      <c r="P297" s="35"/>
      <c r="Q297" s="35"/>
      <c r="R297" s="35"/>
      <c r="S297" s="35"/>
      <c r="T297" s="35"/>
      <c r="U297" s="35"/>
      <c r="V297" s="35"/>
      <c r="W297" s="35"/>
      <c r="X297" s="35"/>
      <c r="Y297" s="35"/>
      <c r="Z297" s="35"/>
      <c r="AA297" s="35"/>
    </row>
    <row r="298" spans="1:27" ht="13.5" customHeight="1">
      <c r="A298" s="38"/>
      <c r="B298" s="35"/>
      <c r="C298" s="35"/>
      <c r="D298" s="35"/>
      <c r="E298" s="35"/>
      <c r="F298" s="35"/>
      <c r="G298" s="35"/>
      <c r="H298" s="35"/>
      <c r="I298" s="35"/>
      <c r="J298" s="35"/>
      <c r="K298" s="35"/>
      <c r="L298" s="35"/>
      <c r="M298" s="35"/>
      <c r="N298" s="35"/>
      <c r="O298" s="35"/>
      <c r="P298" s="35"/>
      <c r="Q298" s="35"/>
      <c r="R298" s="35"/>
      <c r="S298" s="35"/>
      <c r="T298" s="35"/>
      <c r="U298" s="35"/>
      <c r="V298" s="35"/>
      <c r="W298" s="35"/>
      <c r="X298" s="35"/>
      <c r="Y298" s="35"/>
      <c r="Z298" s="35"/>
      <c r="AA298" s="35"/>
    </row>
    <row r="299" spans="1:27" ht="13.5" customHeight="1">
      <c r="A299" s="38"/>
      <c r="B299" s="35"/>
      <c r="C299" s="35"/>
      <c r="D299" s="35"/>
      <c r="E299" s="35"/>
      <c r="F299" s="35"/>
      <c r="G299" s="35"/>
      <c r="H299" s="35"/>
      <c r="I299" s="35"/>
      <c r="J299" s="35"/>
      <c r="K299" s="35"/>
      <c r="L299" s="35"/>
      <c r="M299" s="35"/>
      <c r="N299" s="35"/>
      <c r="O299" s="35"/>
      <c r="P299" s="35"/>
      <c r="Q299" s="35"/>
      <c r="R299" s="35"/>
      <c r="S299" s="35"/>
      <c r="T299" s="35"/>
      <c r="U299" s="35"/>
      <c r="V299" s="35"/>
      <c r="W299" s="35"/>
      <c r="X299" s="35"/>
      <c r="Y299" s="35"/>
      <c r="Z299" s="35"/>
      <c r="AA299" s="35"/>
    </row>
    <row r="300" spans="1:27" ht="13.5" customHeight="1">
      <c r="A300" s="38"/>
      <c r="B300" s="35"/>
      <c r="C300" s="35"/>
      <c r="D300" s="35"/>
      <c r="E300" s="35"/>
      <c r="F300" s="35"/>
      <c r="G300" s="35"/>
      <c r="H300" s="35"/>
      <c r="I300" s="35"/>
      <c r="J300" s="35"/>
      <c r="K300" s="35"/>
      <c r="L300" s="35"/>
      <c r="M300" s="35"/>
      <c r="N300" s="35"/>
      <c r="O300" s="35"/>
      <c r="P300" s="35"/>
      <c r="Q300" s="35"/>
      <c r="R300" s="35"/>
      <c r="S300" s="35"/>
      <c r="T300" s="35"/>
      <c r="U300" s="35"/>
      <c r="V300" s="35"/>
      <c r="W300" s="35"/>
      <c r="X300" s="35"/>
      <c r="Y300" s="35"/>
      <c r="Z300" s="35"/>
      <c r="AA300" s="35"/>
    </row>
    <row r="301" spans="1:27" ht="15.75" customHeight="1"/>
    <row r="302" spans="1:27" ht="15.75" customHeight="1"/>
    <row r="303" spans="1:27" ht="15.75" customHeight="1"/>
    <row r="304" spans="1:27"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sheetData>
  <mergeCells count="28">
    <mergeCell ref="B72:L72"/>
    <mergeCell ref="B121:R122"/>
    <mergeCell ref="B115:W116"/>
    <mergeCell ref="B106:U107"/>
    <mergeCell ref="J109:W111"/>
    <mergeCell ref="B73:U74"/>
    <mergeCell ref="J75:W77"/>
    <mergeCell ref="L38:Y40"/>
    <mergeCell ref="J100:W102"/>
    <mergeCell ref="B98:W99"/>
    <mergeCell ref="B17:U17"/>
    <mergeCell ref="B18:U19"/>
    <mergeCell ref="B22:L22"/>
    <mergeCell ref="B23:U24"/>
    <mergeCell ref="J25:W27"/>
    <mergeCell ref="B97:L97"/>
    <mergeCell ref="B43:U44"/>
    <mergeCell ref="B48:V49"/>
    <mergeCell ref="J50:W52"/>
    <mergeCell ref="B56:U57"/>
    <mergeCell ref="B60:L60"/>
    <mergeCell ref="B61:V62"/>
    <mergeCell ref="J63:W65"/>
    <mergeCell ref="J5:V6"/>
    <mergeCell ref="B8:W9"/>
    <mergeCell ref="J10:W12"/>
    <mergeCell ref="B34:L34"/>
    <mergeCell ref="B35:U36"/>
  </mergeCells>
  <pageMargins left="0.23622047244094491" right="0.23622047244094491" top="1.2630314960629923" bottom="0.74803149606299213" header="0" footer="0"/>
  <pageSetup paperSize="9" scale="50" orientation="portrait" r:id="rId1"/>
  <headerFooter>
    <oddFooter>&amp;L&amp;F&amp;C&amp;A&amp;R&amp;P</oddFooter>
  </headerFooter>
  <colBreaks count="1" manualBreakCount="1">
    <brk id="32" max="134"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93"/>
  <sheetViews>
    <sheetView showGridLines="0" topLeftCell="A109" zoomScale="150" zoomScaleNormal="150" zoomScaleSheetLayoutView="90" workbookViewId="0">
      <selection activeCell="C127" sqref="C127:G128"/>
    </sheetView>
  </sheetViews>
  <sheetFormatPr defaultColWidth="12.625" defaultRowHeight="15" customHeight="1"/>
  <cols>
    <col min="1" max="11" width="4.125" style="410" customWidth="1"/>
    <col min="12" max="12" width="7.125" style="410" customWidth="1"/>
    <col min="13" max="13" width="4.125" style="410" customWidth="1"/>
    <col min="14" max="14" width="2" style="410" customWidth="1"/>
    <col min="15" max="15" width="12.25" style="410" customWidth="1"/>
    <col min="16" max="21" width="4.125" style="410" customWidth="1"/>
    <col min="22" max="22" width="5.75" style="410" customWidth="1"/>
    <col min="23" max="28" width="4.125" style="410" customWidth="1"/>
    <col min="29" max="16384" width="12.625" style="410"/>
  </cols>
  <sheetData>
    <row r="1" spans="1:27" ht="13.5" customHeight="1">
      <c r="A1" s="336">
        <v>7</v>
      </c>
      <c r="B1" s="559" t="s">
        <v>877</v>
      </c>
      <c r="C1" s="425"/>
      <c r="D1" s="425"/>
      <c r="E1" s="425"/>
      <c r="F1" s="425"/>
      <c r="G1" s="425"/>
      <c r="H1" s="425"/>
      <c r="I1" s="425"/>
      <c r="J1" s="425"/>
      <c r="K1" s="425"/>
      <c r="L1" s="425"/>
      <c r="M1" s="425"/>
      <c r="N1" s="425"/>
      <c r="O1" s="425"/>
      <c r="P1" s="425"/>
      <c r="Q1" s="425"/>
      <c r="R1" s="425"/>
      <c r="S1" s="425"/>
      <c r="T1" s="425"/>
      <c r="U1" s="425"/>
      <c r="V1" s="425"/>
      <c r="W1" s="425"/>
      <c r="X1" s="425"/>
      <c r="Y1" s="425"/>
      <c r="Z1" s="425"/>
      <c r="AA1" s="425"/>
    </row>
    <row r="2" spans="1:27" ht="13.5" customHeight="1">
      <c r="A2" s="422"/>
      <c r="B2" s="560"/>
      <c r="C2" s="425"/>
      <c r="D2" s="425"/>
      <c r="E2" s="425"/>
      <c r="F2" s="425"/>
      <c r="G2" s="425"/>
      <c r="H2" s="425"/>
      <c r="I2" s="425"/>
      <c r="J2" s="425"/>
      <c r="K2" s="425"/>
      <c r="L2" s="425"/>
      <c r="M2" s="425"/>
      <c r="N2" s="425"/>
      <c r="O2" s="425"/>
      <c r="P2" s="425"/>
      <c r="Q2" s="425"/>
      <c r="R2" s="425"/>
      <c r="S2" s="425"/>
      <c r="T2" s="425"/>
      <c r="U2" s="425"/>
      <c r="V2" s="425"/>
      <c r="W2" s="425"/>
      <c r="X2" s="425"/>
      <c r="Y2" s="425"/>
      <c r="Z2" s="425"/>
      <c r="AA2" s="425"/>
    </row>
    <row r="3" spans="1:27" ht="13.5" customHeight="1">
      <c r="A3" s="422"/>
      <c r="B3" s="963" t="s">
        <v>1396</v>
      </c>
      <c r="C3" s="910"/>
      <c r="D3" s="910"/>
      <c r="E3" s="910"/>
      <c r="F3" s="910"/>
      <c r="G3" s="910"/>
      <c r="H3" s="910"/>
      <c r="I3" s="910"/>
      <c r="J3" s="910"/>
      <c r="K3" s="910"/>
      <c r="L3" s="910"/>
      <c r="M3" s="910"/>
      <c r="N3" s="910"/>
      <c r="O3" s="910"/>
      <c r="P3" s="910"/>
      <c r="Q3" s="910"/>
      <c r="R3" s="910"/>
      <c r="S3" s="910"/>
      <c r="T3" s="425"/>
      <c r="U3" s="425"/>
      <c r="V3" s="425"/>
      <c r="W3" s="425"/>
      <c r="X3" s="425"/>
      <c r="Y3" s="425"/>
      <c r="Z3" s="425"/>
      <c r="AA3" s="425"/>
    </row>
    <row r="4" spans="1:27" ht="13.5" customHeight="1">
      <c r="A4" s="422"/>
      <c r="B4" s="910"/>
      <c r="C4" s="910"/>
      <c r="D4" s="910"/>
      <c r="E4" s="910"/>
      <c r="F4" s="910"/>
      <c r="G4" s="910"/>
      <c r="H4" s="910"/>
      <c r="I4" s="910"/>
      <c r="J4" s="910"/>
      <c r="K4" s="910"/>
      <c r="L4" s="910"/>
      <c r="M4" s="910"/>
      <c r="N4" s="910"/>
      <c r="O4" s="910"/>
      <c r="P4" s="910"/>
      <c r="Q4" s="910"/>
      <c r="R4" s="910"/>
      <c r="S4" s="910"/>
      <c r="T4" s="453"/>
      <c r="U4" s="453"/>
      <c r="V4" s="453"/>
      <c r="W4" s="425"/>
      <c r="X4" s="425"/>
      <c r="Y4" s="425"/>
      <c r="Z4" s="425"/>
      <c r="AA4" s="425"/>
    </row>
    <row r="5" spans="1:27" ht="13.5" customHeight="1">
      <c r="A5" s="470">
        <f>A1+0.01</f>
        <v>7.01</v>
      </c>
      <c r="B5" s="561" t="s">
        <v>1408</v>
      </c>
      <c r="C5" s="562"/>
      <c r="D5" s="562"/>
      <c r="E5" s="562"/>
      <c r="F5" s="562"/>
      <c r="G5" s="562"/>
      <c r="H5" s="562"/>
      <c r="I5" s="562"/>
      <c r="J5" s="562"/>
      <c r="K5" s="562"/>
      <c r="L5" s="562"/>
      <c r="M5" s="562"/>
      <c r="N5" s="562"/>
      <c r="O5" s="562"/>
      <c r="P5" s="562"/>
      <c r="Q5" s="562"/>
      <c r="R5" s="562"/>
      <c r="S5" s="562"/>
      <c r="T5" s="562"/>
      <c r="U5" s="562"/>
      <c r="V5" s="425"/>
      <c r="W5" s="425"/>
      <c r="X5" s="425"/>
      <c r="Y5" s="425"/>
      <c r="Z5" s="425"/>
      <c r="AA5" s="425"/>
    </row>
    <row r="6" spans="1:27" ht="13.5" customHeight="1">
      <c r="A6" s="470"/>
      <c r="B6" s="561"/>
      <c r="C6" s="563"/>
      <c r="D6" s="563"/>
      <c r="E6" s="563"/>
      <c r="F6" s="563"/>
      <c r="G6" s="563"/>
      <c r="H6" s="563"/>
      <c r="I6" s="563"/>
      <c r="J6" s="563"/>
      <c r="K6" s="563"/>
      <c r="L6" s="563"/>
      <c r="M6" s="563"/>
      <c r="N6" s="563"/>
      <c r="O6" s="563"/>
      <c r="P6" s="563"/>
      <c r="Q6" s="563"/>
      <c r="R6" s="563"/>
      <c r="S6" s="563"/>
      <c r="T6" s="563"/>
      <c r="U6" s="563"/>
      <c r="V6" s="425"/>
      <c r="W6" s="425"/>
      <c r="X6" s="425"/>
      <c r="Y6" s="425"/>
      <c r="Z6" s="425"/>
      <c r="AA6" s="425"/>
    </row>
    <row r="7" spans="1:27" ht="13.5" customHeight="1">
      <c r="A7" s="564"/>
      <c r="B7" s="565"/>
      <c r="C7" s="565"/>
      <c r="D7" s="566"/>
      <c r="E7" s="567"/>
      <c r="F7" s="565"/>
      <c r="G7" s="1003" t="s">
        <v>859</v>
      </c>
      <c r="H7" s="961"/>
      <c r="I7" s="961"/>
      <c r="J7" s="961"/>
      <c r="K7" s="961"/>
      <c r="L7" s="961"/>
      <c r="M7" s="961"/>
      <c r="N7" s="961"/>
      <c r="O7" s="961"/>
      <c r="P7" s="453"/>
      <c r="Q7" s="453"/>
      <c r="R7" s="453"/>
      <c r="S7" s="565"/>
      <c r="T7" s="565"/>
      <c r="U7" s="565"/>
      <c r="V7" s="425"/>
      <c r="W7" s="425"/>
      <c r="X7" s="425"/>
      <c r="Y7" s="425"/>
      <c r="Z7" s="425"/>
      <c r="AA7" s="425"/>
    </row>
    <row r="8" spans="1:27" ht="13.5" customHeight="1">
      <c r="A8" s="422"/>
      <c r="B8" s="565"/>
      <c r="C8" s="565"/>
      <c r="D8" s="565"/>
      <c r="E8" s="565"/>
      <c r="F8" s="565"/>
      <c r="G8" s="565"/>
      <c r="H8" s="565"/>
      <c r="I8" s="565"/>
      <c r="J8" s="565"/>
      <c r="K8" s="565"/>
      <c r="L8" s="565"/>
      <c r="M8" s="565"/>
      <c r="N8" s="565"/>
      <c r="O8" s="565"/>
      <c r="P8" s="565"/>
      <c r="Q8" s="565"/>
      <c r="R8" s="565"/>
      <c r="S8" s="565"/>
      <c r="T8" s="565"/>
      <c r="U8" s="565"/>
      <c r="V8" s="425"/>
      <c r="W8" s="425"/>
      <c r="X8" s="425"/>
      <c r="Y8" s="425"/>
      <c r="Z8" s="425"/>
      <c r="AA8" s="425"/>
    </row>
    <row r="9" spans="1:27" ht="13.5" customHeight="1">
      <c r="A9" s="470">
        <f>A5+0.01</f>
        <v>7.02</v>
      </c>
      <c r="B9" s="568" t="s">
        <v>1409</v>
      </c>
      <c r="C9" s="565"/>
      <c r="D9" s="565"/>
      <c r="E9" s="565"/>
      <c r="F9" s="565"/>
      <c r="G9" s="565"/>
      <c r="H9" s="565"/>
      <c r="I9" s="565"/>
      <c r="J9" s="565"/>
      <c r="K9" s="565"/>
      <c r="L9" s="565"/>
      <c r="M9" s="565"/>
      <c r="N9" s="565"/>
      <c r="O9" s="565"/>
      <c r="P9" s="565"/>
      <c r="Q9" s="565"/>
      <c r="R9" s="565"/>
      <c r="S9" s="565"/>
      <c r="T9" s="565"/>
      <c r="U9" s="565"/>
      <c r="V9" s="425"/>
      <c r="W9" s="425"/>
      <c r="X9" s="425"/>
      <c r="Y9" s="425"/>
      <c r="Z9" s="425"/>
      <c r="AA9" s="425"/>
    </row>
    <row r="10" spans="1:27" ht="13.5" customHeight="1">
      <c r="A10" s="470"/>
      <c r="B10" s="568"/>
      <c r="C10" s="569"/>
      <c r="D10" s="569"/>
      <c r="E10" s="569"/>
      <c r="F10" s="569"/>
      <c r="G10" s="569"/>
      <c r="H10" s="569"/>
      <c r="I10" s="569"/>
      <c r="J10" s="569"/>
      <c r="K10" s="569"/>
      <c r="L10" s="569"/>
      <c r="M10" s="569"/>
      <c r="N10" s="569"/>
      <c r="O10" s="569"/>
      <c r="P10" s="569"/>
      <c r="Q10" s="569"/>
      <c r="R10" s="569"/>
      <c r="S10" s="569"/>
      <c r="T10" s="569"/>
      <c r="U10" s="569"/>
      <c r="V10" s="425"/>
      <c r="W10" s="425"/>
      <c r="X10" s="425"/>
      <c r="Y10" s="425"/>
      <c r="Z10" s="425"/>
      <c r="AA10" s="425"/>
    </row>
    <row r="11" spans="1:27" ht="13.5" customHeight="1">
      <c r="A11" s="405"/>
      <c r="B11" s="570" t="s">
        <v>1397</v>
      </c>
      <c r="C11" s="565"/>
      <c r="D11" s="565"/>
      <c r="E11" s="565"/>
      <c r="F11" s="565"/>
      <c r="G11" s="565"/>
      <c r="H11" s="565"/>
      <c r="I11" s="565"/>
      <c r="J11" s="565"/>
      <c r="K11" s="565"/>
      <c r="L11" s="565"/>
      <c r="M11" s="565"/>
      <c r="N11" s="565"/>
      <c r="O11" s="565"/>
      <c r="P11" s="565"/>
      <c r="Q11" s="565"/>
      <c r="R11" s="565"/>
      <c r="S11" s="565"/>
      <c r="T11" s="565"/>
      <c r="U11" s="565"/>
      <c r="V11" s="425"/>
      <c r="W11" s="425"/>
      <c r="X11" s="425"/>
      <c r="Y11" s="425"/>
      <c r="Z11" s="425"/>
      <c r="AA11" s="425"/>
    </row>
    <row r="12" spans="1:27" ht="13.5" customHeight="1">
      <c r="A12" s="405"/>
      <c r="B12" s="570" t="s">
        <v>1398</v>
      </c>
      <c r="C12" s="565"/>
      <c r="D12" s="565"/>
      <c r="E12" s="565"/>
      <c r="F12" s="565"/>
      <c r="G12" s="565"/>
      <c r="H12" s="565"/>
      <c r="I12" s="565"/>
      <c r="J12" s="565"/>
      <c r="K12" s="565"/>
      <c r="L12" s="565"/>
      <c r="M12" s="565"/>
      <c r="N12" s="565"/>
      <c r="O12" s="565"/>
      <c r="P12" s="565"/>
      <c r="Q12" s="565"/>
      <c r="R12" s="565"/>
      <c r="S12" s="565"/>
      <c r="T12" s="565"/>
      <c r="U12" s="565"/>
      <c r="V12" s="425"/>
      <c r="W12" s="425"/>
      <c r="X12" s="425"/>
      <c r="Y12" s="425"/>
      <c r="Z12" s="425"/>
      <c r="AA12" s="425"/>
    </row>
    <row r="13" spans="1:27" ht="13.5" customHeight="1">
      <c r="A13" s="405"/>
      <c r="B13" s="565"/>
      <c r="C13" s="565"/>
      <c r="D13" s="566"/>
      <c r="E13" s="567"/>
      <c r="F13" s="570"/>
      <c r="G13" s="1019" t="s">
        <v>860</v>
      </c>
      <c r="H13" s="961"/>
      <c r="I13" s="961"/>
      <c r="J13" s="961"/>
      <c r="K13" s="961"/>
      <c r="L13" s="961"/>
      <c r="M13" s="961"/>
      <c r="N13" s="961"/>
      <c r="O13" s="961"/>
      <c r="P13" s="565"/>
      <c r="Q13" s="565"/>
      <c r="R13" s="565"/>
      <c r="S13" s="565"/>
      <c r="T13" s="565"/>
      <c r="U13" s="565"/>
      <c r="V13" s="425"/>
      <c r="W13" s="425"/>
      <c r="X13" s="425"/>
      <c r="Y13" s="425"/>
      <c r="Z13" s="425"/>
      <c r="AA13" s="425"/>
    </row>
    <row r="14" spans="1:27" ht="13.5" customHeight="1">
      <c r="A14" s="422"/>
      <c r="B14" s="565"/>
      <c r="C14" s="565"/>
      <c r="D14" s="565"/>
      <c r="E14" s="565"/>
      <c r="F14" s="565"/>
      <c r="G14" s="1019" t="s">
        <v>862</v>
      </c>
      <c r="H14" s="961"/>
      <c r="I14" s="961"/>
      <c r="J14" s="961"/>
      <c r="K14" s="961"/>
      <c r="L14" s="961"/>
      <c r="M14" s="961"/>
      <c r="N14" s="961"/>
      <c r="O14" s="961"/>
      <c r="P14" s="565"/>
      <c r="Q14" s="565"/>
      <c r="R14" s="565"/>
      <c r="S14" s="565"/>
      <c r="T14" s="565"/>
      <c r="U14" s="565"/>
      <c r="V14" s="425"/>
      <c r="W14" s="425"/>
      <c r="X14" s="425"/>
      <c r="Y14" s="425"/>
      <c r="Z14" s="425"/>
      <c r="AA14" s="425"/>
    </row>
    <row r="15" spans="1:27" ht="13.5" customHeight="1">
      <c r="A15" s="422"/>
      <c r="B15" s="467"/>
      <c r="C15" s="467"/>
      <c r="D15" s="467"/>
      <c r="E15" s="467"/>
      <c r="F15" s="467"/>
      <c r="G15" s="1019" t="s">
        <v>861</v>
      </c>
      <c r="H15" s="961"/>
      <c r="I15" s="961"/>
      <c r="J15" s="961"/>
      <c r="K15" s="961"/>
      <c r="L15" s="961"/>
      <c r="M15" s="961"/>
      <c r="N15" s="961"/>
      <c r="O15" s="961"/>
      <c r="P15" s="467"/>
      <c r="Q15" s="467"/>
      <c r="R15" s="467"/>
      <c r="S15" s="467"/>
      <c r="T15" s="467"/>
      <c r="U15" s="467"/>
      <c r="V15" s="425"/>
      <c r="W15" s="425"/>
      <c r="X15" s="425"/>
      <c r="Y15" s="425"/>
      <c r="Z15" s="425"/>
      <c r="AA15" s="425"/>
    </row>
    <row r="16" spans="1:27" ht="13.5" customHeight="1">
      <c r="A16" s="422"/>
      <c r="B16" s="467"/>
      <c r="C16" s="467"/>
      <c r="D16" s="467"/>
      <c r="E16" s="467"/>
      <c r="F16" s="467"/>
      <c r="G16" s="453"/>
      <c r="H16" s="453"/>
      <c r="I16" s="453"/>
      <c r="J16" s="453"/>
      <c r="K16" s="453"/>
      <c r="L16" s="453"/>
      <c r="M16" s="453"/>
      <c r="N16" s="453"/>
      <c r="O16" s="453"/>
      <c r="P16" s="467"/>
      <c r="Q16" s="467"/>
      <c r="R16" s="467"/>
      <c r="S16" s="467"/>
      <c r="T16" s="467"/>
      <c r="U16" s="467"/>
      <c r="V16" s="425"/>
      <c r="W16" s="425"/>
      <c r="X16" s="425"/>
      <c r="Y16" s="425"/>
      <c r="Z16" s="425"/>
      <c r="AA16" s="425"/>
    </row>
    <row r="17" spans="1:28" ht="13.5" customHeight="1">
      <c r="A17" s="470">
        <f>A9+0.01</f>
        <v>7.0299999999999994</v>
      </c>
      <c r="B17" s="568" t="s">
        <v>1410</v>
      </c>
      <c r="C17" s="565"/>
      <c r="D17" s="565"/>
      <c r="E17" s="565"/>
      <c r="F17" s="565"/>
      <c r="G17" s="565"/>
      <c r="H17" s="565"/>
      <c r="I17" s="565"/>
      <c r="J17" s="565"/>
      <c r="K17" s="565"/>
      <c r="L17" s="565"/>
      <c r="M17" s="565"/>
      <c r="N17" s="565"/>
      <c r="O17" s="565"/>
      <c r="P17" s="565"/>
      <c r="Q17" s="565"/>
      <c r="R17" s="565"/>
      <c r="S17" s="565"/>
      <c r="T17" s="565"/>
      <c r="U17" s="565"/>
      <c r="V17" s="425"/>
      <c r="W17" s="425"/>
      <c r="X17" s="425"/>
      <c r="Y17" s="425"/>
      <c r="Z17" s="425"/>
      <c r="AA17" s="425"/>
    </row>
    <row r="18" spans="1:28" ht="13.5" customHeight="1">
      <c r="A18" s="470"/>
      <c r="B18" s="568"/>
      <c r="C18" s="569"/>
      <c r="D18" s="569"/>
      <c r="E18" s="569"/>
      <c r="F18" s="569"/>
      <c r="G18" s="569"/>
      <c r="H18" s="569"/>
      <c r="I18" s="569"/>
      <c r="J18" s="569"/>
      <c r="K18" s="569"/>
      <c r="L18" s="569"/>
      <c r="M18" s="569"/>
      <c r="N18" s="569"/>
      <c r="O18" s="569"/>
      <c r="P18" s="569"/>
      <c r="Q18" s="569"/>
      <c r="R18" s="569"/>
      <c r="S18" s="569"/>
      <c r="T18" s="569"/>
      <c r="U18" s="569"/>
      <c r="V18" s="425"/>
      <c r="W18" s="425"/>
      <c r="X18" s="425"/>
      <c r="Y18" s="425"/>
      <c r="Z18" s="425"/>
      <c r="AA18" s="425"/>
    </row>
    <row r="19" spans="1:28" ht="13.5" customHeight="1">
      <c r="A19" s="405"/>
      <c r="B19" s="570" t="s">
        <v>1399</v>
      </c>
      <c r="C19" s="565"/>
      <c r="D19" s="565"/>
      <c r="E19" s="565"/>
      <c r="F19" s="565"/>
      <c r="G19" s="565"/>
      <c r="H19" s="565"/>
      <c r="I19" s="565"/>
      <c r="J19" s="565"/>
      <c r="K19" s="565"/>
      <c r="L19" s="565"/>
      <c r="M19" s="565"/>
      <c r="N19" s="565"/>
      <c r="O19" s="565"/>
      <c r="P19" s="565"/>
      <c r="Q19" s="565"/>
      <c r="R19" s="565"/>
      <c r="S19" s="565"/>
      <c r="T19" s="565"/>
      <c r="U19" s="565"/>
      <c r="V19" s="425"/>
      <c r="W19" s="425"/>
      <c r="X19" s="425"/>
      <c r="Y19" s="425"/>
      <c r="Z19" s="425"/>
      <c r="AA19" s="425"/>
    </row>
    <row r="20" spans="1:28" ht="13.5" customHeight="1">
      <c r="A20" s="405"/>
      <c r="B20" s="570" t="s">
        <v>1400</v>
      </c>
      <c r="C20" s="565"/>
      <c r="D20" s="565"/>
      <c r="E20" s="565"/>
      <c r="F20" s="565"/>
      <c r="G20" s="565"/>
      <c r="H20" s="565"/>
      <c r="I20" s="565"/>
      <c r="J20" s="565"/>
      <c r="K20" s="565"/>
      <c r="L20" s="565"/>
      <c r="M20" s="565"/>
      <c r="N20" s="565"/>
      <c r="O20" s="565"/>
      <c r="P20" s="565"/>
      <c r="Q20" s="565"/>
      <c r="R20" s="565"/>
      <c r="S20" s="565"/>
      <c r="T20" s="565"/>
      <c r="U20" s="565"/>
      <c r="V20" s="425"/>
      <c r="W20" s="425"/>
      <c r="X20" s="425"/>
      <c r="Y20" s="425"/>
      <c r="Z20" s="425"/>
      <c r="AA20" s="425"/>
    </row>
    <row r="21" spans="1:28" ht="13.5" customHeight="1">
      <c r="A21" s="422"/>
      <c r="B21" s="565"/>
      <c r="C21" s="565"/>
      <c r="D21" s="566"/>
      <c r="E21" s="567"/>
      <c r="F21" s="570"/>
      <c r="G21" s="993" t="str">
        <f>"CATI: LA CONDICION"&amp;A9&amp;"+"&amp;A17&amp;"= "&amp;A5&amp;" DEBE CUMPLIRSE DE LO CONTRARIO CORREGIR, SOLO SI DIFERENTE DE 99"</f>
        <v>CATI: LA CONDICION7.02+7.03= 7.01 DEBE CUMPLIRSE DE LO CONTRARIO CORREGIR, SOLO SI DIFERENTE DE 99</v>
      </c>
      <c r="H21" s="908"/>
      <c r="I21" s="908"/>
      <c r="J21" s="908"/>
      <c r="K21" s="908"/>
      <c r="L21" s="908"/>
      <c r="M21" s="908"/>
      <c r="N21" s="908"/>
      <c r="O21" s="908"/>
      <c r="P21" s="908"/>
      <c r="Q21" s="908"/>
      <c r="R21" s="908"/>
      <c r="S21" s="565"/>
      <c r="T21" s="565"/>
      <c r="U21" s="565"/>
      <c r="V21" s="565"/>
      <c r="W21" s="565"/>
      <c r="X21" s="565"/>
      <c r="Y21" s="565"/>
      <c r="Z21" s="425"/>
      <c r="AA21" s="425"/>
    </row>
    <row r="22" spans="1:28" ht="13.5" customHeight="1">
      <c r="A22" s="422"/>
      <c r="B22" s="565"/>
      <c r="C22" s="565"/>
      <c r="D22" s="425"/>
      <c r="E22" s="425"/>
      <c r="F22" s="425"/>
      <c r="G22" s="909"/>
      <c r="H22" s="910"/>
      <c r="I22" s="910"/>
      <c r="J22" s="910"/>
      <c r="K22" s="910"/>
      <c r="L22" s="910"/>
      <c r="M22" s="910"/>
      <c r="N22" s="910"/>
      <c r="O22" s="910"/>
      <c r="P22" s="910"/>
      <c r="Q22" s="910"/>
      <c r="R22" s="910"/>
      <c r="S22" s="425"/>
      <c r="T22" s="425"/>
      <c r="U22" s="425"/>
      <c r="V22" s="425"/>
      <c r="W22" s="425"/>
      <c r="X22" s="425"/>
      <c r="Y22" s="425"/>
      <c r="Z22" s="425"/>
      <c r="AA22" s="425"/>
    </row>
    <row r="23" spans="1:28" ht="13.5" customHeight="1">
      <c r="A23" s="422"/>
      <c r="B23" s="467"/>
      <c r="C23" s="467"/>
      <c r="D23" s="467"/>
      <c r="E23" s="467"/>
      <c r="F23" s="467"/>
      <c r="G23" s="1019" t="s">
        <v>860</v>
      </c>
      <c r="H23" s="961"/>
      <c r="I23" s="961"/>
      <c r="J23" s="961"/>
      <c r="K23" s="961"/>
      <c r="L23" s="961"/>
      <c r="M23" s="961"/>
      <c r="N23" s="961"/>
      <c r="O23" s="961"/>
      <c r="P23" s="467"/>
      <c r="Q23" s="467"/>
      <c r="R23" s="467"/>
      <c r="S23" s="467"/>
      <c r="T23" s="467"/>
      <c r="U23" s="467"/>
      <c r="V23" s="467"/>
      <c r="W23" s="425"/>
      <c r="X23" s="425"/>
      <c r="Y23" s="425"/>
      <c r="Z23" s="425"/>
      <c r="AA23" s="425"/>
    </row>
    <row r="24" spans="1:28" ht="13.5" customHeight="1">
      <c r="A24" s="422"/>
      <c r="B24" s="467"/>
      <c r="C24" s="467"/>
      <c r="D24" s="467"/>
      <c r="E24" s="467"/>
      <c r="F24" s="467"/>
      <c r="G24" s="1019" t="s">
        <v>863</v>
      </c>
      <c r="H24" s="961"/>
      <c r="I24" s="961"/>
      <c r="J24" s="961"/>
      <c r="K24" s="961"/>
      <c r="L24" s="961"/>
      <c r="M24" s="961"/>
      <c r="N24" s="961"/>
      <c r="O24" s="961"/>
      <c r="P24" s="467"/>
      <c r="Q24" s="467"/>
      <c r="R24" s="467"/>
      <c r="S24" s="467"/>
      <c r="T24" s="467"/>
      <c r="U24" s="467"/>
      <c r="V24" s="467"/>
      <c r="W24" s="425"/>
      <c r="X24" s="425"/>
      <c r="Y24" s="425"/>
      <c r="Z24" s="425"/>
      <c r="AA24" s="425"/>
    </row>
    <row r="25" spans="1:28" ht="13.5" customHeight="1">
      <c r="A25" s="422"/>
      <c r="B25" s="467"/>
      <c r="C25" s="467"/>
      <c r="D25" s="467"/>
      <c r="E25" s="467"/>
      <c r="F25" s="467"/>
      <c r="G25" s="1019" t="s">
        <v>864</v>
      </c>
      <c r="H25" s="961"/>
      <c r="I25" s="961"/>
      <c r="J25" s="961"/>
      <c r="K25" s="961"/>
      <c r="L25" s="961"/>
      <c r="M25" s="961"/>
      <c r="N25" s="961"/>
      <c r="O25" s="961"/>
      <c r="P25" s="467"/>
      <c r="Q25" s="467"/>
      <c r="R25" s="467"/>
      <c r="S25" s="467"/>
      <c r="T25" s="467"/>
      <c r="U25" s="467"/>
      <c r="V25" s="467"/>
      <c r="W25" s="425"/>
      <c r="X25" s="425"/>
      <c r="Y25" s="425"/>
      <c r="Z25" s="425"/>
      <c r="AA25" s="425"/>
    </row>
    <row r="26" spans="1:28" ht="13.5" customHeight="1">
      <c r="A26" s="422"/>
      <c r="B26" s="467"/>
      <c r="C26" s="467"/>
      <c r="D26" s="467"/>
      <c r="E26" s="467"/>
      <c r="F26" s="467"/>
      <c r="G26" s="453"/>
      <c r="H26" s="453"/>
      <c r="I26" s="453"/>
      <c r="J26" s="453"/>
      <c r="K26" s="453"/>
      <c r="L26" s="453"/>
      <c r="M26" s="453"/>
      <c r="N26" s="453"/>
      <c r="O26" s="453"/>
      <c r="P26" s="467"/>
      <c r="Q26" s="467"/>
      <c r="R26" s="467"/>
      <c r="S26" s="467"/>
      <c r="T26" s="467"/>
      <c r="U26" s="467"/>
      <c r="V26" s="467"/>
      <c r="W26" s="425"/>
      <c r="X26" s="425"/>
      <c r="Y26" s="425"/>
      <c r="Z26" s="425"/>
      <c r="AA26" s="425"/>
    </row>
    <row r="27" spans="1:28" ht="13.5" customHeight="1">
      <c r="A27" s="470">
        <f>A17+0.01</f>
        <v>7.0399999999999991</v>
      </c>
      <c r="B27" s="570" t="s">
        <v>1411</v>
      </c>
      <c r="C27" s="565"/>
      <c r="D27" s="565"/>
      <c r="E27" s="565"/>
      <c r="F27" s="565"/>
      <c r="G27" s="565"/>
      <c r="H27" s="565"/>
      <c r="I27" s="565"/>
      <c r="J27" s="565"/>
      <c r="K27" s="565"/>
      <c r="L27" s="565"/>
      <c r="M27" s="565"/>
      <c r="N27" s="565"/>
      <c r="O27" s="565"/>
      <c r="P27" s="565"/>
      <c r="Q27" s="565"/>
      <c r="R27" s="565"/>
      <c r="S27" s="565"/>
      <c r="T27" s="565"/>
      <c r="U27" s="565"/>
      <c r="V27" s="425"/>
      <c r="W27" s="425"/>
      <c r="X27" s="425"/>
      <c r="Y27" s="425"/>
      <c r="Z27" s="425"/>
      <c r="AA27" s="425"/>
    </row>
    <row r="28" spans="1:28" ht="13.5" customHeight="1">
      <c r="A28" s="422"/>
      <c r="B28" s="570" t="s">
        <v>1401</v>
      </c>
      <c r="C28" s="565"/>
      <c r="D28" s="565"/>
      <c r="E28" s="565"/>
      <c r="F28" s="565"/>
      <c r="G28" s="565"/>
      <c r="H28" s="565"/>
      <c r="I28" s="565"/>
      <c r="J28" s="565"/>
      <c r="K28" s="565"/>
      <c r="L28" s="565"/>
      <c r="M28" s="565"/>
      <c r="N28" s="565"/>
      <c r="O28" s="565"/>
      <c r="P28" s="565"/>
      <c r="Q28" s="565"/>
      <c r="R28" s="565"/>
      <c r="S28" s="565"/>
      <c r="T28" s="565"/>
      <c r="U28" s="565"/>
      <c r="V28" s="425"/>
      <c r="W28" s="425"/>
      <c r="X28" s="425"/>
      <c r="Y28" s="425"/>
      <c r="Z28" s="425"/>
      <c r="AA28" s="425"/>
    </row>
    <row r="29" spans="1:28" ht="13.5" customHeight="1">
      <c r="A29" s="422"/>
      <c r="B29" s="570"/>
      <c r="C29" s="565"/>
      <c r="D29" s="566"/>
      <c r="E29" s="567"/>
      <c r="F29" s="570"/>
      <c r="G29" s="1003" t="s">
        <v>860</v>
      </c>
      <c r="H29" s="961"/>
      <c r="I29" s="961"/>
      <c r="J29" s="961"/>
      <c r="K29" s="961"/>
      <c r="L29" s="961"/>
      <c r="M29" s="961"/>
      <c r="N29" s="961"/>
      <c r="O29" s="961"/>
      <c r="P29" s="565"/>
      <c r="Q29" s="565"/>
      <c r="R29" s="565"/>
      <c r="S29" s="565"/>
      <c r="T29" s="565"/>
      <c r="U29" s="565"/>
      <c r="V29" s="425"/>
      <c r="W29" s="425"/>
      <c r="X29" s="425"/>
      <c r="Y29" s="425"/>
      <c r="Z29" s="425"/>
      <c r="AA29" s="425"/>
    </row>
    <row r="30" spans="1:28" ht="13.5" customHeight="1">
      <c r="A30" s="422"/>
      <c r="B30" s="570"/>
      <c r="C30" s="565"/>
      <c r="D30" s="565"/>
      <c r="E30" s="565"/>
      <c r="F30" s="570"/>
      <c r="G30" s="1019" t="s">
        <v>970</v>
      </c>
      <c r="H30" s="961"/>
      <c r="I30" s="961"/>
      <c r="J30" s="961"/>
      <c r="K30" s="961"/>
      <c r="L30" s="961"/>
      <c r="M30" s="961"/>
      <c r="N30" s="961"/>
      <c r="O30" s="961"/>
      <c r="P30" s="565"/>
      <c r="Q30" s="565"/>
      <c r="R30" s="565"/>
      <c r="S30" s="565"/>
      <c r="T30" s="565"/>
      <c r="U30" s="565"/>
      <c r="V30" s="425"/>
      <c r="W30" s="425"/>
      <c r="X30" s="425"/>
      <c r="Y30" s="425"/>
      <c r="Z30" s="425"/>
      <c r="AA30" s="425"/>
    </row>
    <row r="31" spans="1:28" ht="13.5" customHeight="1">
      <c r="A31" s="422"/>
      <c r="B31" s="570"/>
      <c r="C31" s="565"/>
      <c r="D31" s="565"/>
      <c r="E31" s="565"/>
      <c r="F31" s="570"/>
      <c r="G31" s="571"/>
      <c r="P31" s="565"/>
      <c r="Q31" s="565"/>
      <c r="R31" s="565"/>
      <c r="S31" s="565"/>
      <c r="T31" s="565"/>
      <c r="U31" s="565"/>
      <c r="V31" s="425"/>
      <c r="W31" s="425"/>
      <c r="X31" s="425"/>
      <c r="Y31" s="425"/>
      <c r="Z31" s="425"/>
      <c r="AA31" s="425"/>
    </row>
    <row r="32" spans="1:28" ht="13.5" customHeight="1">
      <c r="A32" s="422"/>
      <c r="B32" s="451"/>
      <c r="C32" s="467"/>
      <c r="D32" s="467"/>
      <c r="E32" s="467"/>
      <c r="F32" s="451"/>
      <c r="G32" s="453"/>
      <c r="H32" s="453"/>
      <c r="I32" s="453"/>
      <c r="J32" s="453"/>
      <c r="K32" s="453"/>
      <c r="L32" s="453"/>
      <c r="M32" s="453"/>
      <c r="N32" s="453"/>
      <c r="O32" s="453"/>
      <c r="P32" s="467"/>
      <c r="Q32" s="467"/>
      <c r="R32" s="467"/>
      <c r="S32" s="467"/>
      <c r="T32" s="467"/>
      <c r="U32" s="467"/>
      <c r="V32" s="425"/>
      <c r="W32" s="425"/>
      <c r="X32" s="425"/>
      <c r="Y32" s="425"/>
      <c r="Z32" s="425"/>
      <c r="AA32" s="425"/>
      <c r="AB32" s="425"/>
    </row>
    <row r="33" spans="1:28" ht="13.5" customHeight="1">
      <c r="A33" s="535"/>
      <c r="B33" s="451" t="s">
        <v>1402</v>
      </c>
      <c r="C33" s="467"/>
      <c r="D33" s="467"/>
      <c r="E33" s="467"/>
      <c r="F33" s="467"/>
      <c r="G33" s="467"/>
      <c r="H33" s="467"/>
      <c r="I33" s="467"/>
      <c r="J33" s="467"/>
      <c r="K33" s="467"/>
      <c r="L33" s="467"/>
      <c r="M33" s="467"/>
      <c r="N33" s="467"/>
      <c r="O33" s="467"/>
      <c r="P33" s="467"/>
      <c r="Q33" s="572"/>
      <c r="R33" s="572"/>
      <c r="S33" s="572"/>
      <c r="T33" s="572"/>
      <c r="U33" s="572"/>
      <c r="V33" s="572"/>
      <c r="W33" s="572"/>
      <c r="X33" s="572"/>
      <c r="Y33" s="572"/>
      <c r="Z33" s="453"/>
      <c r="AA33" s="453"/>
      <c r="AB33" s="572"/>
    </row>
    <row r="34" spans="1:28" ht="13.5" customHeight="1">
      <c r="A34" s="572"/>
      <c r="B34" s="963"/>
      <c r="C34" s="910"/>
      <c r="D34" s="910"/>
      <c r="E34" s="910"/>
      <c r="F34" s="910"/>
      <c r="G34" s="910"/>
      <c r="H34" s="910"/>
      <c r="I34" s="910"/>
      <c r="J34" s="910"/>
      <c r="K34" s="910"/>
      <c r="L34" s="910"/>
      <c r="M34" s="910"/>
      <c r="N34" s="910"/>
      <c r="O34" s="910"/>
      <c r="P34" s="910"/>
      <c r="Q34" s="910"/>
      <c r="R34" s="910"/>
      <c r="S34" s="910"/>
      <c r="T34" s="910"/>
      <c r="U34" s="910"/>
      <c r="V34" s="910"/>
      <c r="W34" s="467"/>
      <c r="X34" s="453"/>
      <c r="Y34" s="453"/>
      <c r="Z34" s="453"/>
      <c r="AA34" s="453"/>
      <c r="AB34" s="572"/>
    </row>
    <row r="35" spans="1:28" ht="13.5" customHeight="1">
      <c r="A35" s="472"/>
      <c r="B35" s="573" t="s">
        <v>971</v>
      </c>
      <c r="C35" s="574"/>
      <c r="D35" s="575"/>
      <c r="E35" s="575"/>
      <c r="F35" s="575"/>
      <c r="G35" s="575"/>
      <c r="H35" s="575"/>
      <c r="I35" s="575"/>
      <c r="J35" s="575"/>
      <c r="K35" s="575"/>
      <c r="L35" s="467"/>
      <c r="M35" s="467"/>
      <c r="N35" s="467"/>
      <c r="O35" s="467"/>
      <c r="P35" s="467"/>
      <c r="Q35" s="467"/>
      <c r="R35" s="467"/>
      <c r="S35" s="467"/>
      <c r="T35" s="467"/>
      <c r="U35" s="467"/>
      <c r="V35" s="467"/>
      <c r="W35" s="467"/>
      <c r="X35" s="467"/>
      <c r="Y35" s="467"/>
      <c r="Z35" s="467"/>
      <c r="AA35" s="467"/>
      <c r="AB35" s="572"/>
    </row>
    <row r="36" spans="1:28" ht="13.5" customHeight="1">
      <c r="A36" s="472"/>
      <c r="B36" s="573" t="s">
        <v>884</v>
      </c>
      <c r="C36" s="574"/>
      <c r="D36" s="575"/>
      <c r="E36" s="575"/>
      <c r="F36" s="575"/>
      <c r="G36" s="575"/>
      <c r="H36" s="575"/>
      <c r="I36" s="575"/>
      <c r="J36" s="575"/>
      <c r="K36" s="575"/>
      <c r="L36" s="575"/>
      <c r="M36" s="467"/>
      <c r="N36" s="467"/>
      <c r="O36" s="467"/>
      <c r="P36" s="467"/>
      <c r="Q36" s="467"/>
      <c r="R36" s="467"/>
      <c r="S36" s="467"/>
      <c r="T36" s="467"/>
      <c r="U36" s="467"/>
      <c r="V36" s="467"/>
      <c r="W36" s="467"/>
      <c r="X36" s="453"/>
      <c r="Y36" s="453"/>
      <c r="Z36" s="453"/>
      <c r="AA36" s="453"/>
      <c r="AB36" s="572"/>
    </row>
    <row r="37" spans="1:28" ht="13.5" customHeight="1">
      <c r="A37" s="472"/>
      <c r="B37" s="573" t="s">
        <v>883</v>
      </c>
      <c r="C37" s="574"/>
      <c r="D37" s="575"/>
      <c r="E37" s="575"/>
      <c r="F37" s="575"/>
      <c r="G37" s="575"/>
      <c r="H37" s="575"/>
      <c r="I37" s="575"/>
      <c r="J37" s="575"/>
      <c r="K37" s="575"/>
      <c r="L37" s="575"/>
      <c r="M37" s="467"/>
      <c r="N37" s="467"/>
      <c r="O37" s="467"/>
      <c r="P37" s="467"/>
      <c r="Q37" s="467"/>
      <c r="R37" s="467"/>
      <c r="S37" s="467"/>
      <c r="T37" s="467"/>
      <c r="U37" s="467"/>
      <c r="V37" s="467"/>
      <c r="W37" s="467"/>
      <c r="X37" s="453"/>
      <c r="Y37" s="453"/>
      <c r="Z37" s="453"/>
      <c r="AA37" s="453"/>
      <c r="AB37" s="572"/>
    </row>
    <row r="38" spans="1:28" ht="13.5" customHeight="1">
      <c r="A38" s="472"/>
      <c r="B38" s="472"/>
      <c r="C38" s="472"/>
      <c r="D38" s="472"/>
      <c r="E38" s="472"/>
      <c r="F38" s="472"/>
      <c r="G38" s="472"/>
      <c r="H38" s="472"/>
      <c r="I38" s="472"/>
      <c r="J38" s="472"/>
      <c r="K38" s="472"/>
      <c r="L38" s="472"/>
      <c r="M38" s="472"/>
      <c r="N38" s="467"/>
      <c r="O38" s="467"/>
      <c r="P38" s="467"/>
      <c r="Q38" s="467"/>
      <c r="R38" s="467"/>
      <c r="S38" s="467"/>
      <c r="T38" s="467"/>
      <c r="U38" s="467"/>
      <c r="V38" s="467"/>
      <c r="W38" s="467"/>
      <c r="X38" s="453"/>
      <c r="Y38" s="453"/>
      <c r="Z38" s="453"/>
      <c r="AA38" s="453"/>
      <c r="AB38" s="572"/>
    </row>
    <row r="39" spans="1:28" ht="13.5" customHeight="1">
      <c r="A39" s="472">
        <f>A27+0.01</f>
        <v>7.0499999999999989</v>
      </c>
      <c r="B39" s="451" t="s">
        <v>1406</v>
      </c>
      <c r="C39" s="451"/>
      <c r="D39" s="451"/>
      <c r="E39" s="451"/>
      <c r="F39" s="451"/>
      <c r="G39" s="451"/>
      <c r="H39" s="451"/>
      <c r="I39" s="451"/>
      <c r="J39" s="451"/>
      <c r="K39" s="572"/>
      <c r="L39" s="572"/>
      <c r="M39" s="467"/>
      <c r="N39" s="467"/>
      <c r="O39" s="467"/>
      <c r="P39" s="467"/>
      <c r="Q39" s="467"/>
      <c r="R39" s="467"/>
      <c r="S39" s="467"/>
      <c r="T39" s="1033"/>
      <c r="U39" s="910"/>
      <c r="V39" s="910"/>
      <c r="W39" s="467"/>
      <c r="X39" s="453"/>
      <c r="Y39" s="453"/>
      <c r="Z39" s="453"/>
      <c r="AA39" s="453"/>
      <c r="AB39" s="572"/>
    </row>
    <row r="40" spans="1:28" ht="13.5" customHeight="1">
      <c r="A40" s="472"/>
      <c r="B40" s="573" t="s">
        <v>972</v>
      </c>
      <c r="C40" s="574"/>
      <c r="D40" s="575"/>
      <c r="E40" s="575"/>
      <c r="F40" s="575"/>
      <c r="G40" s="575"/>
      <c r="H40" s="575"/>
      <c r="I40" s="575"/>
      <c r="J40" s="575"/>
      <c r="K40" s="575"/>
      <c r="L40" s="467"/>
      <c r="M40" s="467"/>
      <c r="N40" s="467"/>
      <c r="O40" s="467"/>
      <c r="P40" s="467"/>
      <c r="Q40" s="467"/>
      <c r="R40" s="467"/>
      <c r="S40" s="467"/>
      <c r="T40" s="467"/>
      <c r="U40" s="467"/>
      <c r="V40" s="467"/>
      <c r="W40" s="467"/>
      <c r="X40" s="467"/>
      <c r="Y40" s="467"/>
      <c r="Z40" s="467"/>
      <c r="AA40" s="467"/>
      <c r="AB40" s="572"/>
    </row>
    <row r="41" spans="1:28" ht="13.5" customHeight="1">
      <c r="A41" s="576"/>
      <c r="B41" s="451" t="s">
        <v>1407</v>
      </c>
      <c r="C41" s="451"/>
      <c r="D41" s="451"/>
      <c r="E41" s="451"/>
      <c r="F41" s="451"/>
      <c r="G41" s="451"/>
      <c r="H41" s="451"/>
      <c r="I41" s="451"/>
      <c r="J41" s="451"/>
      <c r="K41" s="572"/>
      <c r="L41" s="572"/>
      <c r="M41" s="1033"/>
      <c r="N41" s="910"/>
      <c r="O41" s="910"/>
      <c r="P41" s="910"/>
      <c r="Q41" s="910"/>
      <c r="R41" s="910"/>
      <c r="S41" s="467"/>
      <c r="T41" s="467"/>
      <c r="U41" s="467"/>
      <c r="V41" s="467"/>
      <c r="W41" s="467"/>
      <c r="X41" s="467"/>
      <c r="Y41" s="467"/>
      <c r="Z41" s="467"/>
      <c r="AA41" s="467"/>
      <c r="AB41" s="572"/>
    </row>
    <row r="42" spans="1:28" ht="13.5" customHeight="1">
      <c r="A42" s="472"/>
      <c r="B42" s="472"/>
      <c r="C42" s="455">
        <v>1</v>
      </c>
      <c r="D42" s="451" t="s">
        <v>1013</v>
      </c>
      <c r="E42" s="572"/>
      <c r="F42" s="425"/>
      <c r="G42" s="425"/>
      <c r="H42" s="425"/>
      <c r="I42" s="425"/>
      <c r="J42" s="467"/>
      <c r="K42" s="425"/>
      <c r="L42" s="425"/>
      <c r="M42" s="467"/>
      <c r="N42" s="467"/>
      <c r="O42" s="467"/>
      <c r="P42" s="467"/>
      <c r="Q42" s="467"/>
      <c r="R42" s="467"/>
      <c r="S42" s="467"/>
      <c r="T42" s="467"/>
      <c r="U42" s="467"/>
      <c r="V42" s="467"/>
      <c r="W42" s="467"/>
      <c r="X42" s="467"/>
      <c r="Y42" s="467"/>
      <c r="Z42" s="467"/>
      <c r="AA42" s="467"/>
      <c r="AB42" s="572"/>
    </row>
    <row r="43" spans="1:28" ht="13.5" customHeight="1">
      <c r="A43" s="472"/>
      <c r="B43" s="472"/>
      <c r="C43" s="455">
        <v>2</v>
      </c>
      <c r="D43" s="451" t="s">
        <v>1067</v>
      </c>
      <c r="E43" s="572"/>
      <c r="F43" s="425"/>
      <c r="G43" s="425"/>
      <c r="H43" s="425"/>
      <c r="I43" s="425"/>
      <c r="J43" s="467"/>
      <c r="K43" s="425"/>
      <c r="L43" s="425"/>
      <c r="M43" s="425"/>
      <c r="N43" s="425"/>
      <c r="O43" s="532"/>
      <c r="P43" s="466"/>
      <c r="Q43" s="467"/>
      <c r="R43" s="425"/>
      <c r="S43" s="425"/>
      <c r="T43" s="425"/>
      <c r="U43" s="425"/>
      <c r="V43" s="425"/>
      <c r="W43" s="425"/>
      <c r="X43" s="425"/>
      <c r="Y43" s="425"/>
      <c r="Z43" s="425"/>
      <c r="AA43" s="425"/>
      <c r="AB43" s="572"/>
    </row>
    <row r="44" spans="1:28" ht="13.5" customHeight="1">
      <c r="A44" s="472"/>
      <c r="B44" s="472"/>
      <c r="C44" s="455"/>
      <c r="D44" s="451"/>
      <c r="E44" s="572"/>
      <c r="F44" s="425"/>
      <c r="G44" s="425"/>
      <c r="H44" s="425"/>
      <c r="I44" s="425"/>
      <c r="J44" s="467"/>
      <c r="K44" s="425"/>
      <c r="L44" s="425"/>
      <c r="M44" s="425"/>
      <c r="N44" s="425"/>
      <c r="O44" s="532"/>
      <c r="P44" s="466"/>
      <c r="Q44" s="467"/>
      <c r="R44" s="425"/>
      <c r="S44" s="425"/>
      <c r="T44" s="425"/>
      <c r="U44" s="425"/>
      <c r="V44" s="425"/>
      <c r="W44" s="425"/>
      <c r="X44" s="425"/>
      <c r="Y44" s="425"/>
      <c r="Z44" s="425"/>
      <c r="AA44" s="425"/>
      <c r="AB44" s="572"/>
    </row>
    <row r="45" spans="1:28" ht="13.5" customHeight="1">
      <c r="A45" s="472"/>
      <c r="B45" s="573" t="s">
        <v>973</v>
      </c>
      <c r="C45" s="573"/>
      <c r="D45" s="573"/>
      <c r="E45" s="573"/>
      <c r="F45" s="573"/>
      <c r="G45" s="573"/>
      <c r="H45" s="573"/>
      <c r="I45" s="573"/>
      <c r="J45" s="573"/>
      <c r="K45" s="573"/>
      <c r="L45" s="573"/>
      <c r="M45" s="573"/>
      <c r="N45" s="573"/>
      <c r="O45" s="573"/>
      <c r="P45" s="573"/>
      <c r="Q45" s="573"/>
      <c r="R45" s="425"/>
      <c r="S45" s="425"/>
      <c r="T45" s="425"/>
      <c r="U45" s="425"/>
      <c r="V45" s="425"/>
      <c r="W45" s="425"/>
      <c r="X45" s="425"/>
      <c r="Y45" s="425"/>
      <c r="Z45" s="425"/>
      <c r="AA45" s="425"/>
      <c r="AB45" s="572"/>
    </row>
    <row r="46" spans="1:28" ht="13.5" customHeight="1">
      <c r="A46" s="472">
        <f>A39+0.01</f>
        <v>7.0599999999999987</v>
      </c>
      <c r="B46" s="451" t="s">
        <v>1415</v>
      </c>
      <c r="C46" s="572"/>
      <c r="D46" s="451"/>
      <c r="E46" s="451"/>
      <c r="F46" s="451"/>
      <c r="G46" s="451"/>
      <c r="H46" s="451"/>
      <c r="I46" s="451"/>
      <c r="J46" s="451"/>
      <c r="K46" s="451"/>
      <c r="L46" s="572"/>
      <c r="M46" s="572"/>
      <c r="N46" s="572"/>
      <c r="O46" s="572"/>
      <c r="P46" s="572"/>
      <c r="Q46" s="572"/>
      <c r="R46" s="572"/>
      <c r="S46" s="572"/>
      <c r="T46" s="572"/>
      <c r="U46" s="572"/>
      <c r="V46" s="572"/>
      <c r="W46" s="572"/>
      <c r="X46" s="572"/>
      <c r="Y46" s="572"/>
      <c r="Z46" s="572"/>
      <c r="AA46" s="572"/>
      <c r="AB46" s="572"/>
    </row>
    <row r="47" spans="1:28" ht="13.5" customHeight="1">
      <c r="A47" s="535"/>
      <c r="B47" s="572"/>
      <c r="C47" s="455">
        <v>1</v>
      </c>
      <c r="D47" s="828" t="s">
        <v>1013</v>
      </c>
      <c r="E47" s="572"/>
      <c r="F47" s="451"/>
      <c r="G47" s="451"/>
      <c r="H47" s="425"/>
      <c r="I47" s="425"/>
      <c r="J47" s="425"/>
      <c r="K47" s="425"/>
      <c r="L47" s="425"/>
      <c r="M47" s="425"/>
      <c r="N47" s="425"/>
      <c r="O47" s="572"/>
      <c r="P47" s="572"/>
      <c r="Q47" s="572"/>
      <c r="R47" s="572"/>
      <c r="S47" s="572"/>
      <c r="T47" s="572"/>
      <c r="U47" s="572"/>
      <c r="V47" s="572"/>
      <c r="W47" s="572"/>
      <c r="X47" s="572"/>
      <c r="Y47" s="572"/>
      <c r="Z47" s="572"/>
      <c r="AA47" s="572"/>
      <c r="AB47" s="572"/>
    </row>
    <row r="48" spans="1:28" ht="13.5" customHeight="1">
      <c r="A48" s="535"/>
      <c r="B48" s="572"/>
      <c r="C48" s="455">
        <v>2</v>
      </c>
      <c r="D48" s="828" t="s">
        <v>1067</v>
      </c>
      <c r="E48" s="572"/>
      <c r="F48" s="451"/>
      <c r="G48" s="451"/>
      <c r="H48" s="425"/>
      <c r="I48" s="425"/>
      <c r="J48" s="425"/>
      <c r="K48" s="425"/>
      <c r="L48" s="425"/>
      <c r="M48" s="425"/>
      <c r="N48" s="425"/>
      <c r="O48" s="453"/>
      <c r="P48" s="453"/>
      <c r="Q48" s="453"/>
      <c r="R48" s="453"/>
      <c r="S48" s="453"/>
      <c r="T48" s="453"/>
      <c r="U48" s="453"/>
      <c r="V48" s="453"/>
      <c r="W48" s="453"/>
      <c r="X48" s="453"/>
      <c r="Y48" s="572"/>
      <c r="Z48" s="572"/>
      <c r="AA48" s="572"/>
      <c r="AB48" s="572"/>
    </row>
    <row r="49" spans="1:28" ht="13.5" customHeight="1">
      <c r="A49" s="535"/>
      <c r="B49" s="572"/>
      <c r="C49" s="455"/>
      <c r="D49" s="451"/>
      <c r="E49" s="572"/>
      <c r="F49" s="451"/>
      <c r="G49" s="451"/>
      <c r="H49" s="425"/>
      <c r="I49" s="425"/>
      <c r="J49" s="425"/>
      <c r="K49" s="425"/>
      <c r="L49" s="425"/>
      <c r="M49" s="425"/>
      <c r="N49" s="425"/>
      <c r="O49" s="453"/>
      <c r="P49" s="453"/>
      <c r="Q49" s="453"/>
      <c r="R49" s="453"/>
      <c r="S49" s="453"/>
      <c r="T49" s="453"/>
      <c r="U49" s="453"/>
      <c r="V49" s="453"/>
      <c r="W49" s="453"/>
      <c r="X49" s="453"/>
      <c r="Y49" s="572"/>
      <c r="Z49" s="572"/>
      <c r="AA49" s="572"/>
      <c r="AB49" s="572"/>
    </row>
    <row r="50" spans="1:28" ht="13.5" customHeight="1">
      <c r="A50" s="472"/>
      <c r="B50" s="1034" t="s">
        <v>974</v>
      </c>
      <c r="C50" s="961"/>
      <c r="D50" s="961"/>
      <c r="E50" s="961"/>
      <c r="F50" s="961"/>
      <c r="G50" s="961"/>
      <c r="H50" s="961"/>
      <c r="I50" s="961"/>
      <c r="J50" s="961"/>
      <c r="K50" s="961"/>
      <c r="L50" s="961"/>
      <c r="M50" s="961"/>
      <c r="N50" s="961"/>
      <c r="O50" s="961"/>
      <c r="P50" s="961"/>
      <c r="Q50" s="961"/>
      <c r="R50" s="425"/>
      <c r="S50" s="425"/>
      <c r="T50" s="425"/>
      <c r="U50" s="425"/>
      <c r="V50" s="425"/>
      <c r="W50" s="425"/>
      <c r="X50" s="425"/>
      <c r="Y50" s="425"/>
      <c r="Z50" s="425"/>
      <c r="AA50" s="425"/>
      <c r="AB50" s="572"/>
    </row>
    <row r="51" spans="1:28" ht="13.5" customHeight="1">
      <c r="A51" s="472">
        <f>A46+0.01</f>
        <v>7.0699999999999985</v>
      </c>
      <c r="B51" s="451" t="s">
        <v>1413</v>
      </c>
      <c r="C51" s="455"/>
      <c r="D51" s="572"/>
      <c r="E51" s="451"/>
      <c r="F51" s="451"/>
      <c r="G51" s="451"/>
      <c r="H51" s="451"/>
      <c r="I51" s="451"/>
      <c r="J51" s="451"/>
      <c r="K51" s="451"/>
      <c r="L51" s="451"/>
      <c r="M51" s="425"/>
      <c r="N51" s="425"/>
      <c r="O51" s="425"/>
      <c r="P51" s="425"/>
      <c r="Q51" s="425"/>
      <c r="R51" s="425"/>
      <c r="S51" s="425"/>
      <c r="T51" s="425"/>
      <c r="U51" s="425"/>
      <c r="V51" s="425"/>
      <c r="W51" s="453"/>
      <c r="X51" s="453"/>
      <c r="Y51" s="453"/>
      <c r="Z51" s="572"/>
      <c r="AA51" s="572"/>
      <c r="AB51" s="572"/>
    </row>
    <row r="52" spans="1:28" ht="13.5" customHeight="1">
      <c r="A52" s="535"/>
      <c r="B52" s="572"/>
      <c r="C52" s="455">
        <v>1</v>
      </c>
      <c r="D52" s="828" t="s">
        <v>1013</v>
      </c>
      <c r="E52" s="572"/>
      <c r="F52" s="467"/>
      <c r="G52" s="467"/>
      <c r="H52" s="425"/>
      <c r="I52" s="425"/>
      <c r="J52" s="425"/>
      <c r="K52" s="425"/>
      <c r="L52" s="425"/>
      <c r="M52" s="425"/>
      <c r="N52" s="425"/>
      <c r="O52" s="572"/>
      <c r="P52" s="572"/>
      <c r="Q52" s="572"/>
      <c r="R52" s="572"/>
      <c r="S52" s="572"/>
      <c r="T52" s="453"/>
      <c r="U52" s="453"/>
      <c r="V52" s="453"/>
      <c r="W52" s="453"/>
      <c r="X52" s="453"/>
      <c r="Y52" s="453"/>
      <c r="Z52" s="572"/>
      <c r="AA52" s="572"/>
      <c r="AB52" s="572"/>
    </row>
    <row r="53" spans="1:28" ht="23.25" customHeight="1">
      <c r="A53" s="535"/>
      <c r="B53" s="572"/>
      <c r="C53" s="455">
        <v>2</v>
      </c>
      <c r="D53" s="828" t="s">
        <v>1067</v>
      </c>
      <c r="E53" s="572"/>
      <c r="F53" s="467"/>
      <c r="G53" s="467"/>
      <c r="H53" s="425"/>
      <c r="I53" s="425"/>
      <c r="J53" s="425"/>
      <c r="K53" s="425"/>
      <c r="L53" s="425"/>
      <c r="M53" s="425"/>
      <c r="N53" s="425"/>
      <c r="O53" s="453"/>
      <c r="P53" s="453"/>
      <c r="Q53" s="453"/>
      <c r="R53" s="453"/>
      <c r="S53" s="453"/>
      <c r="T53" s="453"/>
      <c r="U53" s="453"/>
      <c r="V53" s="453"/>
      <c r="W53" s="453"/>
      <c r="X53" s="453"/>
      <c r="Y53" s="453"/>
      <c r="Z53" s="572"/>
      <c r="AA53" s="572"/>
      <c r="AB53" s="572"/>
    </row>
    <row r="54" spans="1:28" ht="13.5" customHeight="1">
      <c r="A54" s="535"/>
      <c r="B54" s="572"/>
      <c r="C54" s="455"/>
      <c r="D54" s="451"/>
      <c r="E54" s="451"/>
      <c r="F54" s="572"/>
      <c r="G54" s="572"/>
      <c r="H54" s="572"/>
      <c r="I54" s="572"/>
      <c r="J54" s="572"/>
      <c r="K54" s="572"/>
      <c r="L54" s="572"/>
      <c r="M54" s="572"/>
      <c r="N54" s="453"/>
      <c r="O54" s="453"/>
      <c r="P54" s="453"/>
      <c r="Q54" s="453"/>
      <c r="R54" s="453"/>
      <c r="S54" s="453"/>
      <c r="T54" s="453"/>
      <c r="U54" s="453"/>
      <c r="V54" s="453"/>
      <c r="W54" s="453"/>
      <c r="X54" s="453"/>
      <c r="Y54" s="572"/>
      <c r="Z54" s="572"/>
      <c r="AA54" s="572"/>
      <c r="AB54" s="572"/>
    </row>
    <row r="55" spans="1:28" ht="13.5" customHeight="1">
      <c r="A55" s="535"/>
      <c r="B55" s="577" t="s">
        <v>885</v>
      </c>
      <c r="C55" s="578"/>
      <c r="D55" s="579"/>
      <c r="E55" s="579"/>
      <c r="F55" s="579"/>
      <c r="G55" s="579"/>
      <c r="H55" s="579"/>
      <c r="I55" s="579"/>
      <c r="J55" s="579"/>
      <c r="K55" s="579"/>
      <c r="L55" s="577"/>
      <c r="M55" s="572"/>
      <c r="N55" s="572"/>
      <c r="O55" s="572"/>
      <c r="P55" s="572"/>
      <c r="Q55" s="572"/>
      <c r="R55" s="453"/>
      <c r="S55" s="453"/>
      <c r="T55" s="453"/>
      <c r="U55" s="453"/>
      <c r="V55" s="453"/>
      <c r="W55" s="453"/>
      <c r="X55" s="453"/>
      <c r="Y55" s="453"/>
      <c r="Z55" s="453"/>
      <c r="AA55" s="453"/>
      <c r="AB55" s="453"/>
    </row>
    <row r="56" spans="1:28" ht="13.5" customHeight="1">
      <c r="A56" s="535"/>
      <c r="B56" s="535"/>
      <c r="C56" s="535"/>
      <c r="D56" s="535"/>
      <c r="E56" s="535"/>
      <c r="F56" s="535"/>
      <c r="G56" s="535"/>
      <c r="H56" s="535"/>
      <c r="I56" s="535"/>
      <c r="J56" s="535"/>
      <c r="K56" s="535"/>
      <c r="L56" s="535"/>
      <c r="M56" s="535"/>
      <c r="N56" s="535"/>
      <c r="O56" s="572"/>
      <c r="P56" s="572"/>
      <c r="Q56" s="572"/>
      <c r="R56" s="453"/>
      <c r="S56" s="453"/>
      <c r="T56" s="453"/>
      <c r="U56" s="453"/>
      <c r="V56" s="453"/>
      <c r="W56" s="453"/>
      <c r="X56" s="453"/>
      <c r="Y56" s="453"/>
      <c r="Z56" s="453"/>
      <c r="AA56" s="453"/>
      <c r="AB56" s="453"/>
    </row>
    <row r="57" spans="1:28" ht="13.5" customHeight="1">
      <c r="A57" s="472">
        <f>A51+0.01</f>
        <v>7.0799999999999983</v>
      </c>
      <c r="B57" s="425" t="s">
        <v>1416</v>
      </c>
      <c r="C57" s="425"/>
      <c r="D57" s="425"/>
      <c r="E57" s="425"/>
      <c r="F57" s="425"/>
      <c r="G57" s="425"/>
      <c r="H57" s="425"/>
      <c r="I57" s="425"/>
      <c r="J57" s="425"/>
      <c r="K57" s="572"/>
      <c r="L57" s="425"/>
      <c r="M57" s="425"/>
      <c r="N57" s="425"/>
      <c r="O57" s="451"/>
      <c r="P57" s="451"/>
      <c r="Q57" s="572"/>
      <c r="R57" s="572"/>
      <c r="S57" s="572"/>
      <c r="T57" s="572"/>
      <c r="U57" s="572"/>
      <c r="V57" s="572"/>
      <c r="W57" s="572"/>
      <c r="X57" s="572"/>
      <c r="Y57" s="572"/>
      <c r="Z57" s="572"/>
    </row>
    <row r="58" spans="1:28" ht="13.5" customHeight="1">
      <c r="A58" s="472"/>
      <c r="B58" s="425"/>
      <c r="Q58" s="453"/>
      <c r="R58" s="453"/>
      <c r="S58" s="453"/>
      <c r="T58" s="453"/>
      <c r="U58" s="453"/>
      <c r="V58" s="453"/>
      <c r="W58" s="453"/>
      <c r="X58" s="453"/>
      <c r="Y58" s="453"/>
      <c r="Z58" s="453"/>
    </row>
    <row r="59" spans="1:28" ht="13.5" customHeight="1">
      <c r="A59" s="472"/>
      <c r="B59" s="455"/>
      <c r="C59" s="455">
        <v>1</v>
      </c>
      <c r="D59" s="828" t="s">
        <v>1013</v>
      </c>
      <c r="E59" s="572"/>
      <c r="F59" s="453"/>
      <c r="G59" s="453"/>
      <c r="H59" s="453"/>
      <c r="I59" s="453"/>
      <c r="J59" s="453"/>
      <c r="K59" s="453"/>
      <c r="L59" s="453"/>
      <c r="M59" s="453"/>
      <c r="N59" s="453"/>
      <c r="O59" s="467"/>
      <c r="P59" s="467"/>
      <c r="Q59" s="453"/>
      <c r="R59" s="453"/>
      <c r="S59" s="453"/>
      <c r="T59" s="453"/>
      <c r="U59" s="453"/>
      <c r="V59" s="453"/>
      <c r="W59" s="453"/>
      <c r="X59" s="453"/>
      <c r="Y59" s="453"/>
      <c r="Z59" s="453"/>
      <c r="AA59" s="453"/>
      <c r="AB59" s="453"/>
    </row>
    <row r="60" spans="1:28" ht="13.5" customHeight="1">
      <c r="A60" s="472"/>
      <c r="B60" s="425"/>
      <c r="C60" s="455">
        <v>2</v>
      </c>
      <c r="D60" s="828" t="s">
        <v>1067</v>
      </c>
      <c r="E60" s="453" t="s">
        <v>34</v>
      </c>
      <c r="F60" s="533">
        <f>A70</f>
        <v>7.0999999999999979</v>
      </c>
      <c r="G60" s="453"/>
      <c r="H60" s="453"/>
      <c r="I60" s="453"/>
      <c r="J60" s="453"/>
      <c r="K60" s="453"/>
      <c r="L60" s="572"/>
      <c r="M60" s="453"/>
      <c r="N60" s="453"/>
      <c r="O60" s="467"/>
      <c r="P60" s="467"/>
      <c r="Q60" s="453"/>
      <c r="R60" s="453"/>
      <c r="S60" s="572"/>
      <c r="T60" s="572"/>
      <c r="U60" s="572"/>
      <c r="V60" s="572"/>
      <c r="W60" s="572"/>
      <c r="X60" s="572"/>
      <c r="Y60" s="572"/>
      <c r="Z60" s="572"/>
      <c r="AA60" s="572"/>
      <c r="AB60" s="572"/>
    </row>
    <row r="61" spans="1:28" ht="13.5" customHeight="1">
      <c r="A61" s="472"/>
      <c r="B61" s="425"/>
      <c r="C61" s="424"/>
      <c r="D61" s="425"/>
      <c r="E61" s="453"/>
      <c r="F61" s="453"/>
      <c r="G61" s="453"/>
      <c r="H61" s="572"/>
      <c r="I61" s="572"/>
      <c r="J61" s="572"/>
      <c r="K61" s="453"/>
      <c r="L61" s="572"/>
      <c r="M61" s="572"/>
      <c r="N61" s="572"/>
      <c r="O61" s="467"/>
      <c r="P61" s="467"/>
      <c r="Q61" s="453"/>
      <c r="R61" s="453"/>
      <c r="S61" s="572"/>
      <c r="T61" s="572"/>
      <c r="U61" s="572"/>
      <c r="V61" s="572"/>
      <c r="W61" s="572"/>
      <c r="X61" s="572"/>
      <c r="Y61" s="572"/>
      <c r="Z61" s="572"/>
      <c r="AA61" s="572"/>
      <c r="AB61" s="572"/>
    </row>
    <row r="62" spans="1:28" ht="13.5" customHeight="1">
      <c r="A62" s="472">
        <f>A57+0.01</f>
        <v>7.0899999999999981</v>
      </c>
      <c r="C62" s="572"/>
      <c r="D62" s="425"/>
      <c r="E62" s="453"/>
      <c r="F62" s="453"/>
      <c r="G62" s="453"/>
      <c r="H62" s="572"/>
      <c r="I62" s="572"/>
      <c r="J62" s="572"/>
      <c r="K62" s="453"/>
      <c r="L62" s="572"/>
      <c r="M62" s="572"/>
      <c r="N62" s="572"/>
      <c r="O62" s="467"/>
      <c r="P62" s="467"/>
      <c r="Q62" s="453"/>
      <c r="R62" s="453"/>
      <c r="S62" s="572"/>
      <c r="T62" s="572"/>
      <c r="U62" s="572"/>
      <c r="V62" s="572"/>
      <c r="W62" s="572"/>
      <c r="X62" s="572"/>
      <c r="Y62" s="572"/>
      <c r="Z62" s="572"/>
      <c r="AA62" s="572"/>
      <c r="AB62" s="572"/>
    </row>
    <row r="63" spans="1:28" ht="13.5" customHeight="1">
      <c r="A63" s="472"/>
      <c r="B63" s="459" t="s">
        <v>827</v>
      </c>
      <c r="C63" s="425" t="s">
        <v>1412</v>
      </c>
      <c r="D63" s="425"/>
      <c r="E63" s="453"/>
      <c r="F63" s="453"/>
      <c r="G63" s="453"/>
      <c r="H63" s="572"/>
      <c r="I63" s="572"/>
      <c r="J63" s="572"/>
      <c r="K63" s="453"/>
      <c r="L63" s="572"/>
      <c r="M63" s="572"/>
      <c r="N63" s="572"/>
      <c r="O63" s="1000" t="s">
        <v>950</v>
      </c>
      <c r="P63" s="1000"/>
      <c r="Q63" s="453"/>
      <c r="R63" s="453"/>
      <c r="S63" s="572"/>
      <c r="T63" s="572"/>
      <c r="U63" s="572"/>
      <c r="V63" s="572"/>
      <c r="W63" s="572"/>
      <c r="X63" s="572"/>
      <c r="Y63" s="572"/>
      <c r="Z63" s="572"/>
      <c r="AA63" s="572"/>
      <c r="AB63" s="572"/>
    </row>
    <row r="64" spans="1:28" ht="13.5" customHeight="1">
      <c r="A64" s="472"/>
      <c r="B64" s="580"/>
      <c r="C64" s="566"/>
      <c r="D64" s="567"/>
      <c r="E64" s="453"/>
      <c r="F64" s="453"/>
      <c r="G64" s="1003" t="s">
        <v>975</v>
      </c>
      <c r="H64" s="961"/>
      <c r="I64" s="961"/>
      <c r="J64" s="961"/>
      <c r="K64" s="961"/>
      <c r="L64" s="961"/>
      <c r="M64" s="572"/>
      <c r="N64" s="572"/>
      <c r="O64" s="467"/>
      <c r="P64" s="467"/>
      <c r="Q64" s="453"/>
      <c r="R64" s="453"/>
      <c r="S64" s="572"/>
      <c r="T64" s="572"/>
      <c r="U64" s="572"/>
      <c r="V64" s="572"/>
      <c r="W64" s="572"/>
      <c r="X64" s="572"/>
      <c r="Y64" s="572"/>
      <c r="Z64" s="572"/>
      <c r="AA64" s="572"/>
      <c r="AB64" s="572"/>
    </row>
    <row r="65" spans="1:28" ht="13.5" customHeight="1">
      <c r="A65" s="472"/>
      <c r="B65" s="580"/>
      <c r="C65" s="455"/>
      <c r="D65" s="425"/>
      <c r="E65" s="453"/>
      <c r="F65" s="453"/>
      <c r="G65" s="453"/>
      <c r="H65" s="453"/>
      <c r="I65" s="453"/>
      <c r="J65" s="453"/>
      <c r="K65" s="453"/>
      <c r="L65" s="425"/>
      <c r="M65" s="425"/>
      <c r="N65" s="425"/>
      <c r="O65" s="467"/>
      <c r="P65" s="467"/>
      <c r="Q65" s="453"/>
      <c r="R65" s="453"/>
      <c r="S65" s="572"/>
      <c r="T65" s="572"/>
      <c r="U65" s="572"/>
      <c r="V65" s="572"/>
      <c r="W65" s="572"/>
      <c r="X65" s="572"/>
      <c r="Y65" s="572"/>
      <c r="Z65" s="572"/>
      <c r="AA65" s="572"/>
      <c r="AB65" s="572"/>
    </row>
    <row r="66" spans="1:28" ht="13.5" customHeight="1">
      <c r="A66" s="472"/>
      <c r="B66" s="580"/>
      <c r="C66" s="455"/>
      <c r="D66" s="425"/>
      <c r="E66" s="453"/>
      <c r="F66" s="453"/>
      <c r="G66" s="453"/>
      <c r="H66" s="453"/>
      <c r="I66" s="453"/>
      <c r="J66" s="453"/>
      <c r="K66" s="453"/>
      <c r="L66" s="425"/>
      <c r="M66" s="425"/>
      <c r="N66" s="425"/>
      <c r="O66" s="467"/>
      <c r="P66" s="467"/>
      <c r="Q66" s="453"/>
      <c r="R66" s="453"/>
      <c r="S66" s="572"/>
      <c r="T66" s="572"/>
      <c r="U66" s="572"/>
      <c r="V66" s="572"/>
      <c r="W66" s="572"/>
      <c r="X66" s="572"/>
      <c r="Y66" s="572"/>
      <c r="Z66" s="572"/>
      <c r="AA66" s="572"/>
      <c r="AB66" s="572"/>
    </row>
    <row r="67" spans="1:28" ht="13.5" customHeight="1">
      <c r="A67" s="472"/>
      <c r="B67" s="580" t="s">
        <v>828</v>
      </c>
      <c r="C67" s="451" t="s">
        <v>1414</v>
      </c>
      <c r="D67" s="425"/>
      <c r="E67" s="453"/>
      <c r="F67" s="453"/>
      <c r="G67" s="453"/>
      <c r="H67" s="453"/>
      <c r="I67" s="453"/>
      <c r="J67" s="453"/>
      <c r="K67" s="453"/>
      <c r="L67" s="425"/>
      <c r="M67" s="425"/>
      <c r="N67" s="425"/>
      <c r="O67" s="467"/>
      <c r="P67" s="467"/>
      <c r="Q67" s="453"/>
      <c r="R67" s="453"/>
      <c r="S67" s="572"/>
      <c r="T67" s="572"/>
      <c r="U67" s="572"/>
      <c r="V67" s="572"/>
      <c r="W67" s="572"/>
      <c r="X67" s="572"/>
      <c r="Y67" s="572"/>
      <c r="Z67" s="572"/>
      <c r="AA67" s="572"/>
      <c r="AB67" s="572"/>
    </row>
    <row r="68" spans="1:28" ht="13.5" customHeight="1">
      <c r="A68" s="472"/>
      <c r="B68" s="580"/>
      <c r="C68" s="566"/>
      <c r="D68" s="567"/>
      <c r="E68" s="453"/>
      <c r="F68" s="453"/>
      <c r="G68" s="1003" t="s">
        <v>829</v>
      </c>
      <c r="H68" s="961"/>
      <c r="I68" s="961"/>
      <c r="J68" s="961"/>
      <c r="K68" s="961"/>
      <c r="L68" s="961"/>
      <c r="M68" s="572"/>
      <c r="N68" s="572"/>
      <c r="O68" s="467"/>
      <c r="P68" s="467"/>
      <c r="Q68" s="453"/>
      <c r="R68" s="453"/>
      <c r="S68" s="572"/>
      <c r="T68" s="572"/>
      <c r="U68" s="572"/>
      <c r="V68" s="572"/>
      <c r="W68" s="572"/>
      <c r="X68" s="572"/>
      <c r="Y68" s="572"/>
      <c r="Z68" s="572"/>
      <c r="AA68" s="572"/>
      <c r="AB68" s="572"/>
    </row>
    <row r="69" spans="1:28" ht="13.5" customHeight="1">
      <c r="A69" s="472"/>
      <c r="B69" s="580"/>
      <c r="C69" s="455"/>
      <c r="D69" s="425"/>
      <c r="E69" s="453"/>
      <c r="F69" s="453"/>
      <c r="G69" s="453"/>
      <c r="H69" s="453"/>
      <c r="I69" s="453"/>
      <c r="J69" s="453"/>
      <c r="K69" s="453"/>
      <c r="L69" s="425"/>
      <c r="M69" s="425"/>
      <c r="N69" s="425"/>
      <c r="O69" s="467"/>
      <c r="P69" s="467"/>
      <c r="Q69" s="453"/>
      <c r="R69" s="453"/>
      <c r="S69" s="572"/>
      <c r="T69" s="572"/>
      <c r="U69" s="572"/>
      <c r="V69" s="572"/>
      <c r="W69" s="572"/>
      <c r="X69" s="572"/>
      <c r="Y69" s="572"/>
      <c r="Z69" s="572"/>
      <c r="AA69" s="572"/>
      <c r="AB69" s="572"/>
    </row>
    <row r="70" spans="1:28" ht="13.5" customHeight="1">
      <c r="A70" s="472">
        <f>A62+0.01</f>
        <v>7.0999999999999979</v>
      </c>
      <c r="B70" s="451" t="s">
        <v>1417</v>
      </c>
      <c r="C70" s="451"/>
      <c r="D70" s="451"/>
      <c r="E70" s="451"/>
      <c r="F70" s="451"/>
      <c r="G70" s="451"/>
      <c r="H70" s="451"/>
      <c r="I70" s="451"/>
      <c r="J70" s="451"/>
      <c r="K70" s="572"/>
      <c r="L70" s="424"/>
      <c r="M70" s="424"/>
      <c r="N70" s="424"/>
      <c r="O70" s="467"/>
      <c r="P70" s="467"/>
      <c r="Q70" s="453"/>
      <c r="R70" s="453"/>
      <c r="S70" s="572"/>
      <c r="T70" s="572"/>
      <c r="U70" s="572"/>
      <c r="V70" s="572"/>
      <c r="W70" s="572"/>
      <c r="X70" s="572"/>
      <c r="Y70" s="572"/>
      <c r="Z70" s="572"/>
      <c r="AA70" s="572"/>
      <c r="AB70" s="572"/>
    </row>
    <row r="71" spans="1:28" ht="13.5" customHeight="1">
      <c r="A71" s="472"/>
      <c r="B71" s="963" t="s">
        <v>1418</v>
      </c>
      <c r="C71" s="910"/>
      <c r="D71" s="910"/>
      <c r="E71" s="910"/>
      <c r="F71" s="910"/>
      <c r="G71" s="910"/>
      <c r="H71" s="910"/>
      <c r="I71" s="910"/>
      <c r="J71" s="910"/>
      <c r="K71" s="910"/>
      <c r="L71" s="910"/>
      <c r="M71" s="910"/>
      <c r="N71" s="910"/>
      <c r="O71" s="910"/>
      <c r="P71" s="910"/>
      <c r="Q71" s="910"/>
      <c r="R71" s="453"/>
      <c r="S71" s="453"/>
      <c r="T71" s="453"/>
      <c r="U71" s="453"/>
      <c r="V71" s="453"/>
      <c r="W71" s="453"/>
      <c r="X71" s="453"/>
      <c r="Y71" s="453"/>
      <c r="Z71" s="453"/>
      <c r="AA71" s="453"/>
      <c r="AB71" s="453"/>
    </row>
    <row r="72" spans="1:28" ht="13.5" customHeight="1">
      <c r="A72" s="472"/>
      <c r="B72" s="910"/>
      <c r="C72" s="910"/>
      <c r="D72" s="910"/>
      <c r="E72" s="910"/>
      <c r="F72" s="910"/>
      <c r="G72" s="910"/>
      <c r="H72" s="910"/>
      <c r="I72" s="910"/>
      <c r="J72" s="910"/>
      <c r="K72" s="910"/>
      <c r="L72" s="910"/>
      <c r="M72" s="910"/>
      <c r="N72" s="910"/>
      <c r="O72" s="910"/>
      <c r="P72" s="910"/>
      <c r="Q72" s="910"/>
      <c r="R72" s="453"/>
      <c r="S72" s="453"/>
      <c r="T72" s="453"/>
      <c r="U72" s="453"/>
      <c r="V72" s="453"/>
      <c r="W72" s="453"/>
      <c r="X72" s="453"/>
      <c r="Y72" s="453"/>
      <c r="Z72" s="453"/>
      <c r="AA72" s="453"/>
      <c r="AB72" s="453"/>
    </row>
    <row r="73" spans="1:28" ht="13.5" customHeight="1">
      <c r="A73" s="472"/>
      <c r="B73" s="455"/>
      <c r="C73" s="455">
        <v>1</v>
      </c>
      <c r="D73" s="828" t="s">
        <v>1013</v>
      </c>
      <c r="E73" s="572"/>
      <c r="F73" s="453"/>
      <c r="G73" s="453"/>
      <c r="H73" s="453"/>
      <c r="I73" s="453"/>
      <c r="J73" s="453"/>
      <c r="K73" s="453"/>
      <c r="L73" s="453"/>
      <c r="M73" s="453"/>
      <c r="N73" s="453"/>
      <c r="O73" s="467"/>
      <c r="P73" s="467"/>
      <c r="Q73" s="453"/>
      <c r="R73" s="453"/>
      <c r="S73" s="453"/>
      <c r="T73" s="453"/>
      <c r="U73" s="453"/>
      <c r="V73" s="453"/>
      <c r="W73" s="453"/>
      <c r="X73" s="453"/>
      <c r="Y73" s="453"/>
      <c r="Z73" s="453"/>
      <c r="AA73" s="453"/>
      <c r="AB73" s="453"/>
    </row>
    <row r="74" spans="1:28" ht="13.5" customHeight="1">
      <c r="A74" s="472"/>
      <c r="B74" s="425"/>
      <c r="C74" s="455">
        <v>2</v>
      </c>
      <c r="D74" s="828" t="s">
        <v>1067</v>
      </c>
      <c r="E74" s="453" t="s">
        <v>34</v>
      </c>
      <c r="F74" s="533">
        <f>A79</f>
        <v>7.1199999999999974</v>
      </c>
      <c r="G74" s="453"/>
      <c r="H74" s="453"/>
      <c r="I74" s="453"/>
      <c r="J74" s="453"/>
      <c r="K74" s="453"/>
      <c r="L74" s="572"/>
      <c r="M74" s="453"/>
      <c r="N74" s="453"/>
      <c r="O74" s="467"/>
      <c r="P74" s="467"/>
      <c r="Q74" s="453"/>
      <c r="R74" s="453"/>
      <c r="S74" s="572"/>
      <c r="T74" s="572"/>
      <c r="U74" s="572"/>
      <c r="V74" s="572"/>
      <c r="W74" s="572"/>
      <c r="X74" s="572"/>
      <c r="Y74" s="572"/>
      <c r="Z74" s="572"/>
      <c r="AA74" s="572"/>
      <c r="AB74" s="572"/>
    </row>
    <row r="75" spans="1:28" ht="13.5" customHeight="1">
      <c r="A75" s="472"/>
      <c r="B75" s="425"/>
      <c r="C75" s="424"/>
      <c r="D75" s="425"/>
      <c r="E75" s="453"/>
      <c r="F75" s="453"/>
      <c r="G75" s="453"/>
      <c r="H75" s="572"/>
      <c r="I75" s="572"/>
      <c r="J75" s="572"/>
      <c r="K75" s="453"/>
      <c r="L75" s="572"/>
      <c r="M75" s="572"/>
      <c r="N75" s="572"/>
      <c r="O75" s="467"/>
      <c r="P75" s="467"/>
      <c r="Q75" s="453"/>
      <c r="R75" s="453"/>
      <c r="S75" s="572"/>
      <c r="T75" s="572"/>
      <c r="U75" s="572"/>
      <c r="V75" s="572"/>
      <c r="W75" s="572"/>
      <c r="X75" s="572"/>
      <c r="Y75" s="572"/>
      <c r="Z75" s="572"/>
      <c r="AA75" s="572"/>
      <c r="AB75" s="572"/>
    </row>
    <row r="76" spans="1:28" ht="13.5" customHeight="1">
      <c r="A76" s="472">
        <f>A70+0.01</f>
        <v>7.1099999999999977</v>
      </c>
      <c r="B76" s="425" t="s">
        <v>1419</v>
      </c>
      <c r="C76" s="572"/>
      <c r="D76" s="425"/>
      <c r="E76" s="453"/>
      <c r="F76" s="453"/>
      <c r="G76" s="453"/>
      <c r="H76" s="572"/>
      <c r="I76" s="572"/>
      <c r="J76" s="572"/>
      <c r="K76" s="453"/>
      <c r="L76" s="572"/>
      <c r="M76" s="572"/>
      <c r="N76" s="572"/>
      <c r="O76" s="1000" t="s">
        <v>951</v>
      </c>
      <c r="P76" s="1000"/>
      <c r="Q76" s="453"/>
      <c r="R76" s="453"/>
      <c r="S76" s="572"/>
      <c r="T76" s="572"/>
      <c r="U76" s="572"/>
      <c r="V76" s="572"/>
      <c r="W76" s="572"/>
      <c r="X76" s="572"/>
      <c r="Y76" s="572"/>
      <c r="Z76" s="572"/>
      <c r="AA76" s="572"/>
      <c r="AB76" s="572"/>
    </row>
    <row r="77" spans="1:28" ht="13.5" customHeight="1">
      <c r="A77" s="472"/>
      <c r="B77" s="572"/>
      <c r="C77" s="566"/>
      <c r="D77" s="567"/>
      <c r="E77" s="453"/>
      <c r="F77" s="453"/>
      <c r="G77" s="1003" t="s">
        <v>975</v>
      </c>
      <c r="H77" s="961"/>
      <c r="I77" s="961"/>
      <c r="J77" s="961"/>
      <c r="K77" s="961"/>
      <c r="L77" s="961"/>
      <c r="M77" s="572"/>
      <c r="N77" s="572"/>
      <c r="O77" s="467"/>
      <c r="P77" s="467"/>
      <c r="Q77" s="453"/>
      <c r="R77" s="453"/>
      <c r="S77" s="572"/>
      <c r="T77" s="572"/>
      <c r="U77" s="572"/>
      <c r="V77" s="572"/>
      <c r="W77" s="572"/>
      <c r="X77" s="572"/>
      <c r="Y77" s="572"/>
      <c r="Z77" s="572"/>
      <c r="AA77" s="572"/>
      <c r="AB77" s="572"/>
    </row>
    <row r="78" spans="1:28" ht="13.5" customHeight="1">
      <c r="A78" s="472"/>
      <c r="B78" s="572"/>
      <c r="C78" s="455"/>
      <c r="D78" s="425"/>
      <c r="E78" s="453"/>
      <c r="F78" s="453"/>
      <c r="G78" s="453"/>
      <c r="H78" s="453"/>
      <c r="I78" s="453"/>
      <c r="J78" s="453"/>
      <c r="K78" s="453"/>
      <c r="L78" s="425"/>
      <c r="M78" s="425"/>
      <c r="N78" s="425"/>
      <c r="O78" s="467"/>
      <c r="P78" s="467"/>
      <c r="Q78" s="453"/>
      <c r="R78" s="453"/>
      <c r="S78" s="572"/>
      <c r="T78" s="572"/>
      <c r="U78" s="572"/>
      <c r="V78" s="572"/>
      <c r="W78" s="572"/>
      <c r="X78" s="572"/>
      <c r="Y78" s="572"/>
      <c r="Z78" s="572"/>
      <c r="AA78" s="572"/>
      <c r="AB78" s="572"/>
    </row>
    <row r="79" spans="1:28" ht="13.5" customHeight="1">
      <c r="A79" s="472">
        <f>A76+0.01</f>
        <v>7.1199999999999974</v>
      </c>
      <c r="B79" s="944" t="s">
        <v>1420</v>
      </c>
      <c r="C79" s="944"/>
      <c r="D79" s="944"/>
      <c r="E79" s="944"/>
      <c r="F79" s="944"/>
      <c r="G79" s="944"/>
      <c r="H79" s="944"/>
      <c r="I79" s="944"/>
      <c r="J79" s="944"/>
      <c r="K79" s="944"/>
      <c r="L79" s="424"/>
      <c r="M79" s="424"/>
      <c r="N79" s="424"/>
      <c r="O79" s="467"/>
      <c r="P79" s="467"/>
      <c r="Q79" s="572"/>
      <c r="R79" s="572"/>
      <c r="S79" s="572"/>
      <c r="T79" s="572"/>
      <c r="U79" s="572"/>
      <c r="V79" s="572"/>
      <c r="W79" s="572"/>
      <c r="X79" s="572"/>
      <c r="Y79" s="572"/>
      <c r="Z79" s="572"/>
      <c r="AA79" s="572"/>
      <c r="AB79" s="572"/>
    </row>
    <row r="80" spans="1:28" ht="13.5" customHeight="1">
      <c r="A80" s="472"/>
      <c r="B80" s="455"/>
      <c r="C80" s="455">
        <v>1</v>
      </c>
      <c r="D80" s="828" t="s">
        <v>1013</v>
      </c>
      <c r="E80" s="572"/>
      <c r="F80" s="453"/>
      <c r="G80" s="453"/>
      <c r="H80" s="453"/>
      <c r="I80" s="453"/>
      <c r="J80" s="453"/>
      <c r="K80" s="453"/>
      <c r="L80" s="453"/>
      <c r="M80" s="453"/>
      <c r="N80" s="453"/>
      <c r="O80" s="467"/>
      <c r="P80" s="467"/>
      <c r="Q80" s="453"/>
      <c r="R80" s="453"/>
      <c r="S80" s="453"/>
      <c r="T80" s="453"/>
      <c r="U80" s="453"/>
      <c r="V80" s="453"/>
      <c r="W80" s="453"/>
      <c r="X80" s="453"/>
      <c r="Y80" s="453"/>
      <c r="Z80" s="453"/>
      <c r="AA80" s="453"/>
      <c r="AB80" s="453"/>
    </row>
    <row r="81" spans="1:28" ht="13.5" customHeight="1">
      <c r="A81" s="472"/>
      <c r="B81" s="425"/>
      <c r="C81" s="455">
        <v>2</v>
      </c>
      <c r="D81" s="828" t="s">
        <v>1067</v>
      </c>
      <c r="E81" s="453" t="s">
        <v>34</v>
      </c>
      <c r="F81" s="533">
        <f>A86</f>
        <v>7.139999999999997</v>
      </c>
      <c r="G81" s="453"/>
      <c r="H81" s="453"/>
      <c r="I81" s="453"/>
      <c r="J81" s="453"/>
      <c r="K81" s="453"/>
      <c r="L81" s="572"/>
      <c r="M81" s="453"/>
      <c r="N81" s="453"/>
      <c r="O81" s="467"/>
      <c r="P81" s="467"/>
      <c r="Q81" s="453"/>
      <c r="R81" s="453"/>
      <c r="S81" s="572"/>
      <c r="T81" s="572"/>
      <c r="U81" s="572"/>
      <c r="V81" s="572"/>
      <c r="W81" s="572"/>
      <c r="X81" s="572"/>
      <c r="Y81" s="572"/>
      <c r="Z81" s="572"/>
      <c r="AA81" s="572"/>
      <c r="AB81" s="572"/>
    </row>
    <row r="82" spans="1:28" ht="13.5" customHeight="1">
      <c r="A82" s="472"/>
      <c r="B82" s="425"/>
      <c r="C82" s="424"/>
      <c r="D82" s="425"/>
      <c r="E82" s="453"/>
      <c r="F82" s="453"/>
      <c r="G82" s="453"/>
      <c r="H82" s="572"/>
      <c r="I82" s="572"/>
      <c r="J82" s="572"/>
      <c r="K82" s="453"/>
      <c r="L82" s="572"/>
      <c r="M82" s="572"/>
      <c r="N82" s="572"/>
      <c r="O82" s="467"/>
      <c r="P82" s="467"/>
      <c r="Q82" s="453"/>
      <c r="R82" s="453"/>
      <c r="S82" s="572"/>
      <c r="T82" s="572"/>
      <c r="U82" s="572"/>
      <c r="V82" s="572"/>
      <c r="W82" s="572"/>
      <c r="X82" s="572"/>
      <c r="Y82" s="572"/>
      <c r="Z82" s="572"/>
      <c r="AA82" s="572"/>
      <c r="AB82" s="572"/>
    </row>
    <row r="83" spans="1:28" ht="13.5" customHeight="1">
      <c r="A83" s="472">
        <f>A79+0.01</f>
        <v>7.1299999999999972</v>
      </c>
      <c r="B83" s="425" t="s">
        <v>1421</v>
      </c>
      <c r="C83" s="572"/>
      <c r="D83" s="425"/>
      <c r="E83" s="453"/>
      <c r="F83" s="453"/>
      <c r="G83" s="453"/>
      <c r="H83" s="572"/>
      <c r="I83" s="572"/>
      <c r="J83" s="572"/>
      <c r="K83" s="453"/>
      <c r="L83" s="572"/>
      <c r="M83" s="572"/>
      <c r="N83" s="572"/>
      <c r="O83" s="1000" t="s">
        <v>952</v>
      </c>
      <c r="P83" s="1000"/>
      <c r="Q83" s="453"/>
      <c r="R83" s="453"/>
      <c r="S83" s="572"/>
      <c r="T83" s="572"/>
      <c r="U83" s="572"/>
      <c r="V83" s="572"/>
      <c r="W83" s="572"/>
      <c r="X83" s="572"/>
      <c r="Y83" s="572"/>
      <c r="Z83" s="572"/>
      <c r="AA83" s="572"/>
      <c r="AB83" s="572"/>
    </row>
    <row r="84" spans="1:28" ht="13.5" customHeight="1">
      <c r="A84" s="472"/>
      <c r="B84" s="572"/>
      <c r="C84" s="566"/>
      <c r="D84" s="567"/>
      <c r="E84" s="453"/>
      <c r="F84" s="453"/>
      <c r="G84" s="1003" t="s">
        <v>975</v>
      </c>
      <c r="H84" s="961"/>
      <c r="I84" s="961"/>
      <c r="J84" s="961"/>
      <c r="K84" s="961"/>
      <c r="L84" s="961"/>
      <c r="M84" s="572"/>
      <c r="N84" s="572"/>
      <c r="O84" s="467"/>
      <c r="P84" s="467"/>
      <c r="Q84" s="453"/>
      <c r="R84" s="453"/>
      <c r="S84" s="572"/>
      <c r="T84" s="572"/>
      <c r="U84" s="572"/>
      <c r="V84" s="572"/>
      <c r="W84" s="572"/>
      <c r="X84" s="572"/>
      <c r="Y84" s="572"/>
      <c r="Z84" s="572"/>
      <c r="AA84" s="572"/>
      <c r="AB84" s="572"/>
    </row>
    <row r="85" spans="1:28" ht="13.5" customHeight="1">
      <c r="A85" s="472"/>
      <c r="B85" s="572"/>
      <c r="C85" s="455"/>
      <c r="D85" s="425"/>
      <c r="E85" s="453"/>
      <c r="F85" s="453"/>
      <c r="G85" s="453"/>
      <c r="H85" s="453"/>
      <c r="I85" s="453"/>
      <c r="J85" s="453"/>
      <c r="K85" s="453"/>
      <c r="L85" s="425"/>
      <c r="M85" s="425"/>
      <c r="N85" s="425"/>
      <c r="O85" s="467"/>
      <c r="P85" s="467"/>
      <c r="Q85" s="453"/>
      <c r="R85" s="453"/>
      <c r="S85" s="572"/>
      <c r="T85" s="572"/>
      <c r="U85" s="572"/>
      <c r="V85" s="572"/>
      <c r="W85" s="572"/>
      <c r="X85" s="572"/>
      <c r="Y85" s="572"/>
      <c r="Z85" s="572"/>
      <c r="AA85" s="572"/>
      <c r="AB85" s="572"/>
    </row>
    <row r="86" spans="1:28" ht="13.5" customHeight="1">
      <c r="A86" s="472">
        <f>A83+0.01</f>
        <v>7.139999999999997</v>
      </c>
      <c r="B86" s="944" t="s">
        <v>1422</v>
      </c>
      <c r="C86" s="910"/>
      <c r="D86" s="910"/>
      <c r="E86" s="910"/>
      <c r="F86" s="910"/>
      <c r="G86" s="910"/>
      <c r="H86" s="910"/>
      <c r="I86" s="910"/>
      <c r="J86" s="910"/>
      <c r="K86" s="572"/>
      <c r="L86" s="424"/>
      <c r="M86" s="424"/>
      <c r="N86" s="424"/>
      <c r="O86" s="467"/>
      <c r="P86" s="467"/>
      <c r="Q86" s="453"/>
      <c r="R86" s="453"/>
      <c r="S86" s="572"/>
      <c r="T86" s="572"/>
      <c r="U86" s="572"/>
      <c r="V86" s="572"/>
      <c r="W86" s="572"/>
      <c r="X86" s="572"/>
      <c r="Y86" s="572"/>
      <c r="Z86" s="572"/>
      <c r="AA86" s="572"/>
      <c r="AB86" s="572"/>
    </row>
    <row r="87" spans="1:28" ht="13.5" customHeight="1">
      <c r="A87" s="472"/>
      <c r="B87" s="451" t="s">
        <v>1423</v>
      </c>
      <c r="C87" s="451"/>
      <c r="D87" s="451"/>
      <c r="E87" s="451"/>
      <c r="F87" s="451"/>
      <c r="G87" s="451"/>
      <c r="H87" s="451"/>
      <c r="I87" s="451"/>
      <c r="J87" s="451"/>
      <c r="K87" s="572"/>
      <c r="L87" s="424"/>
      <c r="M87" s="424"/>
      <c r="N87" s="424"/>
      <c r="O87" s="467"/>
      <c r="P87" s="467"/>
      <c r="Q87" s="453"/>
      <c r="R87" s="453"/>
      <c r="S87" s="572"/>
      <c r="T87" s="572"/>
      <c r="U87" s="572"/>
      <c r="V87" s="572"/>
      <c r="W87" s="572"/>
      <c r="X87" s="572"/>
      <c r="Y87" s="572"/>
      <c r="Z87" s="572"/>
      <c r="AA87" s="572"/>
      <c r="AB87" s="572"/>
    </row>
    <row r="88" spans="1:28" ht="13.5" customHeight="1">
      <c r="A88" s="472"/>
      <c r="B88" s="455"/>
      <c r="C88" s="455">
        <v>1</v>
      </c>
      <c r="D88" s="828" t="s">
        <v>1013</v>
      </c>
      <c r="E88" s="572"/>
      <c r="F88" s="453"/>
      <c r="G88" s="453"/>
      <c r="H88" s="453"/>
      <c r="I88" s="453"/>
      <c r="J88" s="453"/>
      <c r="K88" s="453"/>
      <c r="L88" s="453"/>
      <c r="M88" s="453"/>
      <c r="N88" s="453"/>
      <c r="O88" s="467"/>
      <c r="P88" s="467"/>
      <c r="Q88" s="453"/>
      <c r="R88" s="453"/>
      <c r="S88" s="453"/>
      <c r="T88" s="453"/>
      <c r="U88" s="453"/>
      <c r="V88" s="453"/>
      <c r="W88" s="453"/>
      <c r="X88" s="453"/>
      <c r="Y88" s="453"/>
      <c r="Z88" s="453"/>
      <c r="AA88" s="453"/>
      <c r="AB88" s="453"/>
    </row>
    <row r="89" spans="1:28" ht="13.5" customHeight="1">
      <c r="A89" s="472"/>
      <c r="B89" s="425"/>
      <c r="C89" s="455">
        <v>2</v>
      </c>
      <c r="D89" s="828" t="s">
        <v>1067</v>
      </c>
      <c r="E89" s="453" t="s">
        <v>34</v>
      </c>
      <c r="F89" s="533">
        <f>A97</f>
        <v>7.1599999999999966</v>
      </c>
      <c r="G89" s="453"/>
      <c r="H89" s="453"/>
      <c r="I89" s="453"/>
      <c r="J89" s="453"/>
      <c r="K89" s="453"/>
      <c r="L89" s="572"/>
      <c r="M89" s="453"/>
      <c r="N89" s="453"/>
      <c r="O89" s="467"/>
      <c r="P89" s="467"/>
      <c r="Q89" s="453"/>
      <c r="R89" s="453"/>
      <c r="S89" s="572"/>
      <c r="T89" s="572"/>
      <c r="U89" s="572"/>
      <c r="V89" s="572"/>
      <c r="W89" s="572"/>
      <c r="X89" s="572"/>
      <c r="Y89" s="572"/>
      <c r="Z89" s="572"/>
      <c r="AA89" s="572"/>
      <c r="AB89" s="572"/>
    </row>
    <row r="90" spans="1:28" ht="13.5" customHeight="1">
      <c r="A90" s="472"/>
      <c r="B90" s="425"/>
      <c r="C90" s="424"/>
      <c r="D90" s="425"/>
      <c r="E90" s="453"/>
      <c r="F90" s="453"/>
      <c r="G90" s="453"/>
      <c r="H90" s="572"/>
      <c r="I90" s="572"/>
      <c r="J90" s="572"/>
      <c r="K90" s="453"/>
      <c r="L90" s="572"/>
      <c r="M90" s="572"/>
      <c r="N90" s="572"/>
      <c r="O90" s="467"/>
      <c r="P90" s="467"/>
      <c r="Q90" s="453"/>
      <c r="R90" s="453"/>
      <c r="S90" s="572"/>
      <c r="T90" s="572"/>
      <c r="U90" s="572"/>
      <c r="V90" s="572"/>
      <c r="W90" s="572"/>
      <c r="X90" s="572"/>
      <c r="Y90" s="572"/>
      <c r="Z90" s="572"/>
      <c r="AA90" s="572"/>
      <c r="AB90" s="572"/>
    </row>
    <row r="91" spans="1:28" ht="13.5" customHeight="1">
      <c r="A91" s="472">
        <f>A86+0.01</f>
        <v>7.1499999999999968</v>
      </c>
      <c r="B91" s="425" t="s">
        <v>1424</v>
      </c>
      <c r="C91" s="572"/>
      <c r="D91" s="425"/>
      <c r="E91" s="453"/>
      <c r="F91" s="453"/>
      <c r="G91" s="453"/>
      <c r="H91" s="572"/>
      <c r="I91" s="572"/>
      <c r="J91" s="572"/>
      <c r="K91" s="453"/>
      <c r="L91" s="572"/>
      <c r="M91" s="572"/>
      <c r="N91" s="572"/>
      <c r="O91" s="1000" t="s">
        <v>953</v>
      </c>
      <c r="P91" s="1000"/>
      <c r="Q91" s="453"/>
      <c r="R91" s="453"/>
      <c r="S91" s="572"/>
      <c r="T91" s="572"/>
      <c r="U91" s="572"/>
      <c r="V91" s="572"/>
      <c r="W91" s="572"/>
      <c r="X91" s="572"/>
      <c r="Y91" s="572"/>
      <c r="Z91" s="572"/>
      <c r="AA91" s="572"/>
      <c r="AB91" s="572"/>
    </row>
    <row r="92" spans="1:28" ht="13.5" customHeight="1">
      <c r="A92" s="472"/>
      <c r="B92" s="572"/>
      <c r="C92" s="566"/>
      <c r="D92" s="567"/>
      <c r="E92" s="453"/>
      <c r="F92" s="453"/>
      <c r="G92" s="1003" t="s">
        <v>975</v>
      </c>
      <c r="H92" s="961"/>
      <c r="I92" s="961"/>
      <c r="J92" s="961"/>
      <c r="K92" s="961"/>
      <c r="L92" s="961"/>
      <c r="M92" s="572"/>
      <c r="N92" s="572"/>
      <c r="O92" s="467"/>
      <c r="P92" s="467"/>
      <c r="Q92" s="453"/>
      <c r="R92" s="453"/>
      <c r="S92" s="453"/>
      <c r="T92" s="453"/>
      <c r="U92" s="453"/>
      <c r="V92" s="453"/>
      <c r="W92" s="453"/>
      <c r="X92" s="453"/>
      <c r="Y92" s="453"/>
      <c r="Z92" s="453"/>
      <c r="AA92" s="572"/>
      <c r="AB92" s="572"/>
    </row>
    <row r="93" spans="1:28" ht="13.5" customHeight="1">
      <c r="A93" s="455"/>
      <c r="B93" s="455"/>
      <c r="C93" s="455"/>
      <c r="D93" s="455"/>
      <c r="E93" s="455"/>
      <c r="F93" s="455"/>
      <c r="G93" s="455"/>
      <c r="H93" s="455"/>
      <c r="I93" s="455"/>
      <c r="J93" s="455"/>
      <c r="K93" s="455"/>
      <c r="L93" s="455"/>
      <c r="M93" s="455"/>
      <c r="N93" s="455"/>
      <c r="O93" s="467"/>
      <c r="P93" s="467"/>
      <c r="Q93" s="453"/>
      <c r="R93" s="453"/>
      <c r="S93" s="453"/>
      <c r="T93" s="453"/>
      <c r="U93" s="453"/>
      <c r="V93" s="453"/>
      <c r="W93" s="453"/>
      <c r="X93" s="453"/>
      <c r="Y93" s="453"/>
      <c r="Z93" s="453"/>
      <c r="AA93" s="572"/>
      <c r="AB93" s="572"/>
    </row>
    <row r="94" spans="1:28" ht="13.5" customHeight="1">
      <c r="A94" s="455"/>
      <c r="B94" s="1019" t="s">
        <v>976</v>
      </c>
      <c r="C94" s="961"/>
      <c r="D94" s="961"/>
      <c r="E94" s="961"/>
      <c r="F94" s="961"/>
      <c r="G94" s="961"/>
      <c r="H94" s="961"/>
      <c r="I94" s="961"/>
      <c r="J94" s="961"/>
      <c r="K94" s="455"/>
      <c r="L94" s="455"/>
      <c r="M94" s="455"/>
      <c r="N94" s="455"/>
      <c r="O94" s="467"/>
      <c r="P94" s="467"/>
      <c r="Q94" s="453"/>
      <c r="R94" s="453"/>
      <c r="S94" s="453"/>
      <c r="T94" s="453"/>
      <c r="U94" s="453"/>
      <c r="V94" s="453"/>
      <c r="W94" s="453"/>
      <c r="X94" s="453"/>
      <c r="Y94" s="453"/>
      <c r="Z94" s="453"/>
      <c r="AA94" s="572"/>
      <c r="AB94" s="572"/>
    </row>
    <row r="95" spans="1:28" ht="13.5" customHeight="1">
      <c r="A95" s="581"/>
      <c r="B95" s="582"/>
      <c r="C95" s="583"/>
      <c r="D95" s="583"/>
      <c r="E95" s="583"/>
      <c r="F95" s="583"/>
      <c r="G95" s="583"/>
      <c r="H95" s="467"/>
      <c r="I95" s="565"/>
      <c r="J95" s="565"/>
      <c r="K95" s="565"/>
      <c r="L95" s="565"/>
      <c r="M95" s="565"/>
      <c r="N95" s="565"/>
      <c r="O95" s="565"/>
      <c r="P95" s="565"/>
      <c r="Q95" s="565"/>
      <c r="R95" s="565"/>
      <c r="S95" s="565"/>
      <c r="T95" s="565"/>
      <c r="U95" s="565"/>
      <c r="V95" s="425"/>
      <c r="W95" s="425"/>
      <c r="X95" s="425"/>
      <c r="Y95" s="425"/>
      <c r="Z95" s="425"/>
      <c r="AA95" s="425"/>
      <c r="AB95" s="425"/>
    </row>
    <row r="96" spans="1:28" ht="13.5" customHeight="1">
      <c r="A96" s="422"/>
      <c r="V96" s="425"/>
      <c r="W96" s="425"/>
      <c r="X96" s="425"/>
      <c r="Y96" s="425"/>
      <c r="Z96" s="425"/>
      <c r="AA96" s="425"/>
      <c r="AB96" s="425"/>
    </row>
    <row r="97" spans="1:28" ht="13.5" customHeight="1">
      <c r="A97" s="470">
        <f>A91+0.01</f>
        <v>7.1599999999999966</v>
      </c>
      <c r="B97" s="963" t="s">
        <v>1425</v>
      </c>
      <c r="C97" s="963"/>
      <c r="D97" s="963"/>
      <c r="E97" s="963"/>
      <c r="F97" s="963"/>
      <c r="G97" s="963"/>
      <c r="H97" s="963"/>
      <c r="I97" s="963"/>
      <c r="J97" s="963"/>
      <c r="K97" s="963"/>
      <c r="L97" s="963"/>
      <c r="M97" s="963"/>
      <c r="N97" s="963"/>
      <c r="O97" s="963"/>
      <c r="P97" s="963"/>
      <c r="Q97" s="425"/>
      <c r="R97" s="425"/>
      <c r="S97" s="425"/>
      <c r="T97" s="425"/>
      <c r="U97" s="425"/>
      <c r="V97" s="425"/>
      <c r="W97" s="425"/>
      <c r="X97" s="425"/>
      <c r="Y97" s="425"/>
      <c r="Z97" s="425"/>
      <c r="AA97" s="425"/>
      <c r="AB97" s="425"/>
    </row>
    <row r="98" spans="1:28" ht="13.5" customHeight="1">
      <c r="A98" s="422"/>
      <c r="B98" s="963"/>
      <c r="C98" s="963"/>
      <c r="D98" s="963"/>
      <c r="E98" s="963"/>
      <c r="F98" s="963"/>
      <c r="G98" s="963"/>
      <c r="H98" s="963"/>
      <c r="I98" s="963"/>
      <c r="J98" s="963"/>
      <c r="K98" s="963"/>
      <c r="L98" s="963"/>
      <c r="M98" s="963"/>
      <c r="N98" s="963"/>
      <c r="O98" s="963"/>
      <c r="P98" s="963"/>
      <c r="Q98" s="425"/>
      <c r="R98" s="425"/>
      <c r="S98" s="425"/>
      <c r="T98" s="425"/>
      <c r="U98" s="425"/>
      <c r="V98" s="425"/>
      <c r="W98" s="425"/>
      <c r="X98" s="425"/>
      <c r="Y98" s="425"/>
      <c r="Z98" s="425"/>
      <c r="AA98" s="425"/>
      <c r="AB98" s="425"/>
    </row>
    <row r="99" spans="1:28" ht="13.5" customHeight="1">
      <c r="A99" s="422"/>
      <c r="B99" s="425"/>
      <c r="C99" s="425"/>
      <c r="D99" s="566"/>
      <c r="E99" s="567"/>
      <c r="F99" s="425"/>
      <c r="G99" s="425"/>
      <c r="H99" s="425"/>
      <c r="I99" s="425"/>
      <c r="J99" s="425"/>
      <c r="K99" s="425"/>
      <c r="L99" s="425"/>
      <c r="M99" s="425"/>
      <c r="N99" s="425"/>
      <c r="O99" s="425"/>
      <c r="P99" s="425"/>
      <c r="Q99" s="425"/>
      <c r="R99" s="425"/>
      <c r="S99" s="425"/>
      <c r="T99" s="425"/>
      <c r="U99" s="425"/>
      <c r="V99" s="425"/>
      <c r="W99" s="425"/>
      <c r="X99" s="425"/>
      <c r="Y99" s="425"/>
      <c r="Z99" s="425"/>
      <c r="AA99" s="425"/>
      <c r="AB99" s="425"/>
    </row>
    <row r="100" spans="1:28" ht="13.5" customHeight="1">
      <c r="A100" s="422"/>
      <c r="B100" s="425"/>
      <c r="C100" s="425"/>
      <c r="D100" s="569"/>
      <c r="E100" s="569"/>
      <c r="F100" s="425"/>
      <c r="G100" s="425"/>
      <c r="H100" s="425"/>
      <c r="I100" s="425"/>
      <c r="J100" s="425"/>
      <c r="K100" s="425"/>
      <c r="L100" s="425"/>
      <c r="M100" s="425"/>
      <c r="N100" s="425"/>
      <c r="O100" s="425"/>
      <c r="P100" s="425"/>
      <c r="Q100" s="425"/>
      <c r="R100" s="425"/>
      <c r="S100" s="425"/>
      <c r="T100" s="425"/>
      <c r="U100" s="425"/>
      <c r="V100" s="425"/>
      <c r="W100" s="425"/>
      <c r="X100" s="425"/>
      <c r="Y100" s="425"/>
      <c r="Z100" s="425"/>
      <c r="AA100" s="425"/>
      <c r="AB100" s="425"/>
    </row>
    <row r="101" spans="1:28" ht="13.5" customHeight="1">
      <c r="A101" s="470">
        <f>A97+0.01</f>
        <v>7.1699999999999964</v>
      </c>
      <c r="B101" s="963" t="s">
        <v>1426</v>
      </c>
      <c r="C101" s="963"/>
      <c r="D101" s="963"/>
      <c r="E101" s="963"/>
      <c r="F101" s="963"/>
      <c r="G101" s="963"/>
      <c r="H101" s="963"/>
      <c r="I101" s="963"/>
      <c r="J101" s="963"/>
      <c r="K101" s="963"/>
      <c r="L101" s="963"/>
      <c r="M101" s="963"/>
      <c r="N101" s="963"/>
      <c r="O101" s="963"/>
      <c r="P101" s="963"/>
      <c r="Q101" s="425"/>
      <c r="R101" s="425"/>
      <c r="S101" s="425"/>
      <c r="T101" s="425"/>
      <c r="U101" s="425"/>
      <c r="V101" s="425"/>
      <c r="W101" s="425"/>
      <c r="X101" s="425"/>
      <c r="Y101" s="425"/>
      <c r="Z101" s="425"/>
      <c r="AA101" s="425"/>
      <c r="AB101" s="425"/>
    </row>
    <row r="102" spans="1:28" ht="13.5" customHeight="1">
      <c r="A102" s="422"/>
      <c r="B102" s="963"/>
      <c r="C102" s="963"/>
      <c r="D102" s="963"/>
      <c r="E102" s="963"/>
      <c r="F102" s="963"/>
      <c r="G102" s="963"/>
      <c r="H102" s="963"/>
      <c r="I102" s="963"/>
      <c r="J102" s="963"/>
      <c r="K102" s="963"/>
      <c r="L102" s="963"/>
      <c r="M102" s="963"/>
      <c r="N102" s="963"/>
      <c r="O102" s="963"/>
      <c r="P102" s="963"/>
      <c r="Q102" s="425"/>
      <c r="R102" s="425"/>
      <c r="S102" s="425"/>
      <c r="T102" s="425"/>
      <c r="U102" s="425"/>
      <c r="V102" s="425"/>
      <c r="W102" s="425"/>
      <c r="X102" s="425"/>
      <c r="Y102" s="425"/>
      <c r="Z102" s="425"/>
      <c r="AA102" s="425"/>
      <c r="AB102" s="425"/>
    </row>
    <row r="103" spans="1:28" ht="13.5" customHeight="1">
      <c r="A103" s="422"/>
      <c r="B103" s="467"/>
      <c r="C103" s="467"/>
      <c r="D103" s="566"/>
      <c r="E103" s="567"/>
      <c r="F103" s="467"/>
      <c r="G103" s="467"/>
      <c r="H103" s="467"/>
      <c r="I103" s="467"/>
      <c r="J103" s="467"/>
      <c r="K103" s="467"/>
      <c r="L103" s="467"/>
      <c r="M103" s="467"/>
      <c r="N103" s="467"/>
      <c r="O103" s="467"/>
      <c r="P103" s="467"/>
      <c r="Q103" s="425"/>
      <c r="R103" s="425"/>
      <c r="S103" s="425"/>
      <c r="T103" s="425"/>
      <c r="U103" s="425"/>
      <c r="V103" s="425"/>
      <c r="W103" s="425"/>
      <c r="X103" s="425"/>
      <c r="Y103" s="425"/>
      <c r="Z103" s="425"/>
      <c r="AA103" s="425"/>
      <c r="AB103" s="425"/>
    </row>
    <row r="104" spans="1:28" ht="13.5" customHeight="1">
      <c r="A104" s="422"/>
      <c r="B104" s="467"/>
      <c r="C104" s="467"/>
      <c r="D104" s="467"/>
      <c r="E104" s="467"/>
      <c r="F104" s="467"/>
      <c r="G104" s="467"/>
      <c r="H104" s="467"/>
      <c r="I104" s="467"/>
      <c r="J104" s="467"/>
      <c r="K104" s="467"/>
      <c r="L104" s="467"/>
      <c r="M104" s="467"/>
      <c r="N104" s="467"/>
      <c r="O104" s="467"/>
      <c r="P104" s="467"/>
      <c r="Q104" s="425"/>
      <c r="R104" s="425"/>
      <c r="S104" s="425"/>
      <c r="T104" s="425"/>
      <c r="U104" s="425"/>
      <c r="V104" s="425"/>
      <c r="W104" s="425"/>
      <c r="X104" s="425"/>
      <c r="Y104" s="425"/>
      <c r="Z104" s="425"/>
      <c r="AA104" s="425"/>
      <c r="AB104" s="425"/>
    </row>
    <row r="105" spans="1:28" ht="13.5" customHeight="1">
      <c r="A105" s="422"/>
      <c r="B105" s="1023" t="s">
        <v>977</v>
      </c>
      <c r="C105" s="1023"/>
      <c r="D105" s="1023"/>
      <c r="E105" s="1023"/>
      <c r="F105" s="1023"/>
      <c r="G105" s="1023"/>
      <c r="H105" s="1023"/>
      <c r="I105" s="1023"/>
      <c r="J105" s="1023"/>
      <c r="K105" s="1023"/>
      <c r="L105" s="1023"/>
      <c r="M105" s="1023"/>
      <c r="N105" s="1023"/>
      <c r="O105" s="1023"/>
      <c r="P105" s="1023"/>
      <c r="Q105" s="1023"/>
      <c r="R105" s="1023"/>
      <c r="S105" s="1023"/>
      <c r="T105" s="1023"/>
      <c r="U105" s="1023"/>
      <c r="V105" s="425"/>
      <c r="W105" s="425"/>
      <c r="X105" s="425"/>
      <c r="Y105" s="425"/>
      <c r="Z105" s="425"/>
      <c r="AA105" s="425"/>
      <c r="AB105" s="425"/>
    </row>
    <row r="106" spans="1:28" ht="13.5" customHeight="1">
      <c r="A106" s="470">
        <f>A101+0.01</f>
        <v>7.1799999999999962</v>
      </c>
      <c r="B106" s="963" t="s">
        <v>1427</v>
      </c>
      <c r="C106" s="963"/>
      <c r="D106" s="963"/>
      <c r="E106" s="963"/>
      <c r="F106" s="963"/>
      <c r="G106" s="963"/>
      <c r="H106" s="963"/>
      <c r="I106" s="963"/>
      <c r="J106" s="963"/>
      <c r="K106" s="963"/>
      <c r="L106" s="963"/>
      <c r="M106" s="963"/>
      <c r="N106" s="963"/>
      <c r="O106" s="963"/>
      <c r="P106" s="963"/>
      <c r="Q106" s="425"/>
      <c r="R106" s="425"/>
      <c r="S106" s="425"/>
      <c r="T106" s="425"/>
      <c r="U106" s="425"/>
      <c r="V106" s="425"/>
      <c r="W106" s="425"/>
      <c r="X106" s="425"/>
      <c r="Y106" s="425"/>
      <c r="Z106" s="425"/>
      <c r="AA106" s="425"/>
      <c r="AB106" s="425"/>
    </row>
    <row r="107" spans="1:28" ht="13.5" customHeight="1">
      <c r="A107" s="422"/>
      <c r="B107" s="963"/>
      <c r="C107" s="963"/>
      <c r="D107" s="963"/>
      <c r="E107" s="963"/>
      <c r="F107" s="963"/>
      <c r="G107" s="963"/>
      <c r="H107" s="963"/>
      <c r="I107" s="963"/>
      <c r="J107" s="963"/>
      <c r="K107" s="963"/>
      <c r="L107" s="963"/>
      <c r="M107" s="963"/>
      <c r="N107" s="963"/>
      <c r="O107" s="963"/>
      <c r="P107" s="963"/>
      <c r="Q107" s="425"/>
      <c r="R107" s="425"/>
      <c r="S107" s="425"/>
      <c r="T107" s="425"/>
      <c r="U107" s="425"/>
      <c r="V107" s="425"/>
      <c r="W107" s="425"/>
      <c r="X107" s="425"/>
      <c r="Y107" s="425"/>
      <c r="Z107" s="425"/>
      <c r="AA107" s="425"/>
      <c r="AB107" s="425"/>
    </row>
    <row r="108" spans="1:28" ht="13.5" customHeight="1">
      <c r="A108" s="422"/>
      <c r="B108" s="467"/>
      <c r="C108" s="467"/>
      <c r="D108" s="566"/>
      <c r="E108" s="567"/>
      <c r="F108" s="467"/>
      <c r="G108" s="467"/>
      <c r="H108" s="467"/>
      <c r="I108" s="467"/>
      <c r="J108" s="467"/>
      <c r="K108" s="467"/>
      <c r="L108" s="467"/>
      <c r="M108" s="467"/>
      <c r="N108" s="467"/>
      <c r="O108" s="467"/>
      <c r="P108" s="467"/>
      <c r="Q108" s="425"/>
      <c r="R108" s="425"/>
      <c r="S108" s="425"/>
      <c r="T108" s="425"/>
      <c r="U108" s="425"/>
      <c r="V108" s="425"/>
      <c r="W108" s="425"/>
      <c r="X108" s="425"/>
      <c r="Y108" s="425"/>
      <c r="Z108" s="425"/>
      <c r="AA108" s="425"/>
      <c r="AB108" s="425"/>
    </row>
    <row r="109" spans="1:28" ht="13.5" customHeight="1">
      <c r="A109" s="422"/>
      <c r="B109" s="467"/>
      <c r="C109" s="467"/>
      <c r="D109" s="467"/>
      <c r="E109" s="467"/>
      <c r="F109" s="467"/>
      <c r="G109" s="467"/>
      <c r="H109" s="467"/>
      <c r="I109" s="467"/>
      <c r="J109" s="467"/>
      <c r="K109" s="467"/>
      <c r="L109" s="467"/>
      <c r="M109" s="467"/>
      <c r="N109" s="467"/>
      <c r="O109" s="467"/>
      <c r="P109" s="467"/>
      <c r="Q109" s="425"/>
      <c r="R109" s="425"/>
      <c r="S109" s="425"/>
      <c r="T109" s="425"/>
      <c r="U109" s="425"/>
      <c r="V109" s="425"/>
      <c r="W109" s="425"/>
      <c r="X109" s="425"/>
      <c r="Y109" s="425"/>
      <c r="Z109" s="425"/>
      <c r="AA109" s="425"/>
      <c r="AB109" s="425"/>
    </row>
    <row r="110" spans="1:28" ht="13.5" customHeight="1">
      <c r="A110" s="422"/>
      <c r="B110" s="1023" t="s">
        <v>977</v>
      </c>
      <c r="C110" s="1023"/>
      <c r="D110" s="1023"/>
      <c r="E110" s="1023"/>
      <c r="F110" s="1023"/>
      <c r="G110" s="1023"/>
      <c r="H110" s="1023"/>
      <c r="I110" s="1023"/>
      <c r="J110" s="1023"/>
      <c r="K110" s="1023"/>
      <c r="L110" s="1023"/>
      <c r="M110" s="1023"/>
      <c r="N110" s="1023"/>
      <c r="O110" s="1023"/>
      <c r="P110" s="1023"/>
      <c r="Q110" s="1023"/>
      <c r="R110" s="1023"/>
      <c r="S110" s="1023"/>
      <c r="T110" s="1023"/>
      <c r="U110" s="1023"/>
      <c r="V110" s="425"/>
      <c r="W110" s="425"/>
      <c r="X110" s="425"/>
      <c r="Y110" s="425"/>
      <c r="Z110" s="425"/>
      <c r="AA110" s="425"/>
      <c r="AB110" s="425"/>
    </row>
    <row r="111" spans="1:28" ht="13.5" customHeight="1">
      <c r="A111" s="470">
        <f>A106+0.01</f>
        <v>7.1899999999999959</v>
      </c>
      <c r="B111" s="963" t="s">
        <v>1428</v>
      </c>
      <c r="C111" s="963"/>
      <c r="D111" s="963"/>
      <c r="E111" s="963"/>
      <c r="F111" s="963"/>
      <c r="G111" s="963"/>
      <c r="H111" s="963"/>
      <c r="I111" s="963"/>
      <c r="J111" s="963"/>
      <c r="K111" s="963"/>
      <c r="L111" s="963"/>
      <c r="M111" s="963"/>
      <c r="N111" s="963"/>
      <c r="O111" s="963"/>
      <c r="P111" s="963"/>
      <c r="Q111" s="425"/>
      <c r="R111" s="425"/>
      <c r="S111" s="425"/>
      <c r="T111" s="425"/>
      <c r="U111" s="425"/>
      <c r="V111" s="425"/>
      <c r="W111" s="425"/>
      <c r="X111" s="425"/>
      <c r="Y111" s="425"/>
      <c r="Z111" s="425"/>
      <c r="AA111" s="425"/>
      <c r="AB111" s="425"/>
    </row>
    <row r="112" spans="1:28" ht="13.5" customHeight="1">
      <c r="A112" s="422"/>
      <c r="B112" s="963"/>
      <c r="C112" s="963"/>
      <c r="D112" s="963"/>
      <c r="E112" s="963"/>
      <c r="F112" s="963"/>
      <c r="G112" s="963"/>
      <c r="H112" s="963"/>
      <c r="I112" s="963"/>
      <c r="J112" s="963"/>
      <c r="K112" s="963"/>
      <c r="L112" s="963"/>
      <c r="M112" s="963"/>
      <c r="N112" s="963"/>
      <c r="O112" s="963"/>
      <c r="P112" s="963"/>
      <c r="Q112" s="425"/>
      <c r="R112" s="425"/>
      <c r="S112" s="425"/>
      <c r="T112" s="425"/>
      <c r="U112" s="425"/>
      <c r="V112" s="425"/>
      <c r="W112" s="425"/>
      <c r="X112" s="425"/>
      <c r="Y112" s="425"/>
      <c r="Z112" s="425"/>
      <c r="AA112" s="425"/>
      <c r="AB112" s="425"/>
    </row>
    <row r="113" spans="1:28" ht="13.5" customHeight="1">
      <c r="A113" s="422"/>
      <c r="B113" s="425"/>
      <c r="C113" s="425"/>
      <c r="D113" s="566"/>
      <c r="E113" s="567"/>
      <c r="F113" s="425"/>
      <c r="G113" s="425"/>
      <c r="H113" s="425"/>
      <c r="I113" s="425"/>
      <c r="J113" s="425"/>
      <c r="K113" s="425"/>
      <c r="L113" s="425"/>
      <c r="M113" s="425"/>
      <c r="N113" s="425"/>
      <c r="O113" s="425"/>
      <c r="P113" s="425"/>
      <c r="Q113" s="425"/>
      <c r="R113" s="425"/>
      <c r="S113" s="425"/>
      <c r="T113" s="425"/>
      <c r="U113" s="425"/>
      <c r="V113" s="425"/>
      <c r="W113" s="425"/>
      <c r="X113" s="425"/>
      <c r="Y113" s="425"/>
      <c r="Z113" s="425"/>
      <c r="AA113" s="425"/>
      <c r="AB113" s="425"/>
    </row>
    <row r="114" spans="1:28" ht="13.5" customHeight="1">
      <c r="A114" s="422"/>
      <c r="B114" s="425"/>
      <c r="C114" s="425"/>
      <c r="D114" s="425"/>
      <c r="E114" s="425"/>
      <c r="F114" s="425"/>
      <c r="G114" s="425"/>
      <c r="H114" s="425"/>
      <c r="I114" s="425"/>
      <c r="J114" s="425"/>
      <c r="K114" s="425"/>
      <c r="L114" s="425"/>
      <c r="M114" s="425"/>
      <c r="N114" s="425"/>
      <c r="O114" s="425"/>
      <c r="P114" s="425"/>
      <c r="Q114" s="425"/>
      <c r="R114" s="425"/>
      <c r="S114" s="425"/>
      <c r="T114" s="425"/>
      <c r="U114" s="425"/>
      <c r="V114" s="425"/>
      <c r="W114" s="425"/>
      <c r="X114" s="425"/>
      <c r="Y114" s="425"/>
      <c r="Z114" s="425"/>
      <c r="AA114" s="425"/>
      <c r="AB114" s="425"/>
    </row>
    <row r="115" spans="1:28" ht="13.5" customHeight="1">
      <c r="A115" s="470">
        <f>A111+0.01</f>
        <v>7.1999999999999957</v>
      </c>
      <c r="B115" s="570" t="s">
        <v>1429</v>
      </c>
      <c r="C115" s="565"/>
      <c r="D115" s="565"/>
      <c r="E115" s="565"/>
      <c r="F115" s="565"/>
      <c r="G115" s="565"/>
      <c r="H115" s="467"/>
      <c r="I115" s="565"/>
      <c r="J115" s="565"/>
      <c r="K115" s="565"/>
      <c r="L115" s="565"/>
      <c r="M115" s="565"/>
      <c r="N115" s="565"/>
      <c r="O115" s="565"/>
      <c r="P115" s="565"/>
      <c r="Q115" s="565"/>
      <c r="R115" s="565"/>
      <c r="S115" s="565"/>
      <c r="T115" s="565"/>
      <c r="U115" s="565"/>
      <c r="V115" s="425"/>
      <c r="W115" s="425"/>
      <c r="X115" s="425"/>
      <c r="Y115" s="425"/>
      <c r="Z115" s="425"/>
      <c r="AA115" s="425"/>
      <c r="AB115" s="425"/>
    </row>
    <row r="116" spans="1:28" ht="13.5" customHeight="1">
      <c r="A116" s="422"/>
      <c r="B116" s="1020" t="s">
        <v>1430</v>
      </c>
      <c r="C116" s="908"/>
      <c r="D116" s="908"/>
      <c r="E116" s="908"/>
      <c r="F116" s="908"/>
      <c r="G116" s="908"/>
      <c r="H116" s="908"/>
      <c r="I116" s="908"/>
      <c r="J116" s="908"/>
      <c r="K116" s="908"/>
      <c r="L116" s="908"/>
      <c r="M116" s="908"/>
      <c r="N116" s="908"/>
      <c r="O116" s="908"/>
      <c r="P116" s="565"/>
      <c r="Q116" s="565"/>
      <c r="R116" s="565"/>
      <c r="S116" s="565"/>
      <c r="T116" s="565"/>
      <c r="U116" s="565"/>
      <c r="V116" s="425"/>
      <c r="W116" s="425"/>
      <c r="X116" s="425"/>
      <c r="Y116" s="425"/>
      <c r="Z116" s="425"/>
      <c r="AA116" s="425"/>
      <c r="AB116" s="425"/>
    </row>
    <row r="117" spans="1:28" ht="13.5" customHeight="1">
      <c r="A117" s="422"/>
      <c r="B117" s="909"/>
      <c r="C117" s="910"/>
      <c r="D117" s="910"/>
      <c r="E117" s="910"/>
      <c r="F117" s="910"/>
      <c r="G117" s="910"/>
      <c r="H117" s="910"/>
      <c r="I117" s="910"/>
      <c r="J117" s="910"/>
      <c r="K117" s="910"/>
      <c r="L117" s="910"/>
      <c r="M117" s="910"/>
      <c r="N117" s="910"/>
      <c r="O117" s="910"/>
      <c r="P117" s="565"/>
      <c r="Q117" s="565"/>
      <c r="R117" s="565"/>
      <c r="S117" s="565"/>
      <c r="T117" s="565"/>
      <c r="U117" s="565"/>
      <c r="V117" s="425"/>
      <c r="W117" s="425"/>
      <c r="X117" s="425"/>
      <c r="Y117" s="425"/>
      <c r="Z117" s="425"/>
      <c r="AA117" s="425"/>
      <c r="AB117" s="425"/>
    </row>
    <row r="118" spans="1:28" ht="13.5" customHeight="1">
      <c r="A118" s="422"/>
      <c r="B118" s="570" t="s">
        <v>1431</v>
      </c>
      <c r="C118" s="565"/>
      <c r="D118" s="565"/>
      <c r="E118" s="565"/>
      <c r="F118" s="565"/>
      <c r="G118" s="565"/>
      <c r="H118" s="565"/>
      <c r="I118" s="565"/>
      <c r="J118" s="565"/>
      <c r="K118" s="565"/>
      <c r="L118" s="565"/>
      <c r="M118" s="425"/>
      <c r="N118" s="565"/>
      <c r="O118" s="565"/>
      <c r="P118" s="565"/>
      <c r="Q118" s="565"/>
      <c r="R118" s="565"/>
      <c r="S118" s="565"/>
      <c r="T118" s="565"/>
      <c r="U118" s="565"/>
      <c r="V118" s="425"/>
      <c r="W118" s="425"/>
      <c r="X118" s="425"/>
      <c r="Y118" s="425"/>
      <c r="Z118" s="425"/>
      <c r="AA118" s="425"/>
      <c r="AB118" s="425"/>
    </row>
    <row r="119" spans="1:28" ht="13.5" customHeight="1">
      <c r="A119" s="422"/>
      <c r="B119" s="584" t="s">
        <v>978</v>
      </c>
      <c r="C119" s="575"/>
      <c r="D119" s="575"/>
      <c r="E119" s="575"/>
      <c r="F119" s="575"/>
      <c r="G119" s="575"/>
      <c r="H119" s="575"/>
      <c r="I119" s="575"/>
      <c r="J119" s="575"/>
      <c r="K119" s="575"/>
      <c r="L119" s="575"/>
      <c r="M119" s="585"/>
      <c r="N119" s="575"/>
      <c r="O119" s="575"/>
      <c r="P119" s="565"/>
      <c r="Q119" s="565"/>
      <c r="R119" s="565"/>
      <c r="S119" s="565"/>
      <c r="T119" s="565"/>
      <c r="U119" s="565"/>
      <c r="V119" s="425"/>
      <c r="W119" s="425"/>
      <c r="X119" s="425"/>
      <c r="Y119" s="425"/>
      <c r="Z119" s="425"/>
      <c r="AA119" s="425"/>
      <c r="AB119" s="425"/>
    </row>
    <row r="120" spans="1:28" ht="13.5" customHeight="1">
      <c r="A120" s="422"/>
      <c r="B120" s="570"/>
      <c r="C120" s="565"/>
      <c r="D120" s="566"/>
      <c r="E120" s="567"/>
      <c r="F120" s="570"/>
      <c r="G120" s="1003" t="s">
        <v>979</v>
      </c>
      <c r="H120" s="961"/>
      <c r="I120" s="961"/>
      <c r="J120" s="961"/>
      <c r="K120" s="961"/>
      <c r="L120" s="961"/>
      <c r="M120" s="425"/>
      <c r="N120" s="425"/>
      <c r="O120" s="425"/>
      <c r="P120" s="425"/>
      <c r="Q120" s="425"/>
      <c r="R120" s="425"/>
      <c r="S120" s="425"/>
      <c r="T120" s="425"/>
      <c r="U120" s="425"/>
      <c r="V120" s="425"/>
      <c r="W120" s="425"/>
      <c r="X120" s="425"/>
      <c r="Y120" s="425"/>
      <c r="Z120" s="425"/>
      <c r="AA120" s="425"/>
      <c r="AB120" s="425"/>
    </row>
    <row r="121" spans="1:28" ht="13.5" customHeight="1">
      <c r="A121" s="422"/>
      <c r="B121" s="570"/>
      <c r="C121" s="565"/>
      <c r="D121" s="565"/>
      <c r="E121" s="565"/>
      <c r="F121" s="570"/>
      <c r="G121" s="1003" t="s">
        <v>980</v>
      </c>
      <c r="H121" s="961"/>
      <c r="I121" s="961"/>
      <c r="J121" s="961"/>
      <c r="K121" s="961"/>
      <c r="L121" s="961"/>
      <c r="M121" s="425"/>
      <c r="N121" s="425"/>
      <c r="O121" s="425"/>
      <c r="P121" s="425"/>
      <c r="Q121" s="425"/>
      <c r="R121" s="425"/>
      <c r="S121" s="425"/>
      <c r="T121" s="425"/>
      <c r="U121" s="425"/>
      <c r="V121" s="425"/>
      <c r="W121" s="425"/>
      <c r="X121" s="425"/>
      <c r="Y121" s="425"/>
      <c r="Z121" s="425"/>
      <c r="AA121" s="425"/>
      <c r="AB121" s="425"/>
    </row>
    <row r="122" spans="1:28" ht="13.5" customHeight="1">
      <c r="A122" s="422"/>
      <c r="B122" s="425"/>
      <c r="C122" s="453"/>
      <c r="D122" s="453"/>
      <c r="E122" s="453"/>
      <c r="F122" s="425"/>
      <c r="G122" s="425"/>
      <c r="H122" s="425"/>
      <c r="I122" s="425"/>
      <c r="J122" s="425"/>
      <c r="K122" s="425"/>
      <c r="L122" s="425"/>
      <c r="M122" s="425"/>
      <c r="N122" s="425"/>
      <c r="O122" s="425"/>
      <c r="P122" s="425"/>
      <c r="Q122" s="425"/>
      <c r="R122" s="425"/>
      <c r="S122" s="425"/>
      <c r="T122" s="425"/>
      <c r="U122" s="425"/>
      <c r="V122" s="425"/>
      <c r="W122" s="425"/>
      <c r="X122" s="425"/>
      <c r="Y122" s="425"/>
      <c r="Z122" s="425"/>
      <c r="AA122" s="425"/>
      <c r="AB122" s="425"/>
    </row>
    <row r="123" spans="1:28" ht="13.5" customHeight="1">
      <c r="A123" s="422"/>
      <c r="B123" s="425"/>
      <c r="C123" s="425"/>
      <c r="D123" s="425"/>
      <c r="E123" s="425"/>
      <c r="F123" s="425"/>
      <c r="G123" s="425"/>
      <c r="H123" s="425"/>
      <c r="I123" s="425"/>
      <c r="J123" s="425"/>
      <c r="K123" s="425"/>
      <c r="L123" s="425"/>
      <c r="M123" s="425"/>
      <c r="N123" s="425"/>
      <c r="O123" s="425"/>
      <c r="P123" s="425"/>
      <c r="Q123" s="425"/>
      <c r="R123" s="425"/>
      <c r="S123" s="425"/>
      <c r="T123" s="425"/>
      <c r="U123" s="425"/>
      <c r="V123" s="425"/>
      <c r="W123" s="425"/>
      <c r="X123" s="425"/>
      <c r="Y123" s="425"/>
      <c r="Z123" s="425"/>
      <c r="AA123" s="425"/>
      <c r="AB123" s="425"/>
    </row>
    <row r="124" spans="1:28" ht="13.5" customHeight="1">
      <c r="A124" s="422"/>
      <c r="B124" s="451" t="s">
        <v>1432</v>
      </c>
      <c r="C124" s="451"/>
      <c r="D124" s="451"/>
      <c r="E124" s="451"/>
      <c r="F124" s="451"/>
      <c r="G124" s="451"/>
      <c r="H124" s="451"/>
      <c r="I124" s="451"/>
      <c r="J124" s="451"/>
      <c r="K124" s="451"/>
      <c r="L124" s="451"/>
      <c r="M124" s="451"/>
      <c r="N124" s="451"/>
      <c r="O124" s="467"/>
      <c r="P124" s="467"/>
      <c r="Q124" s="467"/>
      <c r="R124" s="467"/>
      <c r="S124" s="467"/>
      <c r="T124" s="467"/>
      <c r="U124" s="467"/>
      <c r="V124" s="425"/>
      <c r="W124" s="425"/>
      <c r="X124" s="425"/>
      <c r="Y124" s="425"/>
      <c r="Z124" s="425"/>
      <c r="AA124" s="425"/>
      <c r="AB124" s="425"/>
    </row>
    <row r="125" spans="1:28" ht="13.5" customHeight="1">
      <c r="A125" s="422"/>
      <c r="B125" s="1021" t="s">
        <v>981</v>
      </c>
      <c r="C125" s="1022"/>
      <c r="D125" s="1022"/>
      <c r="E125" s="1022"/>
      <c r="F125" s="1022"/>
      <c r="G125" s="1022"/>
      <c r="H125" s="1022"/>
      <c r="I125" s="1022"/>
      <c r="J125" s="1022"/>
      <c r="K125" s="1022"/>
      <c r="L125" s="1022"/>
      <c r="M125" s="1022"/>
      <c r="N125" s="1022"/>
      <c r="O125" s="1022"/>
      <c r="P125" s="425"/>
      <c r="Q125" s="425"/>
      <c r="R125" s="425"/>
      <c r="S125" s="425"/>
      <c r="T125" s="425"/>
      <c r="U125" s="425"/>
      <c r="V125" s="425"/>
      <c r="W125" s="425"/>
      <c r="X125" s="425"/>
      <c r="Y125" s="425"/>
      <c r="Z125" s="425"/>
      <c r="AA125" s="425"/>
      <c r="AB125" s="425"/>
    </row>
    <row r="126" spans="1:28" ht="13.5" customHeight="1">
      <c r="A126" s="586"/>
      <c r="B126" s="1024" t="s">
        <v>38</v>
      </c>
      <c r="C126" s="1027">
        <f>A115+0.01</f>
        <v>7.2099999999999955</v>
      </c>
      <c r="D126" s="1032"/>
      <c r="E126" s="1032"/>
      <c r="F126" s="1032"/>
      <c r="G126" s="1028"/>
      <c r="H126" s="1027">
        <f>C126+0.01</f>
        <v>7.2199999999999953</v>
      </c>
      <c r="I126" s="1032"/>
      <c r="J126" s="1032"/>
      <c r="K126" s="1027">
        <f>H126+0.01</f>
        <v>7.2299999999999951</v>
      </c>
      <c r="L126" s="1032"/>
      <c r="M126" s="1028"/>
      <c r="N126" s="1027">
        <f>K126+0.01</f>
        <v>7.2399999999999949</v>
      </c>
      <c r="O126" s="1028"/>
      <c r="P126" s="1027">
        <f>N126+0.01</f>
        <v>7.2499999999999947</v>
      </c>
      <c r="Q126" s="1032"/>
      <c r="R126" s="1028"/>
      <c r="S126" s="1036">
        <f>P126+0.01</f>
        <v>7.2599999999999945</v>
      </c>
      <c r="T126" s="1037"/>
      <c r="U126" s="1037"/>
      <c r="V126" s="1036">
        <f>S126+0.01</f>
        <v>7.2699999999999942</v>
      </c>
      <c r="W126" s="1037"/>
      <c r="X126" s="1038"/>
    </row>
    <row r="127" spans="1:28" ht="13.5" customHeight="1">
      <c r="A127" s="586"/>
      <c r="B127" s="1025"/>
      <c r="C127" s="1031" t="str">
        <f>CONCATENATE("CATI: IF ",A$115," = 1 ASK")</f>
        <v>CATI: IF 7.2 = 1 ASK</v>
      </c>
      <c r="D127" s="908"/>
      <c r="E127" s="908"/>
      <c r="F127" s="908"/>
      <c r="G127" s="1007"/>
      <c r="H127" s="1010" t="s">
        <v>1436</v>
      </c>
      <c r="I127" s="910"/>
      <c r="J127" s="910"/>
      <c r="K127" s="1010" t="s">
        <v>1435</v>
      </c>
      <c r="L127" s="910"/>
      <c r="M127" s="1009"/>
      <c r="N127" s="1010" t="s">
        <v>1438</v>
      </c>
      <c r="O127" s="1009"/>
      <c r="P127" s="1006" t="s">
        <v>886</v>
      </c>
      <c r="Q127" s="908"/>
      <c r="R127" s="1007"/>
      <c r="S127" s="1039" t="s">
        <v>982</v>
      </c>
      <c r="T127" s="1040"/>
      <c r="U127" s="1041"/>
      <c r="V127" s="1043" t="s">
        <v>889</v>
      </c>
      <c r="W127" s="1040"/>
      <c r="X127" s="1041"/>
    </row>
    <row r="128" spans="1:28" ht="13.5" customHeight="1">
      <c r="A128" s="586"/>
      <c r="B128" s="1025"/>
      <c r="C128" s="1008"/>
      <c r="D128" s="910"/>
      <c r="E128" s="910"/>
      <c r="F128" s="910"/>
      <c r="G128" s="1009"/>
      <c r="H128" s="1008"/>
      <c r="I128" s="910"/>
      <c r="J128" s="910"/>
      <c r="K128" s="1008"/>
      <c r="L128" s="910"/>
      <c r="M128" s="1009"/>
      <c r="N128" s="1008"/>
      <c r="O128" s="1009"/>
      <c r="P128" s="1008"/>
      <c r="Q128" s="910"/>
      <c r="R128" s="1009"/>
      <c r="S128" s="1042"/>
      <c r="T128" s="894"/>
      <c r="U128" s="1041"/>
      <c r="V128" s="1040"/>
      <c r="W128" s="894"/>
      <c r="X128" s="1041"/>
    </row>
    <row r="129" spans="1:24" ht="39.75" customHeight="1">
      <c r="A129" s="586"/>
      <c r="B129" s="1025"/>
      <c r="C129" s="1010" t="s">
        <v>1433</v>
      </c>
      <c r="D129" s="910"/>
      <c r="E129" s="910"/>
      <c r="F129" s="910"/>
      <c r="G129" s="1009"/>
      <c r="H129" s="1008"/>
      <c r="I129" s="910"/>
      <c r="J129" s="910"/>
      <c r="K129" s="1008"/>
      <c r="L129" s="910"/>
      <c r="M129" s="1009"/>
      <c r="N129" s="1008"/>
      <c r="O129" s="1009"/>
      <c r="P129" s="1008"/>
      <c r="Q129" s="910"/>
      <c r="R129" s="1009"/>
      <c r="S129" s="1042"/>
      <c r="T129" s="894"/>
      <c r="U129" s="1041"/>
      <c r="V129" s="1040"/>
      <c r="W129" s="1040"/>
      <c r="X129" s="1041"/>
    </row>
    <row r="130" spans="1:24" ht="13.5" customHeight="1">
      <c r="A130" s="586"/>
      <c r="B130" s="1025"/>
      <c r="C130" s="1008"/>
      <c r="D130" s="910"/>
      <c r="E130" s="910"/>
      <c r="F130" s="910"/>
      <c r="G130" s="1009"/>
      <c r="H130" s="1008"/>
      <c r="I130" s="910"/>
      <c r="J130" s="910"/>
      <c r="K130" s="1008"/>
      <c r="L130" s="910"/>
      <c r="M130" s="1009"/>
      <c r="N130" s="1008"/>
      <c r="O130" s="1009"/>
      <c r="P130" s="367"/>
      <c r="R130" s="366"/>
      <c r="S130" s="1042"/>
      <c r="T130" s="1040"/>
      <c r="U130" s="1041"/>
      <c r="V130" s="372"/>
      <c r="W130" s="372"/>
      <c r="X130" s="587"/>
    </row>
    <row r="131" spans="1:24" ht="13.5" customHeight="1">
      <c r="A131" s="586"/>
      <c r="B131" s="1025"/>
      <c r="C131" s="1008"/>
      <c r="D131" s="910"/>
      <c r="E131" s="910"/>
      <c r="F131" s="910"/>
      <c r="G131" s="1009"/>
      <c r="H131" s="1008"/>
      <c r="I131" s="910"/>
      <c r="J131" s="910"/>
      <c r="K131" s="1008"/>
      <c r="L131" s="910"/>
      <c r="M131" s="1009"/>
      <c r="N131" s="1008"/>
      <c r="O131" s="1009"/>
      <c r="P131" s="367"/>
      <c r="R131" s="366"/>
      <c r="S131" s="372"/>
      <c r="T131" s="372"/>
      <c r="U131" s="587"/>
      <c r="V131" s="372"/>
      <c r="W131" s="372"/>
      <c r="X131" s="587"/>
    </row>
    <row r="132" spans="1:24" ht="13.5" customHeight="1">
      <c r="A132" s="586"/>
      <c r="B132" s="1025"/>
      <c r="C132" s="1008"/>
      <c r="D132" s="910"/>
      <c r="E132" s="910"/>
      <c r="F132" s="910"/>
      <c r="G132" s="1009"/>
      <c r="H132" s="1008"/>
      <c r="I132" s="910"/>
      <c r="J132" s="910"/>
      <c r="K132" s="1008"/>
      <c r="L132" s="910"/>
      <c r="M132" s="1009"/>
      <c r="N132" s="1008"/>
      <c r="O132" s="1009"/>
      <c r="P132" s="1010" t="s">
        <v>1439</v>
      </c>
      <c r="Q132" s="910"/>
      <c r="R132" s="1009"/>
      <c r="S132" s="1044" t="s">
        <v>887</v>
      </c>
      <c r="T132" s="1045"/>
      <c r="U132" s="1045"/>
      <c r="V132" s="1044" t="s">
        <v>887</v>
      </c>
      <c r="W132" s="1045"/>
      <c r="X132" s="1045"/>
    </row>
    <row r="133" spans="1:24" ht="39.75" customHeight="1">
      <c r="A133" s="586"/>
      <c r="B133" s="1025"/>
      <c r="C133" s="1008"/>
      <c r="D133" s="910"/>
      <c r="E133" s="910"/>
      <c r="F133" s="910"/>
      <c r="G133" s="1009"/>
      <c r="H133" s="1008"/>
      <c r="I133" s="910"/>
      <c r="J133" s="910"/>
      <c r="K133" s="1008"/>
      <c r="L133" s="910"/>
      <c r="M133" s="1009"/>
      <c r="N133" s="1008"/>
      <c r="O133" s="1009"/>
      <c r="P133" s="1008"/>
      <c r="Q133" s="910"/>
      <c r="R133" s="1009"/>
      <c r="S133" s="1046"/>
      <c r="T133" s="1045"/>
      <c r="U133" s="1045"/>
      <c r="V133" s="1046"/>
      <c r="W133" s="1045"/>
      <c r="X133" s="1045"/>
    </row>
    <row r="134" spans="1:24" ht="13.5" customHeight="1">
      <c r="A134" s="586"/>
      <c r="B134" s="1025"/>
      <c r="C134" s="1031" t="str">
        <f>CONCATENATE("CATI: IF ",A$115," &gt; 1 ASK")</f>
        <v>CATI: IF 7.2 &gt; 1 ASK</v>
      </c>
      <c r="D134" s="908"/>
      <c r="E134" s="908"/>
      <c r="F134" s="908"/>
      <c r="G134" s="1007"/>
      <c r="H134" s="588"/>
      <c r="I134" s="453"/>
      <c r="J134" s="453"/>
      <c r="K134" s="1008"/>
      <c r="L134" s="910"/>
      <c r="M134" s="1009"/>
      <c r="N134" s="588"/>
      <c r="O134" s="589"/>
      <c r="P134" s="1008"/>
      <c r="Q134" s="910"/>
      <c r="R134" s="1009"/>
      <c r="S134" s="372"/>
      <c r="T134" s="372"/>
      <c r="U134" s="587"/>
      <c r="V134" s="372"/>
      <c r="W134" s="372"/>
      <c r="X134" s="587"/>
    </row>
    <row r="135" spans="1:24" ht="13.5" customHeight="1">
      <c r="A135" s="586"/>
      <c r="B135" s="1025"/>
      <c r="C135" s="1008"/>
      <c r="D135" s="910"/>
      <c r="E135" s="910"/>
      <c r="F135" s="910"/>
      <c r="G135" s="1009"/>
      <c r="H135" s="590">
        <v>1</v>
      </c>
      <c r="I135" s="591" t="s">
        <v>1057</v>
      </c>
      <c r="J135" s="459"/>
      <c r="K135" s="1008"/>
      <c r="L135" s="910"/>
      <c r="M135" s="1009"/>
      <c r="N135" s="590">
        <v>1</v>
      </c>
      <c r="O135" s="592" t="s">
        <v>1013</v>
      </c>
      <c r="P135" s="590">
        <v>1</v>
      </c>
      <c r="Q135" s="592" t="s">
        <v>1013</v>
      </c>
      <c r="R135" s="593"/>
      <c r="S135" s="594"/>
      <c r="T135" s="266"/>
      <c r="U135" s="266"/>
      <c r="V135" s="594"/>
      <c r="W135" s="266"/>
      <c r="X135" s="587"/>
    </row>
    <row r="136" spans="1:24" ht="13.5" customHeight="1">
      <c r="A136" s="586"/>
      <c r="B136" s="1025"/>
      <c r="C136" s="1010" t="s">
        <v>1434</v>
      </c>
      <c r="D136" s="910"/>
      <c r="E136" s="910"/>
      <c r="F136" s="910"/>
      <c r="G136" s="1009"/>
      <c r="H136" s="590">
        <v>2</v>
      </c>
      <c r="I136" s="591" t="s">
        <v>1058</v>
      </c>
      <c r="J136" s="459"/>
      <c r="K136" s="1008"/>
      <c r="L136" s="910"/>
      <c r="M136" s="1009"/>
      <c r="N136" s="590">
        <v>2</v>
      </c>
      <c r="O136" s="592" t="s">
        <v>1067</v>
      </c>
      <c r="P136" s="590">
        <v>2</v>
      </c>
      <c r="Q136" s="592" t="s">
        <v>1067</v>
      </c>
      <c r="R136" s="593"/>
      <c r="S136" s="594"/>
      <c r="T136" s="266"/>
      <c r="U136" s="266"/>
      <c r="V136" s="594"/>
      <c r="W136" s="266"/>
      <c r="X136" s="587"/>
    </row>
    <row r="137" spans="1:24" ht="13.5" customHeight="1">
      <c r="A137" s="586"/>
      <c r="B137" s="1025"/>
      <c r="C137" s="1008"/>
      <c r="D137" s="910"/>
      <c r="E137" s="910"/>
      <c r="F137" s="910"/>
      <c r="G137" s="1009"/>
      <c r="H137" s="588"/>
      <c r="I137" s="453"/>
      <c r="J137" s="453"/>
      <c r="K137" s="588"/>
      <c r="L137" s="453"/>
      <c r="M137" s="589"/>
      <c r="N137" s="588"/>
      <c r="O137" s="589"/>
      <c r="P137" s="588"/>
      <c r="Q137" s="453"/>
      <c r="R137" s="589"/>
      <c r="S137" s="595"/>
      <c r="T137" s="596"/>
      <c r="U137" s="596"/>
      <c r="V137" s="594"/>
      <c r="W137" s="369"/>
      <c r="X137" s="587"/>
    </row>
    <row r="138" spans="1:24" ht="26.25" customHeight="1">
      <c r="A138" s="586"/>
      <c r="B138" s="1025"/>
      <c r="C138" s="1008"/>
      <c r="D138" s="910"/>
      <c r="E138" s="910"/>
      <c r="F138" s="910"/>
      <c r="G138" s="1009"/>
      <c r="H138" s="593"/>
      <c r="I138" s="593"/>
      <c r="J138" s="593"/>
      <c r="K138" s="588"/>
      <c r="L138" s="453"/>
      <c r="M138" s="589"/>
      <c r="N138" s="590"/>
      <c r="O138" s="592"/>
      <c r="P138" s="1011"/>
      <c r="Q138" s="908"/>
      <c r="R138" s="1007"/>
      <c r="S138" s="594">
        <v>1</v>
      </c>
      <c r="T138" s="369" t="s">
        <v>148</v>
      </c>
      <c r="U138" s="372"/>
      <c r="V138" s="594">
        <v>1</v>
      </c>
      <c r="W138" s="465" t="s">
        <v>148</v>
      </c>
      <c r="X138" s="587"/>
    </row>
    <row r="139" spans="1:24" ht="13.5" customHeight="1">
      <c r="A139" s="586"/>
      <c r="B139" s="1025"/>
      <c r="C139" s="1030" t="s">
        <v>1437</v>
      </c>
      <c r="D139" s="910"/>
      <c r="E139" s="910"/>
      <c r="F139" s="910"/>
      <c r="G139" s="1009"/>
      <c r="H139" s="593"/>
      <c r="I139" s="593"/>
      <c r="J139" s="593"/>
      <c r="K139" s="588"/>
      <c r="L139" s="453"/>
      <c r="M139" s="589"/>
      <c r="N139" s="590"/>
      <c r="O139" s="592"/>
      <c r="P139" s="1008"/>
      <c r="Q139" s="910"/>
      <c r="R139" s="1009"/>
      <c r="S139" s="594">
        <v>0</v>
      </c>
      <c r="T139" s="369" t="s">
        <v>888</v>
      </c>
      <c r="U139" s="372"/>
      <c r="V139" s="594">
        <v>0</v>
      </c>
      <c r="W139" s="465" t="s">
        <v>888</v>
      </c>
      <c r="X139" s="587"/>
    </row>
    <row r="140" spans="1:24" ht="13.5" customHeight="1">
      <c r="A140" s="586"/>
      <c r="B140" s="1025"/>
      <c r="C140" s="1008"/>
      <c r="D140" s="910"/>
      <c r="E140" s="910"/>
      <c r="F140" s="910"/>
      <c r="G140" s="1009"/>
      <c r="H140" s="593"/>
      <c r="I140" s="593"/>
      <c r="J140" s="593"/>
      <c r="K140" s="588"/>
      <c r="L140" s="453"/>
      <c r="M140" s="589"/>
      <c r="N140" s="590"/>
      <c r="O140" s="592"/>
      <c r="P140" s="1008"/>
      <c r="Q140" s="910"/>
      <c r="R140" s="1009"/>
      <c r="S140" s="373"/>
      <c r="T140" s="373"/>
      <c r="U140" s="596"/>
      <c r="V140" s="594" t="s">
        <v>43</v>
      </c>
      <c r="W140" s="266"/>
      <c r="X140" s="587"/>
    </row>
    <row r="141" spans="1:24" ht="42" customHeight="1">
      <c r="A141" s="586"/>
      <c r="B141" s="1025"/>
      <c r="C141" s="1012"/>
      <c r="D141" s="1013"/>
      <c r="E141" s="1013"/>
      <c r="F141" s="1013"/>
      <c r="G141" s="1014"/>
      <c r="H141" s="590"/>
      <c r="I141" s="425"/>
      <c r="J141" s="425"/>
      <c r="K141" s="588"/>
      <c r="L141" s="453"/>
      <c r="M141" s="589"/>
      <c r="N141" s="590"/>
      <c r="O141" s="597"/>
      <c r="P141" s="1012"/>
      <c r="Q141" s="1013"/>
      <c r="R141" s="1014"/>
      <c r="V141" s="598"/>
      <c r="W141" s="599"/>
      <c r="X141" s="600"/>
    </row>
    <row r="142" spans="1:24" ht="17.25" customHeight="1">
      <c r="A142" s="586"/>
      <c r="B142" s="1026"/>
      <c r="C142" s="1004" t="s">
        <v>11</v>
      </c>
      <c r="D142" s="1002"/>
      <c r="E142" s="1002"/>
      <c r="F142" s="1002"/>
      <c r="G142" s="1005"/>
      <c r="H142" s="1004" t="s">
        <v>39</v>
      </c>
      <c r="I142" s="1002"/>
      <c r="J142" s="1002"/>
      <c r="K142" s="1029" t="s">
        <v>40</v>
      </c>
      <c r="L142" s="1002"/>
      <c r="M142" s="1005"/>
      <c r="N142" s="1004" t="s">
        <v>39</v>
      </c>
      <c r="O142" s="1002"/>
      <c r="P142" s="1004" t="s">
        <v>39</v>
      </c>
      <c r="Q142" s="1002"/>
      <c r="R142" s="1005"/>
      <c r="S142" s="1035" t="s">
        <v>39</v>
      </c>
      <c r="T142" s="965"/>
      <c r="U142" s="966"/>
      <c r="V142" s="1035" t="s">
        <v>39</v>
      </c>
      <c r="W142" s="965"/>
      <c r="X142" s="966"/>
    </row>
    <row r="143" spans="1:24" ht="3" customHeight="1">
      <c r="A143" s="586"/>
      <c r="B143" s="425"/>
      <c r="C143" s="424"/>
      <c r="D143" s="424"/>
      <c r="E143" s="424"/>
      <c r="F143" s="424"/>
      <c r="G143" s="424"/>
      <c r="H143" s="424"/>
      <c r="I143" s="424"/>
      <c r="J143" s="424"/>
      <c r="K143" s="424"/>
      <c r="L143" s="424"/>
      <c r="M143" s="424"/>
      <c r="N143" s="424"/>
      <c r="O143" s="424"/>
      <c r="P143" s="601"/>
      <c r="Q143" s="424"/>
      <c r="R143" s="602"/>
      <c r="S143" s="593"/>
      <c r="T143" s="593"/>
      <c r="U143" s="593"/>
      <c r="V143" s="593"/>
      <c r="W143" s="593"/>
    </row>
    <row r="144" spans="1:24" ht="22.5" customHeight="1">
      <c r="A144" s="586"/>
      <c r="B144" s="603">
        <v>1</v>
      </c>
      <c r="C144" s="1018" t="s">
        <v>890</v>
      </c>
      <c r="D144" s="1016"/>
      <c r="E144" s="1016"/>
      <c r="F144" s="1016"/>
      <c r="G144" s="1017"/>
      <c r="H144" s="1001"/>
      <c r="I144" s="1002"/>
      <c r="J144" s="1002"/>
      <c r="K144" s="1001"/>
      <c r="L144" s="1002"/>
      <c r="M144" s="1005"/>
      <c r="N144" s="1001"/>
      <c r="O144" s="1002"/>
      <c r="P144" s="604"/>
      <c r="Q144" s="605"/>
      <c r="R144" s="606"/>
      <c r="S144" s="604"/>
      <c r="T144" s="605"/>
      <c r="U144" s="606"/>
      <c r="V144" s="604"/>
      <c r="W144" s="605"/>
      <c r="X144" s="606"/>
    </row>
    <row r="145" spans="1:27" ht="22.5" customHeight="1">
      <c r="A145" s="586"/>
      <c r="B145" s="607">
        <v>2</v>
      </c>
      <c r="C145" s="1015" t="s">
        <v>891</v>
      </c>
      <c r="D145" s="1016"/>
      <c r="E145" s="1016"/>
      <c r="F145" s="1016"/>
      <c r="G145" s="1017"/>
      <c r="H145" s="1004"/>
      <c r="I145" s="1002"/>
      <c r="J145" s="1002"/>
      <c r="K145" s="1004"/>
      <c r="L145" s="1002"/>
      <c r="M145" s="1005"/>
      <c r="N145" s="1004"/>
      <c r="O145" s="1002"/>
      <c r="P145" s="608"/>
      <c r="Q145" s="609"/>
      <c r="R145" s="610"/>
      <c r="S145" s="608"/>
      <c r="T145" s="609"/>
      <c r="U145" s="610"/>
      <c r="V145" s="608"/>
      <c r="W145" s="609"/>
      <c r="X145" s="610"/>
    </row>
    <row r="146" spans="1:27" ht="22.5" customHeight="1">
      <c r="A146" s="586"/>
      <c r="B146" s="603">
        <v>3</v>
      </c>
      <c r="C146" s="1018" t="s">
        <v>892</v>
      </c>
      <c r="D146" s="1016"/>
      <c r="E146" s="1016"/>
      <c r="F146" s="1016"/>
      <c r="G146" s="1017"/>
      <c r="H146" s="1001"/>
      <c r="I146" s="1002"/>
      <c r="J146" s="1002"/>
      <c r="K146" s="1001"/>
      <c r="L146" s="1002"/>
      <c r="M146" s="1005"/>
      <c r="N146" s="1001"/>
      <c r="O146" s="1002"/>
      <c r="P146" s="604"/>
      <c r="Q146" s="605"/>
      <c r="R146" s="606"/>
      <c r="S146" s="604"/>
      <c r="T146" s="605"/>
      <c r="U146" s="606"/>
      <c r="V146" s="604"/>
      <c r="W146" s="605"/>
      <c r="X146" s="606"/>
    </row>
    <row r="147" spans="1:27" ht="2.25" customHeight="1">
      <c r="A147" s="586"/>
      <c r="B147" s="611"/>
      <c r="C147" s="611"/>
      <c r="D147" s="611"/>
      <c r="E147" s="611"/>
      <c r="F147" s="611"/>
      <c r="G147" s="611"/>
      <c r="H147" s="593"/>
      <c r="I147" s="593"/>
      <c r="J147" s="593"/>
      <c r="K147" s="593"/>
      <c r="L147" s="593"/>
      <c r="M147" s="593"/>
      <c r="N147" s="593"/>
      <c r="O147" s="593"/>
      <c r="P147" s="612"/>
      <c r="Q147" s="593"/>
      <c r="R147" s="613"/>
      <c r="S147" s="593"/>
      <c r="T147" s="593"/>
      <c r="U147" s="593"/>
      <c r="V147" s="593"/>
      <c r="W147" s="593"/>
    </row>
    <row r="148" spans="1:27" ht="22.5" customHeight="1">
      <c r="A148" s="586"/>
      <c r="B148" s="603">
        <v>4</v>
      </c>
      <c r="C148" s="1018" t="s">
        <v>893</v>
      </c>
      <c r="D148" s="1016"/>
      <c r="E148" s="1016"/>
      <c r="F148" s="1016"/>
      <c r="G148" s="1017"/>
      <c r="H148" s="1001"/>
      <c r="I148" s="1002"/>
      <c r="J148" s="1002"/>
      <c r="K148" s="1001"/>
      <c r="L148" s="1002"/>
      <c r="M148" s="1005"/>
      <c r="N148" s="1001"/>
      <c r="O148" s="1002"/>
      <c r="P148" s="604"/>
      <c r="Q148" s="605"/>
      <c r="R148" s="606"/>
      <c r="S148" s="604"/>
      <c r="T148" s="605"/>
      <c r="U148" s="606"/>
      <c r="V148" s="604"/>
      <c r="W148" s="605"/>
      <c r="X148" s="606"/>
    </row>
    <row r="149" spans="1:27" ht="22.5" customHeight="1">
      <c r="A149" s="586"/>
      <c r="B149" s="607">
        <v>5</v>
      </c>
      <c r="C149" s="1015" t="s">
        <v>41</v>
      </c>
      <c r="D149" s="1016"/>
      <c r="E149" s="1016"/>
      <c r="F149" s="1016"/>
      <c r="G149" s="1017"/>
      <c r="H149" s="1004"/>
      <c r="I149" s="1002"/>
      <c r="J149" s="1002"/>
      <c r="K149" s="1004"/>
      <c r="L149" s="1002"/>
      <c r="M149" s="1005"/>
      <c r="N149" s="1004"/>
      <c r="O149" s="1002"/>
      <c r="P149" s="608"/>
      <c r="Q149" s="609"/>
      <c r="R149" s="610"/>
      <c r="S149" s="608"/>
      <c r="T149" s="609"/>
      <c r="U149" s="610"/>
      <c r="V149" s="608"/>
      <c r="W149" s="609"/>
      <c r="X149" s="610"/>
    </row>
    <row r="150" spans="1:27" ht="13.5" customHeight="1">
      <c r="A150" s="422"/>
      <c r="B150" s="425"/>
      <c r="C150" s="395" t="str">
        <f>"CATI: SAVE THE AUXILIARY VARIABLE NUM_HIJOS=TOTAL NUMBER OF SONS QUESTION 7.24"</f>
        <v>CATI: SAVE THE AUXILIARY VARIABLE NUM_HIJOS=TOTAL NUMBER OF SONS QUESTION 7.24</v>
      </c>
      <c r="D150" s="585"/>
      <c r="E150" s="585"/>
      <c r="F150" s="585"/>
      <c r="G150" s="585"/>
      <c r="H150" s="585"/>
      <c r="I150" s="585"/>
      <c r="J150" s="585"/>
      <c r="K150" s="585"/>
      <c r="L150" s="585"/>
      <c r="M150" s="585"/>
      <c r="N150" s="585"/>
      <c r="O150" s="585"/>
      <c r="P150" s="585"/>
      <c r="Q150" s="585"/>
      <c r="R150" s="585"/>
      <c r="S150" s="585"/>
      <c r="T150" s="585"/>
      <c r="U150" s="585"/>
      <c r="V150" s="425"/>
      <c r="W150" s="425"/>
      <c r="X150" s="425"/>
      <c r="Y150" s="425"/>
      <c r="Z150" s="425"/>
      <c r="AA150" s="425"/>
    </row>
    <row r="151" spans="1:27" ht="13.5" customHeight="1">
      <c r="A151" s="422"/>
      <c r="B151" s="425"/>
      <c r="C151" s="395" t="str">
        <f>"CATI: SAVE THE AUXILIARY VARIABLE NNA_ESC=NUMBER OF NNA BETWEEN 6-17 YEARS WHO DID NOT COMPLETE HIGH SCHOOL, QUESTION 7.25"</f>
        <v>CATI: SAVE THE AUXILIARY VARIABLE NNA_ESC=NUMBER OF NNA BETWEEN 6-17 YEARS WHO DID NOT COMPLETE HIGH SCHOOL, QUESTION 7.25</v>
      </c>
      <c r="D151" s="585"/>
      <c r="E151" s="585"/>
      <c r="F151" s="585"/>
      <c r="G151" s="585"/>
      <c r="H151" s="585"/>
      <c r="I151" s="585"/>
      <c r="J151" s="585"/>
      <c r="K151" s="585"/>
      <c r="L151" s="585"/>
      <c r="M151" s="585"/>
      <c r="N151" s="585"/>
      <c r="O151" s="585"/>
      <c r="P151" s="585"/>
      <c r="Q151" s="585"/>
      <c r="R151" s="585"/>
      <c r="S151" s="585"/>
      <c r="T151" s="585"/>
      <c r="U151" s="585"/>
      <c r="V151" s="425"/>
      <c r="W151" s="425"/>
      <c r="X151" s="425"/>
      <c r="Y151" s="425"/>
      <c r="Z151" s="425"/>
      <c r="AA151" s="425"/>
    </row>
    <row r="152" spans="1:27" ht="13.5" customHeight="1">
      <c r="A152" s="422"/>
      <c r="B152" s="425"/>
      <c r="C152" s="614" t="s">
        <v>894</v>
      </c>
      <c r="D152" s="615"/>
      <c r="E152" s="615"/>
      <c r="F152" s="616"/>
      <c r="G152" s="616"/>
      <c r="H152" s="616"/>
      <c r="I152" s="616"/>
      <c r="J152" s="616"/>
      <c r="K152" s="616"/>
      <c r="L152" s="616"/>
      <c r="M152" s="616"/>
      <c r="N152" s="616"/>
      <c r="O152" s="616"/>
      <c r="P152" s="616"/>
      <c r="Q152" s="616"/>
      <c r="R152" s="616"/>
      <c r="S152" s="616"/>
      <c r="T152" s="616"/>
      <c r="U152" s="616"/>
      <c r="V152" s="425"/>
      <c r="W152" s="425"/>
      <c r="X152" s="425"/>
      <c r="Y152" s="425"/>
      <c r="Z152" s="425"/>
      <c r="AA152" s="425"/>
    </row>
    <row r="153" spans="1:27" ht="13.5" customHeight="1">
      <c r="A153" s="422"/>
      <c r="B153" s="425"/>
      <c r="C153" s="453"/>
      <c r="D153" s="453"/>
      <c r="E153" s="453"/>
      <c r="F153" s="425"/>
      <c r="G153" s="425"/>
      <c r="H153" s="425"/>
      <c r="I153" s="425"/>
      <c r="J153" s="425"/>
      <c r="K153" s="425"/>
      <c r="L153" s="425"/>
      <c r="M153" s="425"/>
      <c r="N153" s="425"/>
      <c r="O153" s="425"/>
      <c r="P153" s="425"/>
      <c r="Q153" s="425"/>
      <c r="R153" s="425"/>
      <c r="S153" s="425"/>
      <c r="T153" s="425"/>
      <c r="U153" s="425"/>
      <c r="V153" s="425"/>
      <c r="W153" s="425"/>
      <c r="X153" s="425"/>
      <c r="Y153" s="425"/>
      <c r="Z153" s="425"/>
      <c r="AA153" s="425"/>
    </row>
    <row r="154" spans="1:27" ht="13.5" customHeight="1">
      <c r="A154" s="422"/>
      <c r="B154" s="425"/>
      <c r="C154" s="453"/>
      <c r="D154" s="619" t="s">
        <v>895</v>
      </c>
      <c r="E154" s="615"/>
      <c r="F154" s="616"/>
      <c r="G154" s="616"/>
      <c r="H154" s="616"/>
      <c r="I154" s="616"/>
      <c r="J154" s="616"/>
      <c r="K154" s="616"/>
      <c r="L154" s="616"/>
      <c r="M154" s="616"/>
      <c r="N154" s="616"/>
      <c r="O154" s="616"/>
      <c r="P154" s="616"/>
      <c r="Q154" s="616"/>
      <c r="R154" s="425"/>
      <c r="S154" s="425"/>
      <c r="T154" s="425"/>
      <c r="U154" s="425"/>
      <c r="V154" s="425"/>
      <c r="W154" s="425"/>
      <c r="X154" s="425"/>
      <c r="Y154" s="425"/>
      <c r="Z154" s="425"/>
      <c r="AA154" s="425"/>
    </row>
    <row r="155" spans="1:27" ht="13.5" customHeight="1">
      <c r="A155" s="422"/>
      <c r="B155" s="425"/>
      <c r="C155" s="453"/>
      <c r="D155" s="619" t="s">
        <v>894</v>
      </c>
      <c r="E155" s="615"/>
      <c r="F155" s="616"/>
      <c r="G155" s="616"/>
      <c r="H155" s="616"/>
      <c r="I155" s="616"/>
      <c r="J155" s="616"/>
      <c r="K155" s="616"/>
      <c r="L155" s="616"/>
      <c r="M155" s="616"/>
      <c r="N155" s="616"/>
      <c r="O155" s="616"/>
      <c r="P155" s="616"/>
      <c r="Q155" s="616"/>
      <c r="R155" s="425"/>
      <c r="S155" s="425"/>
      <c r="T155" s="425"/>
      <c r="U155" s="425"/>
      <c r="V155" s="425"/>
      <c r="W155" s="425"/>
      <c r="X155" s="425"/>
      <c r="Y155" s="425"/>
      <c r="Z155" s="425"/>
      <c r="AA155" s="425"/>
    </row>
    <row r="156" spans="1:27" ht="13.5" customHeight="1">
      <c r="A156" s="422"/>
      <c r="B156" s="425"/>
      <c r="C156" s="453"/>
      <c r="D156" s="619" t="s">
        <v>896</v>
      </c>
      <c r="E156" s="615"/>
      <c r="F156" s="616"/>
      <c r="G156" s="616"/>
      <c r="H156" s="616"/>
      <c r="I156" s="616"/>
      <c r="J156" s="616"/>
      <c r="K156" s="616"/>
      <c r="L156" s="616"/>
      <c r="M156" s="616"/>
      <c r="N156" s="616"/>
      <c r="O156" s="616"/>
      <c r="P156" s="616"/>
      <c r="Q156" s="616"/>
      <c r="R156" s="425"/>
      <c r="S156" s="425"/>
      <c r="T156" s="425"/>
      <c r="U156" s="425"/>
      <c r="V156" s="425"/>
      <c r="W156" s="425"/>
      <c r="X156" s="425"/>
      <c r="Y156" s="425"/>
      <c r="Z156" s="425"/>
      <c r="AA156" s="425"/>
    </row>
    <row r="157" spans="1:27" ht="13.5" customHeight="1">
      <c r="A157" s="422"/>
      <c r="M157" s="425"/>
      <c r="N157" s="425"/>
      <c r="Z157" s="425"/>
      <c r="AA157" s="425"/>
    </row>
    <row r="228" spans="1:28" ht="13.5" customHeight="1">
      <c r="A228" s="422"/>
      <c r="B228" s="425"/>
      <c r="C228" s="453"/>
      <c r="D228" s="452"/>
      <c r="E228" s="453"/>
      <c r="F228" s="425"/>
      <c r="G228" s="425"/>
      <c r="H228" s="425"/>
      <c r="I228" s="425"/>
      <c r="J228" s="425"/>
      <c r="K228" s="425"/>
      <c r="L228" s="425"/>
      <c r="M228" s="425"/>
      <c r="N228" s="425"/>
      <c r="O228" s="425"/>
      <c r="P228" s="425"/>
      <c r="Q228" s="425"/>
      <c r="R228" s="425"/>
      <c r="S228" s="425"/>
      <c r="T228" s="425"/>
      <c r="U228" s="425"/>
      <c r="V228" s="425"/>
      <c r="W228" s="425"/>
      <c r="X228" s="425"/>
      <c r="Y228" s="425"/>
      <c r="Z228" s="425"/>
      <c r="AA228" s="425"/>
    </row>
    <row r="229" spans="1:28" ht="13.5" customHeight="1">
      <c r="A229" s="422"/>
      <c r="B229" s="425"/>
      <c r="C229" s="453"/>
      <c r="D229" s="453"/>
      <c r="E229" s="453"/>
      <c r="F229" s="425"/>
      <c r="G229" s="425"/>
      <c r="H229" s="425"/>
      <c r="I229" s="425"/>
      <c r="J229" s="425"/>
      <c r="K229" s="425"/>
      <c r="L229" s="425"/>
      <c r="M229" s="425"/>
      <c r="N229" s="425"/>
      <c r="O229" s="425"/>
      <c r="P229" s="425"/>
      <c r="Q229" s="425"/>
      <c r="R229" s="425"/>
      <c r="S229" s="425"/>
      <c r="T229" s="425"/>
      <c r="U229" s="425"/>
      <c r="V229" s="425"/>
      <c r="W229" s="425"/>
      <c r="X229" s="425"/>
      <c r="Y229" s="425"/>
      <c r="Z229" s="425"/>
      <c r="AA229" s="425"/>
    </row>
    <row r="230" spans="1:28" ht="13.5" customHeight="1">
      <c r="A230" s="454">
        <f>'2 Information de base'!B111+0.01</f>
        <v>2.1899999999999959</v>
      </c>
      <c r="B230" s="541"/>
      <c r="C230" s="568" t="s">
        <v>899</v>
      </c>
      <c r="D230" s="617"/>
      <c r="E230" s="617"/>
      <c r="F230" s="617"/>
      <c r="G230" s="617"/>
      <c r="H230" s="617"/>
      <c r="I230" s="617"/>
      <c r="J230" s="617"/>
      <c r="K230" s="617"/>
      <c r="L230" s="617"/>
      <c r="M230" s="617"/>
      <c r="N230" s="617"/>
      <c r="O230" s="617"/>
      <c r="P230" s="617"/>
      <c r="Q230" s="617"/>
      <c r="R230" s="617"/>
      <c r="S230" s="617"/>
      <c r="T230" s="617"/>
      <c r="U230" s="617"/>
      <c r="V230" s="617"/>
      <c r="W230" s="617"/>
      <c r="X230" s="617"/>
      <c r="Y230" s="617"/>
      <c r="Z230" s="617"/>
      <c r="AA230" s="425"/>
    </row>
    <row r="231" spans="1:28" ht="13.5" customHeight="1">
      <c r="A231" s="541"/>
      <c r="B231" s="617"/>
      <c r="C231" s="451" t="s">
        <v>900</v>
      </c>
      <c r="D231" s="618"/>
      <c r="E231" s="618"/>
      <c r="F231" s="618"/>
      <c r="G231" s="618"/>
      <c r="H231" s="618"/>
      <c r="I231" s="618"/>
      <c r="J231" s="618"/>
      <c r="K231" s="618"/>
      <c r="L231" s="618"/>
      <c r="M231" s="618"/>
      <c r="N231" s="618"/>
      <c r="O231" s="618"/>
      <c r="P231" s="618"/>
      <c r="Q231" s="618"/>
      <c r="R231" s="618"/>
      <c r="S231" s="617"/>
      <c r="T231" s="617"/>
      <c r="U231" s="617"/>
      <c r="V231" s="617"/>
      <c r="W231" s="617"/>
      <c r="X231" s="617"/>
      <c r="Y231" s="617"/>
      <c r="Z231" s="541"/>
      <c r="AA231" s="425"/>
    </row>
    <row r="232" spans="1:28" ht="13.5" customHeight="1">
      <c r="A232" s="541"/>
      <c r="B232" s="617"/>
      <c r="C232" s="451" t="s">
        <v>897</v>
      </c>
      <c r="D232" s="618"/>
      <c r="E232" s="618"/>
      <c r="F232" s="618"/>
      <c r="G232" s="618"/>
      <c r="H232" s="618"/>
      <c r="I232" s="618"/>
      <c r="J232" s="618"/>
      <c r="K232" s="618"/>
      <c r="L232" s="618"/>
      <c r="M232" s="618"/>
      <c r="N232" s="618"/>
      <c r="O232" s="618"/>
      <c r="P232" s="618"/>
      <c r="Q232" s="618"/>
      <c r="R232" s="618"/>
      <c r="S232" s="618"/>
      <c r="T232" s="618"/>
      <c r="U232" s="618"/>
      <c r="V232" s="618"/>
      <c r="W232" s="618"/>
      <c r="X232" s="618"/>
      <c r="Y232" s="618"/>
      <c r="Z232" s="541"/>
      <c r="AA232" s="425"/>
    </row>
    <row r="233" spans="1:28" ht="13.5" customHeight="1">
      <c r="A233" s="541"/>
      <c r="B233" s="541"/>
      <c r="C233" s="451" t="s">
        <v>898</v>
      </c>
      <c r="D233" s="617"/>
      <c r="E233" s="617"/>
      <c r="F233" s="541"/>
      <c r="G233" s="541"/>
      <c r="H233" s="541"/>
      <c r="I233" s="541"/>
      <c r="J233" s="541"/>
      <c r="K233" s="541"/>
      <c r="L233" s="541"/>
      <c r="M233" s="541"/>
      <c r="N233" s="541"/>
      <c r="O233" s="541"/>
      <c r="P233" s="541"/>
      <c r="Q233" s="541"/>
      <c r="R233" s="541"/>
      <c r="S233" s="541"/>
      <c r="T233" s="541"/>
      <c r="U233" s="541"/>
      <c r="V233" s="541"/>
      <c r="W233" s="541"/>
      <c r="X233" s="541"/>
      <c r="Y233" s="541"/>
      <c r="Z233" s="541"/>
      <c r="AA233" s="425"/>
    </row>
    <row r="234" spans="1:28" ht="13.5" customHeight="1">
      <c r="A234" s="541"/>
      <c r="B234" s="541"/>
      <c r="C234" s="541"/>
      <c r="D234" s="541"/>
      <c r="E234" s="541"/>
      <c r="F234" s="541"/>
      <c r="G234" s="541"/>
      <c r="H234" s="541"/>
      <c r="I234" s="541"/>
      <c r="J234" s="541"/>
      <c r="K234" s="541"/>
      <c r="L234" s="541"/>
      <c r="M234" s="541"/>
      <c r="N234" s="541"/>
      <c r="O234" s="541"/>
      <c r="P234" s="541"/>
      <c r="Q234" s="541"/>
      <c r="R234" s="541"/>
      <c r="S234" s="541"/>
      <c r="T234" s="541"/>
      <c r="U234" s="541"/>
      <c r="V234" s="541"/>
      <c r="W234" s="541"/>
      <c r="X234" s="541"/>
      <c r="Y234" s="541"/>
      <c r="Z234" s="541"/>
      <c r="AA234" s="425"/>
    </row>
    <row r="235" spans="1:28" ht="13.5" customHeight="1">
      <c r="A235" s="454">
        <f>A230+0.01</f>
        <v>2.1999999999999957</v>
      </c>
      <c r="B235" s="541"/>
      <c r="C235" s="459" t="s">
        <v>901</v>
      </c>
      <c r="D235" s="617"/>
      <c r="E235" s="617"/>
      <c r="F235" s="617"/>
      <c r="G235" s="617"/>
      <c r="H235" s="617"/>
      <c r="I235" s="617"/>
      <c r="J235" s="617"/>
      <c r="K235" s="617"/>
      <c r="L235" s="617"/>
      <c r="M235" s="617"/>
      <c r="N235" s="617"/>
      <c r="O235" s="617"/>
      <c r="P235" s="617"/>
      <c r="Q235" s="617"/>
      <c r="R235" s="617"/>
      <c r="S235" s="541"/>
      <c r="T235" s="541"/>
      <c r="U235" s="541"/>
      <c r="V235" s="541"/>
      <c r="W235" s="541"/>
      <c r="X235" s="541"/>
      <c r="Y235" s="541"/>
      <c r="Z235" s="541"/>
      <c r="AA235" s="425"/>
    </row>
    <row r="236" spans="1:28" ht="13.5" customHeight="1">
      <c r="A236" s="541"/>
      <c r="B236" s="617"/>
      <c r="C236" s="425" t="s">
        <v>902</v>
      </c>
      <c r="D236" s="618"/>
      <c r="E236" s="618"/>
      <c r="F236" s="618"/>
      <c r="G236" s="618"/>
      <c r="H236" s="618"/>
      <c r="I236" s="618"/>
      <c r="J236" s="618"/>
      <c r="K236" s="618"/>
      <c r="L236" s="618"/>
      <c r="M236" s="618"/>
      <c r="N236" s="618"/>
      <c r="O236" s="618"/>
      <c r="P236" s="618"/>
      <c r="Q236" s="618"/>
      <c r="R236" s="618"/>
      <c r="S236" s="617"/>
      <c r="T236" s="617"/>
      <c r="U236" s="617"/>
      <c r="V236" s="617"/>
      <c r="W236" s="617"/>
      <c r="X236" s="617"/>
      <c r="Y236" s="617"/>
      <c r="Z236" s="541"/>
      <c r="AA236" s="425"/>
    </row>
    <row r="237" spans="1:28" ht="13.5" customHeight="1">
      <c r="A237" s="541"/>
      <c r="B237" s="617"/>
      <c r="C237" s="425" t="s">
        <v>903</v>
      </c>
      <c r="D237" s="618"/>
      <c r="E237" s="618"/>
      <c r="F237" s="618"/>
      <c r="G237" s="618"/>
      <c r="H237" s="618"/>
      <c r="I237" s="618"/>
      <c r="J237" s="618"/>
      <c r="K237" s="618"/>
      <c r="L237" s="618"/>
      <c r="M237" s="618"/>
      <c r="N237" s="618"/>
      <c r="O237" s="618"/>
      <c r="P237" s="618"/>
      <c r="Q237" s="618"/>
      <c r="R237" s="618"/>
      <c r="S237" s="618"/>
      <c r="T237" s="618"/>
      <c r="U237" s="618"/>
      <c r="V237" s="618"/>
      <c r="W237" s="618"/>
      <c r="X237" s="618"/>
      <c r="Y237" s="618"/>
      <c r="Z237" s="541"/>
      <c r="AA237" s="425"/>
    </row>
    <row r="238" spans="1:28" ht="13.5" customHeight="1">
      <c r="A238" s="541"/>
      <c r="B238" s="541"/>
      <c r="C238" s="425" t="s">
        <v>904</v>
      </c>
      <c r="D238" s="617"/>
      <c r="E238" s="617"/>
      <c r="F238" s="541"/>
      <c r="G238" s="541"/>
      <c r="H238" s="541"/>
      <c r="I238" s="541"/>
      <c r="J238" s="541"/>
      <c r="K238" s="541"/>
      <c r="L238" s="541"/>
      <c r="M238" s="541"/>
      <c r="N238" s="541"/>
      <c r="O238" s="541"/>
      <c r="P238" s="541"/>
      <c r="Q238" s="541"/>
      <c r="R238" s="541"/>
      <c r="S238" s="541"/>
      <c r="T238" s="541"/>
      <c r="U238" s="541"/>
      <c r="V238" s="541"/>
      <c r="W238" s="541"/>
      <c r="X238" s="541"/>
      <c r="Y238" s="541"/>
      <c r="Z238" s="373"/>
      <c r="AA238" s="425"/>
    </row>
    <row r="239" spans="1:28" ht="13.5" customHeight="1">
      <c r="A239" s="425"/>
      <c r="B239" s="425"/>
      <c r="C239" s="425"/>
      <c r="D239" s="425"/>
      <c r="E239" s="425"/>
      <c r="F239" s="425"/>
      <c r="G239" s="425"/>
      <c r="H239" s="425"/>
      <c r="I239" s="425"/>
      <c r="J239" s="425"/>
      <c r="K239" s="425"/>
      <c r="L239" s="425"/>
      <c r="M239" s="425"/>
      <c r="N239" s="425"/>
      <c r="O239" s="425"/>
      <c r="P239" s="425"/>
      <c r="Q239" s="425"/>
      <c r="R239" s="425"/>
      <c r="S239" s="425"/>
      <c r="T239" s="425"/>
      <c r="U239" s="425"/>
      <c r="V239" s="425"/>
      <c r="W239" s="425"/>
      <c r="X239" s="425"/>
      <c r="Y239" s="425"/>
      <c r="Z239" s="425"/>
      <c r="AA239" s="425"/>
    </row>
    <row r="240" spans="1:28" ht="13.5" customHeight="1">
      <c r="A240" s="422"/>
      <c r="B240" s="425"/>
      <c r="C240" s="425"/>
      <c r="E240" s="425"/>
      <c r="F240" s="425"/>
      <c r="G240" s="425"/>
      <c r="H240" s="425"/>
      <c r="I240" s="425"/>
      <c r="J240" s="425"/>
      <c r="K240" s="425"/>
      <c r="L240" s="425"/>
      <c r="M240" s="425"/>
      <c r="N240" s="425"/>
      <c r="O240" s="425"/>
      <c r="P240" s="425"/>
      <c r="Q240" s="425"/>
      <c r="R240" s="425"/>
      <c r="S240" s="425"/>
      <c r="T240" s="425"/>
      <c r="U240" s="425"/>
      <c r="V240" s="425"/>
      <c r="W240" s="425"/>
      <c r="X240" s="425"/>
      <c r="Y240" s="425"/>
      <c r="Z240" s="425"/>
      <c r="AA240" s="425"/>
      <c r="AB240" s="425"/>
    </row>
    <row r="241" spans="1:28" ht="13.5" customHeight="1">
      <c r="A241" s="422"/>
      <c r="B241" s="425"/>
      <c r="C241" s="425"/>
      <c r="E241" s="425"/>
      <c r="F241" s="425"/>
      <c r="G241" s="425"/>
      <c r="H241" s="425"/>
      <c r="I241" s="425"/>
      <c r="J241" s="425"/>
      <c r="K241" s="425"/>
      <c r="L241" s="425"/>
      <c r="M241" s="425"/>
      <c r="N241" s="425"/>
      <c r="O241" s="425"/>
      <c r="P241" s="425"/>
      <c r="Q241" s="425"/>
      <c r="R241" s="425"/>
      <c r="S241" s="425"/>
      <c r="T241" s="425"/>
      <c r="U241" s="425"/>
      <c r="V241" s="425"/>
      <c r="W241" s="425"/>
      <c r="X241" s="425"/>
      <c r="Y241" s="425"/>
      <c r="Z241" s="425"/>
      <c r="AA241" s="425"/>
      <c r="AB241" s="425"/>
    </row>
    <row r="242" spans="1:28" ht="13.5" customHeight="1">
      <c r="A242" s="422"/>
      <c r="B242" s="425"/>
      <c r="C242" s="425"/>
      <c r="E242" s="425"/>
      <c r="F242" s="425"/>
      <c r="G242" s="425"/>
      <c r="H242" s="425"/>
      <c r="I242" s="425"/>
      <c r="J242" s="425"/>
      <c r="K242" s="425"/>
      <c r="L242" s="425"/>
      <c r="M242" s="425"/>
      <c r="N242" s="425"/>
      <c r="O242" s="425"/>
      <c r="P242" s="425"/>
      <c r="Q242" s="425"/>
      <c r="R242" s="425"/>
      <c r="S242" s="425"/>
      <c r="T242" s="425"/>
      <c r="U242" s="425"/>
      <c r="V242" s="425"/>
      <c r="W242" s="425"/>
      <c r="X242" s="425"/>
      <c r="Y242" s="425"/>
      <c r="Z242" s="425"/>
      <c r="AA242" s="425"/>
      <c r="AB242" s="425"/>
    </row>
    <row r="243" spans="1:28" ht="13.5" customHeight="1">
      <c r="A243" s="422"/>
      <c r="B243" s="425"/>
      <c r="C243" s="425"/>
      <c r="E243" s="425"/>
      <c r="F243" s="425"/>
      <c r="G243" s="425"/>
      <c r="H243" s="425"/>
      <c r="I243" s="425"/>
      <c r="J243" s="425"/>
      <c r="K243" s="425"/>
      <c r="L243" s="425"/>
      <c r="M243" s="425"/>
      <c r="N243" s="425"/>
      <c r="O243" s="425"/>
      <c r="P243" s="425"/>
      <c r="Q243" s="425"/>
      <c r="R243" s="425"/>
      <c r="S243" s="425"/>
      <c r="T243" s="425"/>
      <c r="U243" s="425"/>
      <c r="V243" s="425"/>
      <c r="W243" s="425"/>
      <c r="X243" s="425"/>
      <c r="Y243" s="425"/>
      <c r="Z243" s="425"/>
      <c r="AA243" s="425"/>
      <c r="AB243" s="425"/>
    </row>
    <row r="244" spans="1:28" ht="13.5" customHeight="1">
      <c r="A244" s="422"/>
      <c r="B244" s="425"/>
      <c r="C244" s="425"/>
      <c r="D244" s="425"/>
      <c r="E244" s="425"/>
      <c r="F244" s="425"/>
      <c r="G244" s="425"/>
      <c r="H244" s="425"/>
      <c r="I244" s="425"/>
      <c r="J244" s="425"/>
      <c r="K244" s="425"/>
      <c r="L244" s="425"/>
      <c r="M244" s="425"/>
      <c r="N244" s="425"/>
      <c r="O244" s="425"/>
      <c r="P244" s="425"/>
      <c r="Q244" s="425"/>
      <c r="R244" s="425"/>
      <c r="S244" s="425"/>
      <c r="T244" s="425"/>
      <c r="U244" s="425"/>
      <c r="V244" s="425"/>
      <c r="W244" s="425"/>
      <c r="X244" s="425"/>
      <c r="Y244" s="425"/>
      <c r="Z244" s="425"/>
      <c r="AA244" s="425"/>
      <c r="AB244" s="425"/>
    </row>
    <row r="245" spans="1:28" ht="13.5" customHeight="1">
      <c r="A245" s="422"/>
      <c r="B245" s="425"/>
      <c r="C245" s="425"/>
      <c r="D245" s="425"/>
      <c r="E245" s="425"/>
      <c r="F245" s="425"/>
      <c r="G245" s="425"/>
      <c r="H245" s="425"/>
      <c r="I245" s="425"/>
      <c r="J245" s="425"/>
      <c r="K245" s="425"/>
      <c r="L245" s="425"/>
      <c r="M245" s="425"/>
      <c r="N245" s="425"/>
      <c r="O245" s="425"/>
      <c r="P245" s="425"/>
      <c r="Q245" s="425"/>
      <c r="R245" s="425"/>
      <c r="S245" s="425"/>
      <c r="T245" s="425"/>
      <c r="U245" s="425"/>
      <c r="V245" s="425"/>
      <c r="W245" s="425"/>
      <c r="X245" s="425"/>
      <c r="Y245" s="425"/>
      <c r="Z245" s="425"/>
      <c r="AA245" s="425"/>
      <c r="AB245" s="425"/>
    </row>
    <row r="246" spans="1:28" ht="13.5" customHeight="1">
      <c r="A246" s="422"/>
      <c r="B246" s="425"/>
      <c r="C246" s="425"/>
      <c r="D246" s="425"/>
      <c r="E246" s="425"/>
      <c r="F246" s="425"/>
      <c r="G246" s="425"/>
      <c r="H246" s="425"/>
      <c r="I246" s="425"/>
      <c r="J246" s="425"/>
      <c r="K246" s="425"/>
      <c r="L246" s="425"/>
      <c r="M246" s="425"/>
      <c r="N246" s="425"/>
      <c r="O246" s="425"/>
      <c r="P246" s="425"/>
      <c r="Q246" s="425"/>
      <c r="R246" s="425"/>
      <c r="S246" s="425"/>
      <c r="T246" s="425"/>
      <c r="U246" s="425"/>
      <c r="V246" s="425"/>
      <c r="W246" s="425"/>
      <c r="X246" s="425"/>
      <c r="Y246" s="425"/>
      <c r="Z246" s="425"/>
      <c r="AA246" s="425"/>
      <c r="AB246" s="425"/>
    </row>
    <row r="247" spans="1:28" ht="13.5" customHeight="1">
      <c r="A247" s="422"/>
      <c r="B247" s="425"/>
      <c r="C247" s="425"/>
      <c r="D247" s="425"/>
      <c r="E247" s="425"/>
      <c r="F247" s="425"/>
      <c r="G247" s="425"/>
      <c r="H247" s="425"/>
      <c r="I247" s="425"/>
      <c r="J247" s="425"/>
      <c r="K247" s="425"/>
      <c r="L247" s="425"/>
      <c r="M247" s="425"/>
      <c r="N247" s="425"/>
      <c r="O247" s="425"/>
      <c r="P247" s="425"/>
      <c r="Q247" s="425"/>
      <c r="R247" s="425"/>
      <c r="S247" s="425"/>
      <c r="T247" s="425"/>
      <c r="U247" s="425"/>
      <c r="V247" s="425"/>
      <c r="W247" s="425"/>
      <c r="X247" s="425"/>
      <c r="Y247" s="425"/>
      <c r="Z247" s="425"/>
      <c r="AA247" s="425"/>
      <c r="AB247" s="425"/>
    </row>
    <row r="248" spans="1:28" ht="13.5" customHeight="1">
      <c r="A248" s="422"/>
      <c r="B248" s="425"/>
      <c r="C248" s="425"/>
      <c r="D248" s="425"/>
      <c r="E248" s="425"/>
      <c r="F248" s="425"/>
      <c r="G248" s="425"/>
      <c r="H248" s="425"/>
      <c r="I248" s="425"/>
      <c r="J248" s="425"/>
      <c r="K248" s="425"/>
      <c r="L248" s="425"/>
      <c r="M248" s="425"/>
      <c r="N248" s="425"/>
      <c r="O248" s="425"/>
      <c r="P248" s="425"/>
      <c r="Q248" s="425"/>
      <c r="R248" s="425"/>
      <c r="S248" s="425"/>
      <c r="T248" s="425"/>
      <c r="U248" s="425"/>
      <c r="V248" s="425"/>
      <c r="W248" s="425"/>
      <c r="X248" s="425"/>
      <c r="Y248" s="425"/>
      <c r="Z248" s="425"/>
      <c r="AA248" s="425"/>
      <c r="AB248" s="425"/>
    </row>
    <row r="249" spans="1:28" ht="13.5" customHeight="1">
      <c r="A249" s="422"/>
      <c r="B249" s="425"/>
      <c r="C249" s="425"/>
      <c r="D249" s="425"/>
      <c r="E249" s="425"/>
      <c r="F249" s="425"/>
      <c r="G249" s="425"/>
      <c r="H249" s="425"/>
      <c r="I249" s="425"/>
      <c r="J249" s="425"/>
      <c r="K249" s="425"/>
      <c r="L249" s="425"/>
      <c r="M249" s="425"/>
      <c r="N249" s="425"/>
      <c r="O249" s="425"/>
      <c r="P249" s="425"/>
      <c r="Q249" s="425"/>
      <c r="R249" s="425"/>
      <c r="S249" s="425"/>
      <c r="T249" s="425"/>
      <c r="U249" s="425"/>
      <c r="V249" s="425"/>
      <c r="W249" s="425"/>
      <c r="X249" s="425"/>
      <c r="Y249" s="425"/>
      <c r="Z249" s="425"/>
      <c r="AA249" s="425"/>
      <c r="AB249" s="425"/>
    </row>
    <row r="250" spans="1:28" ht="13.5" customHeight="1">
      <c r="A250" s="422"/>
      <c r="B250" s="425"/>
      <c r="C250" s="425"/>
      <c r="D250" s="425"/>
      <c r="E250" s="425"/>
      <c r="F250" s="425"/>
      <c r="G250" s="425"/>
      <c r="H250" s="425"/>
      <c r="I250" s="425"/>
      <c r="J250" s="425"/>
      <c r="K250" s="425"/>
      <c r="L250" s="425"/>
      <c r="M250" s="425"/>
      <c r="N250" s="425"/>
      <c r="O250" s="425"/>
      <c r="P250" s="425"/>
      <c r="Q250" s="425"/>
      <c r="R250" s="425"/>
      <c r="S250" s="425"/>
      <c r="T250" s="425"/>
      <c r="U250" s="425"/>
      <c r="V250" s="425"/>
      <c r="W250" s="425"/>
      <c r="X250" s="425"/>
      <c r="Y250" s="425"/>
      <c r="Z250" s="425"/>
      <c r="AA250" s="425"/>
      <c r="AB250" s="425"/>
    </row>
    <row r="251" spans="1:28" ht="13.5" customHeight="1">
      <c r="A251" s="422"/>
      <c r="B251" s="425"/>
      <c r="C251" s="425"/>
      <c r="D251" s="425"/>
      <c r="E251" s="425"/>
      <c r="F251" s="425"/>
      <c r="G251" s="425"/>
      <c r="H251" s="425"/>
      <c r="I251" s="425"/>
      <c r="J251" s="425"/>
      <c r="K251" s="425"/>
      <c r="L251" s="425"/>
      <c r="M251" s="425"/>
      <c r="N251" s="425"/>
      <c r="O251" s="425"/>
      <c r="P251" s="425"/>
      <c r="Q251" s="425"/>
      <c r="R251" s="425"/>
      <c r="S251" s="425"/>
      <c r="T251" s="425"/>
      <c r="U251" s="425"/>
      <c r="V251" s="425"/>
      <c r="W251" s="425"/>
      <c r="X251" s="425"/>
      <c r="Y251" s="425"/>
      <c r="Z251" s="425"/>
      <c r="AA251" s="425"/>
      <c r="AB251" s="425"/>
    </row>
    <row r="252" spans="1:28" ht="13.5" customHeight="1">
      <c r="A252" s="422"/>
      <c r="B252" s="425"/>
      <c r="C252" s="425"/>
      <c r="D252" s="425"/>
      <c r="E252" s="425"/>
      <c r="F252" s="425"/>
      <c r="G252" s="425"/>
      <c r="H252" s="425"/>
      <c r="I252" s="425"/>
      <c r="J252" s="425"/>
      <c r="K252" s="425"/>
      <c r="L252" s="425"/>
      <c r="M252" s="425"/>
      <c r="N252" s="425"/>
      <c r="O252" s="425"/>
      <c r="P252" s="425"/>
      <c r="Q252" s="425"/>
      <c r="R252" s="425"/>
      <c r="S252" s="425"/>
      <c r="T252" s="425"/>
      <c r="U252" s="425"/>
      <c r="V252" s="425"/>
      <c r="W252" s="425"/>
      <c r="X252" s="425"/>
      <c r="Y252" s="425"/>
      <c r="Z252" s="425"/>
      <c r="AA252" s="425"/>
      <c r="AB252" s="425"/>
    </row>
    <row r="253" spans="1:28" ht="13.5" customHeight="1">
      <c r="A253" s="422"/>
      <c r="B253" s="425"/>
      <c r="C253" s="425"/>
      <c r="D253" s="425"/>
      <c r="E253" s="425"/>
      <c r="F253" s="425"/>
      <c r="G253" s="425"/>
      <c r="H253" s="425"/>
      <c r="I253" s="425"/>
      <c r="J253" s="425"/>
      <c r="K253" s="425"/>
      <c r="L253" s="425"/>
      <c r="M253" s="425"/>
      <c r="N253" s="425"/>
      <c r="O253" s="425"/>
      <c r="P253" s="425"/>
      <c r="Q253" s="425"/>
      <c r="R253" s="425"/>
      <c r="S253" s="425"/>
      <c r="T253" s="425"/>
      <c r="U253" s="425"/>
      <c r="V253" s="425"/>
      <c r="W253" s="425"/>
      <c r="X253" s="425"/>
      <c r="Y253" s="425"/>
      <c r="Z253" s="425"/>
      <c r="AA253" s="425"/>
      <c r="AB253" s="425"/>
    </row>
    <row r="254" spans="1:28" ht="13.5" customHeight="1">
      <c r="A254" s="422"/>
      <c r="B254" s="425"/>
      <c r="C254" s="425"/>
      <c r="D254" s="425"/>
      <c r="E254" s="425"/>
      <c r="F254" s="425"/>
      <c r="G254" s="425"/>
      <c r="H254" s="425"/>
      <c r="I254" s="425"/>
      <c r="J254" s="425"/>
      <c r="K254" s="425"/>
      <c r="L254" s="425"/>
      <c r="M254" s="425"/>
      <c r="N254" s="425"/>
      <c r="O254" s="425"/>
      <c r="P254" s="425"/>
      <c r="Q254" s="425"/>
      <c r="R254" s="425"/>
      <c r="S254" s="425"/>
      <c r="T254" s="425"/>
      <c r="U254" s="425"/>
      <c r="V254" s="425"/>
      <c r="W254" s="425"/>
      <c r="X254" s="425"/>
      <c r="Y254" s="425"/>
      <c r="Z254" s="425"/>
      <c r="AA254" s="425"/>
      <c r="AB254" s="425"/>
    </row>
    <row r="255" spans="1:28" ht="13.5" customHeight="1">
      <c r="A255" s="422"/>
      <c r="B255" s="425"/>
      <c r="C255" s="425"/>
      <c r="D255" s="425"/>
      <c r="E255" s="425"/>
      <c r="F255" s="425"/>
      <c r="G255" s="425"/>
      <c r="H255" s="425"/>
      <c r="I255" s="425"/>
      <c r="J255" s="425"/>
      <c r="K255" s="425"/>
      <c r="L255" s="425"/>
      <c r="M255" s="425"/>
      <c r="N255" s="425"/>
      <c r="O255" s="425"/>
      <c r="P255" s="425"/>
      <c r="Q255" s="425"/>
      <c r="R255" s="425"/>
      <c r="S255" s="425"/>
      <c r="T255" s="425"/>
      <c r="U255" s="425"/>
      <c r="V255" s="425"/>
      <c r="W255" s="425"/>
      <c r="X255" s="425"/>
      <c r="Y255" s="425"/>
      <c r="Z255" s="425"/>
      <c r="AA255" s="425"/>
      <c r="AB255" s="425"/>
    </row>
    <row r="256" spans="1:28" ht="13.5" customHeight="1">
      <c r="A256" s="422"/>
      <c r="B256" s="425"/>
      <c r="C256" s="425"/>
      <c r="D256" s="425"/>
      <c r="E256" s="425"/>
      <c r="F256" s="425"/>
      <c r="G256" s="425"/>
      <c r="H256" s="425"/>
      <c r="I256" s="425"/>
      <c r="J256" s="425"/>
      <c r="K256" s="425"/>
      <c r="L256" s="425"/>
      <c r="M256" s="425"/>
      <c r="N256" s="425"/>
      <c r="O256" s="425"/>
      <c r="P256" s="425"/>
      <c r="Q256" s="425"/>
      <c r="R256" s="425"/>
      <c r="S256" s="425"/>
      <c r="T256" s="425"/>
      <c r="U256" s="425"/>
      <c r="V256" s="425"/>
      <c r="W256" s="425"/>
      <c r="X256" s="425"/>
      <c r="Y256" s="425"/>
      <c r="Z256" s="425"/>
      <c r="AA256" s="425"/>
      <c r="AB256" s="425"/>
    </row>
    <row r="257" spans="1:28" ht="13.5" customHeight="1">
      <c r="A257" s="422"/>
      <c r="B257" s="425"/>
      <c r="C257" s="425"/>
      <c r="D257" s="425"/>
      <c r="E257" s="425"/>
      <c r="F257" s="425"/>
      <c r="G257" s="425"/>
      <c r="H257" s="425"/>
      <c r="I257" s="425"/>
      <c r="J257" s="425"/>
      <c r="K257" s="425"/>
      <c r="L257" s="425"/>
      <c r="M257" s="425"/>
      <c r="N257" s="425"/>
      <c r="O257" s="425"/>
      <c r="P257" s="425"/>
      <c r="Q257" s="425"/>
      <c r="R257" s="425"/>
      <c r="S257" s="425"/>
      <c r="T257" s="425"/>
      <c r="U257" s="425"/>
      <c r="V257" s="425"/>
      <c r="W257" s="425"/>
      <c r="X257" s="425"/>
      <c r="Y257" s="425"/>
      <c r="Z257" s="425"/>
      <c r="AA257" s="425"/>
      <c r="AB257" s="425"/>
    </row>
    <row r="258" spans="1:28" ht="13.5" customHeight="1">
      <c r="A258" s="422"/>
      <c r="B258" s="425"/>
      <c r="C258" s="425"/>
      <c r="D258" s="425"/>
      <c r="E258" s="425"/>
      <c r="F258" s="425"/>
      <c r="G258" s="425"/>
      <c r="H258" s="425"/>
      <c r="I258" s="425"/>
      <c r="J258" s="425"/>
      <c r="K258" s="425"/>
      <c r="L258" s="425"/>
      <c r="M258" s="425"/>
      <c r="N258" s="425"/>
      <c r="O258" s="425"/>
      <c r="P258" s="425"/>
      <c r="Q258" s="425"/>
      <c r="R258" s="425"/>
      <c r="S258" s="425"/>
      <c r="T258" s="425"/>
      <c r="U258" s="425"/>
      <c r="V258" s="425"/>
      <c r="W258" s="425"/>
      <c r="X258" s="425"/>
      <c r="Y258" s="425"/>
      <c r="Z258" s="425"/>
      <c r="AA258" s="425"/>
      <c r="AB258" s="425"/>
    </row>
    <row r="259" spans="1:28" ht="13.5" customHeight="1">
      <c r="A259" s="422"/>
      <c r="B259" s="425"/>
      <c r="C259" s="425"/>
      <c r="D259" s="425"/>
      <c r="E259" s="425"/>
      <c r="F259" s="425"/>
      <c r="G259" s="425"/>
      <c r="H259" s="425"/>
      <c r="I259" s="425"/>
      <c r="J259" s="425"/>
      <c r="K259" s="425"/>
      <c r="L259" s="425"/>
      <c r="M259" s="425"/>
      <c r="N259" s="425"/>
      <c r="O259" s="425"/>
      <c r="P259" s="425"/>
      <c r="Q259" s="425"/>
      <c r="R259" s="425"/>
      <c r="S259" s="425"/>
      <c r="T259" s="425"/>
      <c r="U259" s="425"/>
      <c r="V259" s="425"/>
      <c r="W259" s="425"/>
      <c r="X259" s="425"/>
      <c r="Y259" s="425"/>
      <c r="Z259" s="425"/>
      <c r="AA259" s="425"/>
      <c r="AB259" s="425"/>
    </row>
    <row r="260" spans="1:28" ht="13.5" customHeight="1">
      <c r="A260" s="422"/>
      <c r="B260" s="425"/>
      <c r="C260" s="425"/>
      <c r="D260" s="425"/>
      <c r="E260" s="425"/>
      <c r="F260" s="425"/>
      <c r="G260" s="425"/>
      <c r="H260" s="425"/>
      <c r="I260" s="425"/>
      <c r="J260" s="425"/>
      <c r="K260" s="425"/>
      <c r="L260" s="425"/>
      <c r="M260" s="425"/>
      <c r="N260" s="425"/>
      <c r="O260" s="425"/>
      <c r="P260" s="425"/>
      <c r="Q260" s="425"/>
      <c r="R260" s="425"/>
      <c r="S260" s="425"/>
      <c r="T260" s="425"/>
      <c r="U260" s="425"/>
      <c r="V260" s="425"/>
      <c r="W260" s="425"/>
      <c r="X260" s="425"/>
      <c r="Y260" s="425"/>
      <c r="Z260" s="425"/>
      <c r="AA260" s="425"/>
      <c r="AB260" s="425"/>
    </row>
    <row r="261" spans="1:28" ht="13.5" customHeight="1">
      <c r="A261" s="422"/>
      <c r="B261" s="425"/>
      <c r="C261" s="425"/>
      <c r="D261" s="425"/>
      <c r="E261" s="425"/>
      <c r="F261" s="425"/>
      <c r="G261" s="425"/>
      <c r="H261" s="425"/>
      <c r="I261" s="425"/>
      <c r="J261" s="425"/>
      <c r="K261" s="425"/>
      <c r="L261" s="425"/>
      <c r="M261" s="425"/>
      <c r="N261" s="425"/>
      <c r="O261" s="425"/>
      <c r="P261" s="425"/>
      <c r="Q261" s="425"/>
      <c r="R261" s="425"/>
      <c r="S261" s="425"/>
      <c r="T261" s="425"/>
      <c r="U261" s="425"/>
      <c r="V261" s="425"/>
      <c r="W261" s="425"/>
      <c r="X261" s="425"/>
      <c r="Y261" s="425"/>
      <c r="Z261" s="425"/>
      <c r="AA261" s="425"/>
      <c r="AB261" s="425"/>
    </row>
    <row r="262" spans="1:28" ht="13.5" customHeight="1">
      <c r="A262" s="422"/>
      <c r="B262" s="425"/>
      <c r="C262" s="425"/>
      <c r="D262" s="425"/>
      <c r="E262" s="425"/>
      <c r="F262" s="425"/>
      <c r="G262" s="425"/>
      <c r="H262" s="425"/>
      <c r="I262" s="425"/>
      <c r="J262" s="425"/>
      <c r="K262" s="425"/>
      <c r="L262" s="425"/>
      <c r="M262" s="425"/>
      <c r="N262" s="425"/>
      <c r="O262" s="425"/>
      <c r="P262" s="425"/>
      <c r="Q262" s="425"/>
      <c r="R262" s="425"/>
      <c r="S262" s="425"/>
      <c r="T262" s="425"/>
      <c r="U262" s="425"/>
      <c r="V262" s="425"/>
      <c r="W262" s="425"/>
      <c r="X262" s="425"/>
      <c r="Y262" s="425"/>
      <c r="Z262" s="425"/>
      <c r="AA262" s="425"/>
      <c r="AB262" s="425"/>
    </row>
    <row r="263" spans="1:28" ht="13.5" customHeight="1">
      <c r="A263" s="422"/>
      <c r="B263" s="425"/>
      <c r="C263" s="425"/>
      <c r="D263" s="425"/>
      <c r="E263" s="425"/>
      <c r="F263" s="425"/>
      <c r="G263" s="425"/>
      <c r="H263" s="425"/>
      <c r="I263" s="425"/>
      <c r="J263" s="425"/>
      <c r="K263" s="425"/>
      <c r="L263" s="425"/>
      <c r="M263" s="425"/>
      <c r="N263" s="425"/>
      <c r="O263" s="425"/>
      <c r="P263" s="425"/>
      <c r="Q263" s="425"/>
      <c r="R263" s="425"/>
      <c r="S263" s="425"/>
      <c r="T263" s="425"/>
      <c r="U263" s="425"/>
      <c r="V263" s="425"/>
      <c r="W263" s="425"/>
      <c r="X263" s="425"/>
      <c r="Y263" s="425"/>
      <c r="Z263" s="425"/>
      <c r="AA263" s="425"/>
      <c r="AB263" s="425"/>
    </row>
    <row r="264" spans="1:28" ht="13.5" customHeight="1">
      <c r="A264" s="422"/>
      <c r="B264" s="425"/>
      <c r="C264" s="425"/>
      <c r="D264" s="425"/>
      <c r="E264" s="425"/>
      <c r="F264" s="425"/>
      <c r="G264" s="425"/>
      <c r="H264" s="425"/>
      <c r="I264" s="425"/>
      <c r="J264" s="425"/>
      <c r="K264" s="425"/>
      <c r="L264" s="425"/>
      <c r="M264" s="425"/>
      <c r="N264" s="425"/>
      <c r="O264" s="425"/>
      <c r="P264" s="425"/>
      <c r="Q264" s="425"/>
      <c r="R264" s="425"/>
      <c r="S264" s="425"/>
      <c r="T264" s="425"/>
      <c r="U264" s="425"/>
      <c r="V264" s="425"/>
      <c r="W264" s="425"/>
      <c r="X264" s="425"/>
      <c r="Y264" s="425"/>
      <c r="Z264" s="425"/>
      <c r="AA264" s="425"/>
      <c r="AB264" s="425"/>
    </row>
    <row r="265" spans="1:28" ht="13.5" customHeight="1">
      <c r="A265" s="422"/>
      <c r="B265" s="425"/>
      <c r="C265" s="425"/>
      <c r="D265" s="425"/>
      <c r="E265" s="425"/>
      <c r="F265" s="425"/>
      <c r="G265" s="425"/>
      <c r="H265" s="425"/>
      <c r="I265" s="425"/>
      <c r="J265" s="425"/>
      <c r="K265" s="425"/>
      <c r="L265" s="425"/>
      <c r="M265" s="425"/>
      <c r="N265" s="425"/>
      <c r="O265" s="425"/>
      <c r="P265" s="425"/>
      <c r="Q265" s="425"/>
      <c r="R265" s="425"/>
      <c r="S265" s="425"/>
      <c r="T265" s="425"/>
      <c r="U265" s="425"/>
      <c r="V265" s="425"/>
      <c r="W265" s="425"/>
      <c r="X265" s="425"/>
      <c r="Y265" s="425"/>
      <c r="Z265" s="425"/>
      <c r="AA265" s="425"/>
      <c r="AB265" s="425"/>
    </row>
    <row r="266" spans="1:28" ht="13.5" customHeight="1">
      <c r="A266" s="422"/>
      <c r="B266" s="425"/>
      <c r="C266" s="425"/>
      <c r="D266" s="425"/>
      <c r="E266" s="425"/>
      <c r="F266" s="425"/>
      <c r="G266" s="425"/>
      <c r="H266" s="425"/>
      <c r="I266" s="425"/>
      <c r="J266" s="425"/>
      <c r="K266" s="425"/>
      <c r="L266" s="425"/>
      <c r="M266" s="425"/>
      <c r="N266" s="425"/>
      <c r="O266" s="425"/>
      <c r="P266" s="425"/>
      <c r="Q266" s="425"/>
      <c r="R266" s="425"/>
      <c r="S266" s="425"/>
      <c r="T266" s="425"/>
      <c r="U266" s="425"/>
      <c r="V266" s="425"/>
      <c r="W266" s="425"/>
      <c r="X266" s="425"/>
      <c r="Y266" s="425"/>
      <c r="Z266" s="425"/>
      <c r="AA266" s="425"/>
      <c r="AB266" s="425"/>
    </row>
    <row r="267" spans="1:28" ht="13.5" customHeight="1">
      <c r="A267" s="422"/>
      <c r="B267" s="425"/>
      <c r="C267" s="425"/>
      <c r="D267" s="425"/>
      <c r="E267" s="425"/>
      <c r="F267" s="425"/>
      <c r="G267" s="425"/>
      <c r="H267" s="425"/>
      <c r="I267" s="425"/>
      <c r="J267" s="425"/>
      <c r="K267" s="425"/>
      <c r="L267" s="425"/>
      <c r="M267" s="425"/>
      <c r="N267" s="425"/>
      <c r="O267" s="425"/>
      <c r="P267" s="425"/>
      <c r="Q267" s="425"/>
      <c r="R267" s="425"/>
      <c r="S267" s="425"/>
      <c r="T267" s="425"/>
      <c r="U267" s="425"/>
      <c r="V267" s="425"/>
      <c r="W267" s="425"/>
      <c r="X267" s="425"/>
      <c r="Y267" s="425"/>
      <c r="Z267" s="425"/>
      <c r="AA267" s="425"/>
      <c r="AB267" s="425"/>
    </row>
    <row r="268" spans="1:28" ht="13.5" customHeight="1">
      <c r="A268" s="422"/>
      <c r="B268" s="425"/>
      <c r="C268" s="425"/>
      <c r="D268" s="425"/>
      <c r="E268" s="425"/>
      <c r="F268" s="425"/>
      <c r="G268" s="425"/>
      <c r="H268" s="425"/>
      <c r="I268" s="425"/>
      <c r="J268" s="425"/>
      <c r="K268" s="425"/>
      <c r="L268" s="425"/>
      <c r="M268" s="425"/>
      <c r="N268" s="425"/>
      <c r="O268" s="425"/>
      <c r="P268" s="425"/>
      <c r="Q268" s="425"/>
      <c r="R268" s="425"/>
      <c r="S268" s="425"/>
      <c r="T268" s="425"/>
      <c r="U268" s="425"/>
      <c r="V268" s="425"/>
      <c r="W268" s="425"/>
      <c r="X268" s="425"/>
      <c r="Y268" s="425"/>
      <c r="Z268" s="425"/>
      <c r="AA268" s="425"/>
      <c r="AB268" s="425"/>
    </row>
    <row r="269" spans="1:28" ht="13.5" customHeight="1">
      <c r="A269" s="422"/>
      <c r="B269" s="425"/>
      <c r="C269" s="425"/>
      <c r="D269" s="425"/>
      <c r="E269" s="425"/>
      <c r="F269" s="425"/>
      <c r="G269" s="425"/>
      <c r="H269" s="425"/>
      <c r="I269" s="425"/>
      <c r="J269" s="425"/>
      <c r="K269" s="425"/>
      <c r="L269" s="425"/>
      <c r="M269" s="425"/>
      <c r="N269" s="425"/>
      <c r="O269" s="425"/>
      <c r="P269" s="425"/>
      <c r="Q269" s="425"/>
      <c r="R269" s="425"/>
      <c r="S269" s="425"/>
      <c r="T269" s="425"/>
      <c r="U269" s="425"/>
      <c r="V269" s="425"/>
      <c r="W269" s="425"/>
      <c r="X269" s="425"/>
      <c r="Y269" s="425"/>
      <c r="Z269" s="425"/>
      <c r="AA269" s="425"/>
      <c r="AB269" s="425"/>
    </row>
    <row r="270" spans="1:28" ht="13.5" customHeight="1">
      <c r="A270" s="422"/>
      <c r="B270" s="425"/>
      <c r="C270" s="425"/>
      <c r="D270" s="425"/>
      <c r="E270" s="425"/>
      <c r="F270" s="425"/>
      <c r="G270" s="425"/>
      <c r="H270" s="425"/>
      <c r="I270" s="425"/>
      <c r="J270" s="425"/>
      <c r="K270" s="425"/>
      <c r="L270" s="425"/>
      <c r="M270" s="425"/>
      <c r="N270" s="425"/>
      <c r="O270" s="425"/>
      <c r="P270" s="425"/>
      <c r="Q270" s="425"/>
      <c r="R270" s="425"/>
      <c r="S270" s="425"/>
      <c r="T270" s="425"/>
      <c r="U270" s="425"/>
      <c r="V270" s="425"/>
      <c r="W270" s="425"/>
      <c r="X270" s="425"/>
      <c r="Y270" s="425"/>
      <c r="Z270" s="425"/>
      <c r="AA270" s="425"/>
      <c r="AB270" s="425"/>
    </row>
    <row r="271" spans="1:28" ht="13.5" customHeight="1">
      <c r="A271" s="422"/>
      <c r="B271" s="425"/>
      <c r="C271" s="425"/>
      <c r="D271" s="425"/>
      <c r="E271" s="425"/>
      <c r="F271" s="425"/>
      <c r="G271" s="425"/>
      <c r="H271" s="425"/>
      <c r="I271" s="425"/>
      <c r="J271" s="425"/>
      <c r="K271" s="425"/>
      <c r="L271" s="425"/>
      <c r="M271" s="425"/>
      <c r="N271" s="425"/>
      <c r="O271" s="425"/>
      <c r="P271" s="425"/>
      <c r="Q271" s="425"/>
      <c r="R271" s="425"/>
      <c r="S271" s="425"/>
      <c r="T271" s="425"/>
      <c r="U271" s="425"/>
      <c r="V271" s="425"/>
      <c r="W271" s="425"/>
      <c r="X271" s="425"/>
      <c r="Y271" s="425"/>
      <c r="Z271" s="425"/>
      <c r="AA271" s="425"/>
      <c r="AB271" s="425"/>
    </row>
    <row r="272" spans="1:28" ht="13.5" customHeight="1">
      <c r="A272" s="422"/>
      <c r="B272" s="425"/>
      <c r="C272" s="425"/>
      <c r="D272" s="425"/>
      <c r="E272" s="425"/>
      <c r="F272" s="425"/>
      <c r="G272" s="425"/>
      <c r="H272" s="425"/>
      <c r="I272" s="425"/>
      <c r="J272" s="425"/>
      <c r="K272" s="425"/>
      <c r="L272" s="425"/>
      <c r="M272" s="425"/>
      <c r="N272" s="425"/>
      <c r="O272" s="425"/>
      <c r="P272" s="425"/>
      <c r="Q272" s="425"/>
      <c r="R272" s="425"/>
      <c r="S272" s="425"/>
      <c r="T272" s="425"/>
      <c r="U272" s="425"/>
      <c r="V272" s="425"/>
      <c r="W272" s="425"/>
      <c r="X272" s="425"/>
      <c r="Y272" s="425"/>
      <c r="Z272" s="425"/>
      <c r="AA272" s="425"/>
      <c r="AB272" s="425"/>
    </row>
    <row r="273" spans="1:28" ht="13.5" customHeight="1">
      <c r="A273" s="422"/>
      <c r="B273" s="425"/>
      <c r="C273" s="425"/>
      <c r="D273" s="425"/>
      <c r="E273" s="425"/>
      <c r="F273" s="425"/>
      <c r="G273" s="425"/>
      <c r="H273" s="425"/>
      <c r="I273" s="425"/>
      <c r="J273" s="425"/>
      <c r="K273" s="425"/>
      <c r="L273" s="425"/>
      <c r="M273" s="425"/>
      <c r="N273" s="425"/>
      <c r="O273" s="425"/>
      <c r="P273" s="425"/>
      <c r="Q273" s="425"/>
      <c r="R273" s="425"/>
      <c r="S273" s="425"/>
      <c r="T273" s="425"/>
      <c r="U273" s="425"/>
      <c r="V273" s="425"/>
      <c r="W273" s="425"/>
      <c r="X273" s="425"/>
      <c r="Y273" s="425"/>
      <c r="Z273" s="425"/>
      <c r="AA273" s="425"/>
      <c r="AB273" s="425"/>
    </row>
    <row r="274" spans="1:28" ht="13.5" customHeight="1">
      <c r="A274" s="422"/>
      <c r="B274" s="425"/>
      <c r="C274" s="425"/>
      <c r="D274" s="425"/>
      <c r="E274" s="425"/>
      <c r="F274" s="425"/>
      <c r="G274" s="425"/>
      <c r="H274" s="425"/>
      <c r="I274" s="425"/>
      <c r="J274" s="425"/>
      <c r="K274" s="425"/>
      <c r="L274" s="425"/>
      <c r="M274" s="425"/>
      <c r="N274" s="425"/>
      <c r="O274" s="425"/>
      <c r="P274" s="425"/>
      <c r="Q274" s="425"/>
      <c r="R274" s="425"/>
      <c r="S274" s="425"/>
      <c r="T274" s="425"/>
      <c r="U274" s="425"/>
      <c r="V274" s="425"/>
      <c r="W274" s="425"/>
      <c r="X274" s="425"/>
      <c r="Y274" s="425"/>
      <c r="Z274" s="425"/>
      <c r="AA274" s="425"/>
      <c r="AB274" s="425"/>
    </row>
    <row r="275" spans="1:28" ht="13.5" customHeight="1">
      <c r="A275" s="422"/>
      <c r="B275" s="425"/>
      <c r="C275" s="425"/>
      <c r="D275" s="425"/>
      <c r="E275" s="425"/>
      <c r="F275" s="425"/>
      <c r="G275" s="425"/>
      <c r="H275" s="425"/>
      <c r="I275" s="425"/>
      <c r="J275" s="425"/>
      <c r="K275" s="425"/>
      <c r="L275" s="425"/>
      <c r="M275" s="425"/>
      <c r="N275" s="425"/>
      <c r="O275" s="425"/>
      <c r="P275" s="425"/>
      <c r="Q275" s="425"/>
      <c r="R275" s="425"/>
      <c r="S275" s="425"/>
      <c r="T275" s="425"/>
      <c r="U275" s="425"/>
      <c r="V275" s="425"/>
      <c r="W275" s="425"/>
      <c r="X275" s="425"/>
      <c r="Y275" s="425"/>
      <c r="Z275" s="425"/>
      <c r="AA275" s="425"/>
      <c r="AB275" s="425"/>
    </row>
    <row r="276" spans="1:28" ht="13.5" customHeight="1">
      <c r="A276" s="422"/>
      <c r="B276" s="425"/>
      <c r="C276" s="425"/>
      <c r="D276" s="425"/>
      <c r="E276" s="425"/>
      <c r="F276" s="425"/>
      <c r="G276" s="425"/>
      <c r="H276" s="425"/>
      <c r="I276" s="425"/>
      <c r="J276" s="425"/>
      <c r="K276" s="425"/>
      <c r="L276" s="425"/>
      <c r="M276" s="425"/>
      <c r="N276" s="425"/>
      <c r="O276" s="425"/>
      <c r="P276" s="425"/>
      <c r="Q276" s="425"/>
      <c r="R276" s="425"/>
      <c r="S276" s="425"/>
      <c r="T276" s="425"/>
      <c r="U276" s="425"/>
      <c r="V276" s="425"/>
      <c r="W276" s="425"/>
      <c r="X276" s="425"/>
      <c r="Y276" s="425"/>
      <c r="Z276" s="425"/>
      <c r="AA276" s="425"/>
      <c r="AB276" s="425"/>
    </row>
    <row r="277" spans="1:28" ht="13.5" customHeight="1">
      <c r="A277" s="422"/>
      <c r="B277" s="425"/>
      <c r="C277" s="425"/>
      <c r="D277" s="425"/>
      <c r="E277" s="425"/>
      <c r="F277" s="425"/>
      <c r="G277" s="425"/>
      <c r="H277" s="425"/>
      <c r="I277" s="425"/>
      <c r="J277" s="425"/>
      <c r="K277" s="425"/>
      <c r="L277" s="425"/>
      <c r="M277" s="425"/>
      <c r="N277" s="425"/>
      <c r="O277" s="425"/>
      <c r="P277" s="425"/>
      <c r="Q277" s="425"/>
      <c r="R277" s="425"/>
      <c r="S277" s="425"/>
      <c r="T277" s="425"/>
      <c r="U277" s="425"/>
      <c r="V277" s="425"/>
      <c r="W277" s="425"/>
      <c r="X277" s="425"/>
      <c r="Y277" s="425"/>
      <c r="Z277" s="425"/>
      <c r="AA277" s="425"/>
      <c r="AB277" s="425"/>
    </row>
    <row r="278" spans="1:28" ht="13.5" customHeight="1">
      <c r="A278" s="422"/>
      <c r="B278" s="425"/>
      <c r="C278" s="425"/>
      <c r="D278" s="425"/>
      <c r="E278" s="425"/>
      <c r="F278" s="425"/>
      <c r="G278" s="425"/>
      <c r="H278" s="425"/>
      <c r="I278" s="425"/>
      <c r="J278" s="425"/>
      <c r="K278" s="425"/>
      <c r="L278" s="425"/>
      <c r="M278" s="425"/>
      <c r="N278" s="425"/>
      <c r="O278" s="425"/>
      <c r="P278" s="425"/>
      <c r="Q278" s="425"/>
      <c r="R278" s="425"/>
      <c r="S278" s="425"/>
      <c r="T278" s="425"/>
      <c r="U278" s="425"/>
      <c r="V278" s="425"/>
      <c r="W278" s="425"/>
      <c r="X278" s="425"/>
      <c r="Y278" s="425"/>
      <c r="Z278" s="425"/>
      <c r="AA278" s="425"/>
      <c r="AB278" s="425"/>
    </row>
    <row r="279" spans="1:28" ht="13.5" customHeight="1">
      <c r="A279" s="422"/>
      <c r="B279" s="425"/>
      <c r="C279" s="425"/>
      <c r="D279" s="425"/>
      <c r="E279" s="425"/>
      <c r="F279" s="425"/>
      <c r="G279" s="425"/>
      <c r="H279" s="425"/>
      <c r="I279" s="425"/>
      <c r="J279" s="425"/>
      <c r="K279" s="425"/>
      <c r="L279" s="425"/>
      <c r="M279" s="425"/>
      <c r="N279" s="425"/>
      <c r="O279" s="425"/>
      <c r="P279" s="425"/>
      <c r="Q279" s="425"/>
      <c r="R279" s="425"/>
      <c r="S279" s="425"/>
      <c r="T279" s="425"/>
      <c r="U279" s="425"/>
      <c r="V279" s="425"/>
      <c r="W279" s="425"/>
      <c r="X279" s="425"/>
      <c r="Y279" s="425"/>
      <c r="Z279" s="425"/>
      <c r="AA279" s="425"/>
      <c r="AB279" s="425"/>
    </row>
    <row r="280" spans="1:28" ht="13.5" customHeight="1">
      <c r="A280" s="422"/>
      <c r="B280" s="425"/>
      <c r="C280" s="425"/>
      <c r="D280" s="425"/>
      <c r="E280" s="425"/>
      <c r="F280" s="425"/>
      <c r="G280" s="425"/>
      <c r="H280" s="425"/>
      <c r="I280" s="425"/>
      <c r="J280" s="425"/>
      <c r="K280" s="425"/>
      <c r="L280" s="425"/>
      <c r="M280" s="425"/>
      <c r="N280" s="425"/>
      <c r="O280" s="425"/>
      <c r="P280" s="425"/>
      <c r="Q280" s="425"/>
      <c r="R280" s="425"/>
      <c r="S280" s="425"/>
      <c r="T280" s="425"/>
      <c r="U280" s="425"/>
      <c r="V280" s="425"/>
      <c r="W280" s="425"/>
      <c r="X280" s="425"/>
      <c r="Y280" s="425"/>
      <c r="Z280" s="425"/>
      <c r="AA280" s="425"/>
      <c r="AB280" s="425"/>
    </row>
    <row r="281" spans="1:28" ht="13.5" customHeight="1">
      <c r="A281" s="422"/>
      <c r="B281" s="425"/>
      <c r="C281" s="425"/>
      <c r="D281" s="425"/>
      <c r="E281" s="425"/>
      <c r="F281" s="425"/>
      <c r="G281" s="425"/>
      <c r="H281" s="425"/>
      <c r="I281" s="425"/>
      <c r="J281" s="425"/>
      <c r="K281" s="425"/>
      <c r="L281" s="425"/>
      <c r="M281" s="425"/>
      <c r="N281" s="425"/>
      <c r="O281" s="425"/>
      <c r="P281" s="425"/>
      <c r="Q281" s="425"/>
      <c r="R281" s="425"/>
      <c r="S281" s="425"/>
      <c r="T281" s="425"/>
      <c r="U281" s="425"/>
      <c r="V281" s="425"/>
      <c r="W281" s="425"/>
      <c r="X281" s="425"/>
      <c r="Y281" s="425"/>
      <c r="Z281" s="425"/>
      <c r="AA281" s="425"/>
      <c r="AB281" s="425"/>
    </row>
    <row r="282" spans="1:28" ht="13.5" customHeight="1">
      <c r="A282" s="422"/>
      <c r="B282" s="425"/>
      <c r="C282" s="425"/>
      <c r="D282" s="425"/>
      <c r="E282" s="425"/>
      <c r="F282" s="425"/>
      <c r="G282" s="425"/>
      <c r="H282" s="425"/>
      <c r="I282" s="425"/>
      <c r="J282" s="425"/>
      <c r="K282" s="425"/>
      <c r="L282" s="425"/>
      <c r="M282" s="425"/>
      <c r="N282" s="425"/>
      <c r="O282" s="425"/>
      <c r="P282" s="425"/>
      <c r="Q282" s="425"/>
      <c r="R282" s="425"/>
      <c r="S282" s="425"/>
      <c r="T282" s="425"/>
      <c r="U282" s="425"/>
      <c r="V282" s="425"/>
      <c r="W282" s="425"/>
      <c r="X282" s="425"/>
      <c r="Y282" s="425"/>
      <c r="Z282" s="425"/>
      <c r="AA282" s="425"/>
      <c r="AB282" s="425"/>
    </row>
    <row r="283" spans="1:28" ht="13.5" customHeight="1">
      <c r="A283" s="422"/>
      <c r="B283" s="425"/>
      <c r="C283" s="425"/>
      <c r="D283" s="425"/>
      <c r="E283" s="425"/>
      <c r="F283" s="425"/>
      <c r="G283" s="425"/>
      <c r="H283" s="425"/>
      <c r="I283" s="425"/>
      <c r="J283" s="425"/>
      <c r="K283" s="425"/>
      <c r="L283" s="425"/>
      <c r="M283" s="425"/>
      <c r="N283" s="425"/>
      <c r="O283" s="425"/>
      <c r="P283" s="425"/>
      <c r="Q283" s="425"/>
      <c r="R283" s="425"/>
      <c r="S283" s="425"/>
      <c r="T283" s="425"/>
      <c r="U283" s="425"/>
      <c r="V283" s="425"/>
      <c r="W283" s="425"/>
      <c r="X283" s="425"/>
      <c r="Y283" s="425"/>
      <c r="Z283" s="425"/>
      <c r="AA283" s="425"/>
      <c r="AB283" s="425"/>
    </row>
    <row r="284" spans="1:28" ht="13.5" customHeight="1">
      <c r="A284" s="422"/>
      <c r="B284" s="425"/>
      <c r="C284" s="425"/>
      <c r="D284" s="425"/>
      <c r="E284" s="425"/>
      <c r="F284" s="425"/>
      <c r="G284" s="425"/>
      <c r="H284" s="425"/>
      <c r="I284" s="425"/>
      <c r="J284" s="425"/>
      <c r="K284" s="425"/>
      <c r="L284" s="425"/>
      <c r="M284" s="425"/>
      <c r="N284" s="425"/>
      <c r="O284" s="425"/>
      <c r="P284" s="425"/>
      <c r="Q284" s="425"/>
      <c r="R284" s="425"/>
      <c r="S284" s="425"/>
      <c r="T284" s="425"/>
      <c r="U284" s="425"/>
      <c r="V284" s="425"/>
      <c r="W284" s="425"/>
      <c r="X284" s="425"/>
      <c r="Y284" s="425"/>
      <c r="Z284" s="425"/>
      <c r="AA284" s="425"/>
      <c r="AB284" s="425"/>
    </row>
    <row r="285" spans="1:28" ht="13.5" customHeight="1">
      <c r="A285" s="422"/>
      <c r="B285" s="425"/>
      <c r="C285" s="425"/>
      <c r="D285" s="425"/>
      <c r="E285" s="425"/>
      <c r="F285" s="425"/>
      <c r="G285" s="425"/>
      <c r="H285" s="425"/>
      <c r="I285" s="425"/>
      <c r="J285" s="425"/>
      <c r="K285" s="425"/>
      <c r="L285" s="425"/>
      <c r="M285" s="425"/>
      <c r="N285" s="425"/>
      <c r="O285" s="425"/>
      <c r="P285" s="425"/>
      <c r="Q285" s="425"/>
      <c r="R285" s="425"/>
      <c r="S285" s="425"/>
      <c r="T285" s="425"/>
      <c r="U285" s="425"/>
      <c r="V285" s="425"/>
      <c r="W285" s="425"/>
      <c r="X285" s="425"/>
      <c r="Y285" s="425"/>
      <c r="Z285" s="425"/>
      <c r="AA285" s="425"/>
      <c r="AB285" s="425"/>
    </row>
    <row r="286" spans="1:28" ht="13.5" customHeight="1">
      <c r="A286" s="422"/>
      <c r="B286" s="425"/>
      <c r="C286" s="425"/>
      <c r="D286" s="425"/>
      <c r="E286" s="425"/>
      <c r="F286" s="425"/>
      <c r="G286" s="425"/>
      <c r="H286" s="425"/>
      <c r="I286" s="425"/>
      <c r="J286" s="425"/>
      <c r="K286" s="425"/>
      <c r="L286" s="425"/>
      <c r="M286" s="425"/>
      <c r="N286" s="425"/>
      <c r="O286" s="425"/>
      <c r="P286" s="425"/>
      <c r="Q286" s="425"/>
      <c r="R286" s="425"/>
      <c r="S286" s="425"/>
      <c r="T286" s="425"/>
      <c r="U286" s="425"/>
      <c r="V286" s="425"/>
      <c r="W286" s="425"/>
      <c r="X286" s="425"/>
      <c r="Y286" s="425"/>
      <c r="Z286" s="425"/>
      <c r="AA286" s="425"/>
      <c r="AB286" s="425"/>
    </row>
    <row r="287" spans="1:28" ht="13.5" customHeight="1">
      <c r="A287" s="422"/>
      <c r="B287" s="425"/>
      <c r="C287" s="425"/>
      <c r="D287" s="425"/>
      <c r="E287" s="425"/>
      <c r="F287" s="425"/>
      <c r="G287" s="425"/>
      <c r="H287" s="425"/>
      <c r="I287" s="425"/>
      <c r="J287" s="425"/>
      <c r="K287" s="425"/>
      <c r="L287" s="425"/>
      <c r="M287" s="425"/>
      <c r="N287" s="425"/>
      <c r="O287" s="425"/>
      <c r="P287" s="425"/>
      <c r="Q287" s="425"/>
      <c r="R287" s="425"/>
      <c r="S287" s="425"/>
      <c r="T287" s="425"/>
      <c r="U287" s="425"/>
      <c r="V287" s="425"/>
      <c r="W287" s="425"/>
      <c r="X287" s="425"/>
      <c r="Y287" s="425"/>
      <c r="Z287" s="425"/>
      <c r="AA287" s="425"/>
      <c r="AB287" s="425"/>
    </row>
    <row r="288" spans="1:28" ht="13.5" customHeight="1">
      <c r="A288" s="422"/>
      <c r="B288" s="425"/>
      <c r="C288" s="425"/>
      <c r="D288" s="425"/>
      <c r="E288" s="425"/>
      <c r="F288" s="425"/>
      <c r="G288" s="425"/>
      <c r="H288" s="425"/>
      <c r="I288" s="425"/>
      <c r="J288" s="425"/>
      <c r="K288" s="425"/>
      <c r="L288" s="425"/>
      <c r="M288" s="425"/>
      <c r="N288" s="425"/>
      <c r="O288" s="425"/>
      <c r="P288" s="425"/>
      <c r="Q288" s="425"/>
      <c r="R288" s="425"/>
      <c r="S288" s="425"/>
      <c r="T288" s="425"/>
      <c r="U288" s="425"/>
      <c r="V288" s="425"/>
      <c r="W288" s="425"/>
      <c r="X288" s="425"/>
      <c r="Y288" s="425"/>
      <c r="Z288" s="425"/>
      <c r="AA288" s="425"/>
      <c r="AB288" s="425"/>
    </row>
    <row r="289" spans="1:28" ht="13.5" customHeight="1">
      <c r="A289" s="422"/>
      <c r="B289" s="425"/>
      <c r="C289" s="425"/>
      <c r="D289" s="425"/>
      <c r="E289" s="425"/>
      <c r="F289" s="425"/>
      <c r="G289" s="425"/>
      <c r="H289" s="425"/>
      <c r="I289" s="425"/>
      <c r="J289" s="425"/>
      <c r="K289" s="425"/>
      <c r="L289" s="425"/>
      <c r="M289" s="425"/>
      <c r="N289" s="425"/>
      <c r="O289" s="425"/>
      <c r="P289" s="425"/>
      <c r="Q289" s="425"/>
      <c r="R289" s="425"/>
      <c r="S289" s="425"/>
      <c r="T289" s="425"/>
      <c r="U289" s="425"/>
      <c r="V289" s="425"/>
      <c r="W289" s="425"/>
      <c r="X289" s="425"/>
      <c r="Y289" s="425"/>
      <c r="Z289" s="425"/>
      <c r="AA289" s="425"/>
      <c r="AB289" s="425"/>
    </row>
    <row r="290" spans="1:28" ht="13.5" customHeight="1">
      <c r="A290" s="422"/>
      <c r="B290" s="425"/>
      <c r="C290" s="425"/>
      <c r="D290" s="425"/>
      <c r="E290" s="425"/>
      <c r="F290" s="425"/>
      <c r="G290" s="425"/>
      <c r="H290" s="425"/>
      <c r="I290" s="425"/>
      <c r="J290" s="425"/>
      <c r="K290" s="425"/>
      <c r="L290" s="425"/>
      <c r="M290" s="425"/>
      <c r="N290" s="425"/>
      <c r="O290" s="425"/>
      <c r="P290" s="425"/>
      <c r="Q290" s="425"/>
      <c r="R290" s="425"/>
      <c r="S290" s="425"/>
      <c r="T290" s="425"/>
      <c r="U290" s="425"/>
      <c r="V290" s="425"/>
      <c r="W290" s="425"/>
      <c r="X290" s="425"/>
      <c r="Y290" s="425"/>
      <c r="Z290" s="425"/>
      <c r="AA290" s="425"/>
      <c r="AB290" s="425"/>
    </row>
    <row r="291" spans="1:28" ht="13.5" customHeight="1">
      <c r="A291" s="422"/>
      <c r="B291" s="425"/>
      <c r="C291" s="425"/>
      <c r="D291" s="425"/>
      <c r="E291" s="425"/>
      <c r="F291" s="425"/>
      <c r="G291" s="425"/>
      <c r="H291" s="425"/>
      <c r="I291" s="425"/>
      <c r="J291" s="425"/>
      <c r="K291" s="425"/>
      <c r="L291" s="425"/>
      <c r="M291" s="425"/>
      <c r="N291" s="425"/>
      <c r="O291" s="425"/>
      <c r="P291" s="425"/>
      <c r="Q291" s="425"/>
      <c r="R291" s="425"/>
      <c r="S291" s="425"/>
      <c r="T291" s="425"/>
      <c r="U291" s="425"/>
      <c r="V291" s="425"/>
      <c r="W291" s="425"/>
      <c r="X291" s="425"/>
      <c r="Y291" s="425"/>
      <c r="Z291" s="425"/>
      <c r="AA291" s="425"/>
      <c r="AB291" s="425"/>
    </row>
    <row r="292" spans="1:28" ht="13.5" customHeight="1">
      <c r="A292" s="422"/>
      <c r="B292" s="425"/>
      <c r="C292" s="425"/>
      <c r="D292" s="425"/>
      <c r="E292" s="425"/>
      <c r="F292" s="425"/>
      <c r="G292" s="425"/>
      <c r="H292" s="425"/>
      <c r="I292" s="425"/>
      <c r="J292" s="425"/>
      <c r="K292" s="425"/>
      <c r="L292" s="425"/>
      <c r="M292" s="425"/>
      <c r="N292" s="425"/>
      <c r="O292" s="425"/>
      <c r="P292" s="425"/>
      <c r="Q292" s="425"/>
      <c r="R292" s="425"/>
      <c r="S292" s="425"/>
      <c r="T292" s="425"/>
      <c r="U292" s="425"/>
      <c r="V292" s="425"/>
      <c r="W292" s="425"/>
      <c r="X292" s="425"/>
      <c r="Y292" s="425"/>
      <c r="Z292" s="425"/>
      <c r="AA292" s="425"/>
      <c r="AB292" s="425"/>
    </row>
    <row r="293" spans="1:28" ht="13.5" customHeight="1">
      <c r="A293" s="422"/>
      <c r="B293" s="425"/>
      <c r="C293" s="425"/>
      <c r="D293" s="425"/>
      <c r="E293" s="425"/>
      <c r="F293" s="425"/>
      <c r="G293" s="425"/>
      <c r="H293" s="425"/>
      <c r="I293" s="425"/>
      <c r="J293" s="425"/>
      <c r="K293" s="425"/>
      <c r="L293" s="425"/>
      <c r="M293" s="425"/>
      <c r="N293" s="425"/>
      <c r="O293" s="425"/>
      <c r="P293" s="425"/>
      <c r="Q293" s="425"/>
      <c r="R293" s="425"/>
      <c r="S293" s="425"/>
      <c r="T293" s="425"/>
      <c r="U293" s="425"/>
      <c r="V293" s="425"/>
      <c r="W293" s="425"/>
      <c r="X293" s="425"/>
      <c r="Y293" s="425"/>
      <c r="Z293" s="425"/>
      <c r="AA293" s="425"/>
      <c r="AB293" s="425"/>
    </row>
    <row r="294" spans="1:28" ht="13.5" customHeight="1">
      <c r="A294" s="422"/>
      <c r="B294" s="425"/>
      <c r="C294" s="425"/>
      <c r="D294" s="425"/>
      <c r="E294" s="425"/>
      <c r="F294" s="425"/>
      <c r="G294" s="425"/>
      <c r="H294" s="425"/>
      <c r="I294" s="425"/>
      <c r="J294" s="425"/>
      <c r="K294" s="425"/>
      <c r="L294" s="425"/>
      <c r="M294" s="425"/>
      <c r="N294" s="425"/>
      <c r="O294" s="425"/>
      <c r="P294" s="425"/>
      <c r="Q294" s="425"/>
      <c r="R294" s="425"/>
      <c r="S294" s="425"/>
      <c r="T294" s="425"/>
      <c r="U294" s="425"/>
      <c r="V294" s="425"/>
      <c r="W294" s="425"/>
      <c r="X294" s="425"/>
      <c r="Y294" s="425"/>
      <c r="Z294" s="425"/>
      <c r="AA294" s="425"/>
      <c r="AB294" s="425"/>
    </row>
    <row r="295" spans="1:28" ht="13.5" customHeight="1">
      <c r="A295" s="422"/>
      <c r="B295" s="425"/>
      <c r="C295" s="425"/>
      <c r="D295" s="425"/>
      <c r="E295" s="425"/>
      <c r="F295" s="425"/>
      <c r="G295" s="425"/>
      <c r="H295" s="425"/>
      <c r="I295" s="425"/>
      <c r="J295" s="425"/>
      <c r="K295" s="425"/>
      <c r="L295" s="425"/>
      <c r="M295" s="425"/>
      <c r="N295" s="425"/>
      <c r="O295" s="425"/>
      <c r="P295" s="425"/>
      <c r="Q295" s="425"/>
      <c r="R295" s="425"/>
      <c r="S295" s="425"/>
      <c r="T295" s="425"/>
      <c r="U295" s="425"/>
      <c r="V295" s="425"/>
      <c r="W295" s="425"/>
      <c r="X295" s="425"/>
      <c r="Y295" s="425"/>
      <c r="Z295" s="425"/>
      <c r="AA295" s="425"/>
      <c r="AB295" s="425"/>
    </row>
    <row r="296" spans="1:28" ht="13.5" customHeight="1">
      <c r="A296" s="422"/>
      <c r="B296" s="425"/>
      <c r="C296" s="425"/>
      <c r="D296" s="425"/>
      <c r="E296" s="425"/>
      <c r="F296" s="425"/>
      <c r="G296" s="425"/>
      <c r="H296" s="425"/>
      <c r="I296" s="425"/>
      <c r="J296" s="425"/>
      <c r="K296" s="425"/>
      <c r="L296" s="425"/>
      <c r="M296" s="425"/>
      <c r="N296" s="425"/>
      <c r="O296" s="425"/>
      <c r="P296" s="425"/>
      <c r="Q296" s="425"/>
      <c r="R296" s="425"/>
      <c r="S296" s="425"/>
      <c r="T296" s="425"/>
      <c r="U296" s="425"/>
      <c r="V296" s="425"/>
      <c r="W296" s="425"/>
      <c r="X296" s="425"/>
      <c r="Y296" s="425"/>
      <c r="Z296" s="425"/>
      <c r="AA296" s="425"/>
      <c r="AB296" s="425"/>
    </row>
    <row r="297" spans="1:28" ht="13.5" customHeight="1">
      <c r="A297" s="422"/>
      <c r="B297" s="425"/>
      <c r="C297" s="425"/>
      <c r="D297" s="425"/>
      <c r="E297" s="425"/>
      <c r="F297" s="425"/>
      <c r="G297" s="425"/>
      <c r="H297" s="425"/>
      <c r="I297" s="425"/>
      <c r="J297" s="425"/>
      <c r="K297" s="425"/>
      <c r="L297" s="425"/>
      <c r="M297" s="425"/>
      <c r="N297" s="425"/>
      <c r="O297" s="425"/>
      <c r="P297" s="425"/>
      <c r="Q297" s="425"/>
      <c r="R297" s="425"/>
      <c r="S297" s="425"/>
      <c r="T297" s="425"/>
      <c r="U297" s="425"/>
      <c r="V297" s="425"/>
      <c r="W297" s="425"/>
      <c r="X297" s="425"/>
      <c r="Y297" s="425"/>
      <c r="Z297" s="425"/>
      <c r="AA297" s="425"/>
      <c r="AB297" s="425"/>
    </row>
    <row r="298" spans="1:28" ht="13.5" customHeight="1">
      <c r="A298" s="422"/>
      <c r="B298" s="425"/>
      <c r="C298" s="425"/>
      <c r="D298" s="425"/>
      <c r="E298" s="425"/>
      <c r="F298" s="425"/>
      <c r="G298" s="425"/>
      <c r="H298" s="425"/>
      <c r="I298" s="425"/>
      <c r="J298" s="425"/>
      <c r="K298" s="425"/>
      <c r="L298" s="425"/>
      <c r="M298" s="425"/>
      <c r="N298" s="425"/>
      <c r="O298" s="425"/>
      <c r="P298" s="425"/>
      <c r="Q298" s="425"/>
      <c r="R298" s="425"/>
      <c r="S298" s="425"/>
      <c r="T298" s="425"/>
      <c r="U298" s="425"/>
      <c r="V298" s="425"/>
      <c r="W298" s="425"/>
      <c r="X298" s="425"/>
      <c r="Y298" s="425"/>
      <c r="Z298" s="425"/>
      <c r="AA298" s="425"/>
      <c r="AB298" s="425"/>
    </row>
    <row r="299" spans="1:28" ht="13.5" customHeight="1">
      <c r="A299" s="422"/>
      <c r="B299" s="425"/>
      <c r="C299" s="425"/>
      <c r="D299" s="425"/>
      <c r="E299" s="425"/>
      <c r="F299" s="425"/>
      <c r="G299" s="425"/>
      <c r="H299" s="425"/>
      <c r="I299" s="425"/>
      <c r="J299" s="425"/>
      <c r="K299" s="425"/>
      <c r="L299" s="425"/>
      <c r="M299" s="425"/>
      <c r="N299" s="425"/>
      <c r="O299" s="425"/>
      <c r="P299" s="425"/>
      <c r="Q299" s="425"/>
      <c r="R299" s="425"/>
      <c r="S299" s="425"/>
      <c r="T299" s="425"/>
      <c r="U299" s="425"/>
      <c r="V299" s="425"/>
      <c r="W299" s="425"/>
      <c r="X299" s="425"/>
      <c r="Y299" s="425"/>
      <c r="Z299" s="425"/>
      <c r="AA299" s="425"/>
      <c r="AB299" s="425"/>
    </row>
    <row r="300" spans="1:28" ht="13.5" customHeight="1">
      <c r="A300" s="422"/>
      <c r="B300" s="425"/>
      <c r="C300" s="425"/>
      <c r="D300" s="425"/>
      <c r="E300" s="425"/>
      <c r="F300" s="425"/>
      <c r="G300" s="425"/>
      <c r="H300" s="425"/>
      <c r="I300" s="425"/>
      <c r="J300" s="425"/>
      <c r="K300" s="425"/>
      <c r="L300" s="425"/>
      <c r="M300" s="425"/>
      <c r="N300" s="425"/>
      <c r="O300" s="425"/>
      <c r="P300" s="425"/>
      <c r="Q300" s="425"/>
      <c r="R300" s="425"/>
      <c r="S300" s="425"/>
      <c r="T300" s="425"/>
      <c r="U300" s="425"/>
      <c r="V300" s="425"/>
      <c r="W300" s="425"/>
      <c r="X300" s="425"/>
      <c r="Y300" s="425"/>
      <c r="Z300" s="425"/>
      <c r="AA300" s="425"/>
      <c r="AB300" s="425"/>
    </row>
    <row r="301" spans="1:28" ht="13.5" customHeight="1">
      <c r="A301" s="422"/>
      <c r="B301" s="425"/>
      <c r="C301" s="425"/>
      <c r="D301" s="425"/>
      <c r="E301" s="425"/>
      <c r="F301" s="425"/>
      <c r="G301" s="425"/>
      <c r="H301" s="425"/>
      <c r="I301" s="425"/>
      <c r="J301" s="425"/>
      <c r="K301" s="425"/>
      <c r="L301" s="425"/>
      <c r="M301" s="425"/>
      <c r="N301" s="425"/>
      <c r="O301" s="425"/>
      <c r="P301" s="425"/>
      <c r="Q301" s="425"/>
      <c r="R301" s="425"/>
      <c r="S301" s="425"/>
      <c r="T301" s="425"/>
      <c r="U301" s="425"/>
      <c r="V301" s="425"/>
      <c r="W301" s="425"/>
      <c r="X301" s="425"/>
      <c r="Y301" s="425"/>
      <c r="Z301" s="425"/>
      <c r="AA301" s="425"/>
      <c r="AB301" s="425"/>
    </row>
    <row r="302" spans="1:28" ht="13.5" customHeight="1">
      <c r="A302" s="422"/>
      <c r="B302" s="425"/>
      <c r="C302" s="425"/>
      <c r="D302" s="425"/>
      <c r="E302" s="425"/>
      <c r="F302" s="425"/>
      <c r="G302" s="425"/>
      <c r="H302" s="425"/>
      <c r="I302" s="425"/>
      <c r="J302" s="425"/>
      <c r="K302" s="425"/>
      <c r="L302" s="425"/>
      <c r="M302" s="425"/>
      <c r="N302" s="425"/>
      <c r="O302" s="425"/>
      <c r="P302" s="425"/>
      <c r="Q302" s="425"/>
      <c r="R302" s="425"/>
      <c r="S302" s="425"/>
      <c r="T302" s="425"/>
      <c r="U302" s="425"/>
      <c r="V302" s="425"/>
      <c r="W302" s="425"/>
      <c r="X302" s="425"/>
      <c r="Y302" s="425"/>
      <c r="Z302" s="425"/>
      <c r="AA302" s="425"/>
      <c r="AB302" s="425"/>
    </row>
    <row r="303" spans="1:28" ht="13.5" customHeight="1">
      <c r="A303" s="422"/>
      <c r="B303" s="425"/>
      <c r="C303" s="425"/>
      <c r="D303" s="425"/>
      <c r="E303" s="425"/>
      <c r="F303" s="425"/>
      <c r="G303" s="425"/>
      <c r="H303" s="425"/>
      <c r="I303" s="425"/>
      <c r="J303" s="425"/>
      <c r="K303" s="425"/>
      <c r="L303" s="425"/>
      <c r="M303" s="425"/>
      <c r="N303" s="425"/>
      <c r="O303" s="425"/>
      <c r="P303" s="425"/>
      <c r="Q303" s="425"/>
      <c r="R303" s="425"/>
      <c r="S303" s="425"/>
      <c r="T303" s="425"/>
      <c r="U303" s="425"/>
      <c r="V303" s="425"/>
      <c r="W303" s="425"/>
      <c r="X303" s="425"/>
      <c r="Y303" s="425"/>
      <c r="Z303" s="425"/>
      <c r="AA303" s="425"/>
      <c r="AB303" s="425"/>
    </row>
    <row r="304" spans="1:28" ht="13.5" customHeight="1">
      <c r="A304" s="422"/>
      <c r="B304" s="425"/>
      <c r="C304" s="425"/>
      <c r="D304" s="425"/>
      <c r="E304" s="425"/>
      <c r="F304" s="425"/>
      <c r="G304" s="425"/>
      <c r="H304" s="425"/>
      <c r="I304" s="425"/>
      <c r="J304" s="425"/>
      <c r="K304" s="425"/>
      <c r="L304" s="425"/>
      <c r="M304" s="425"/>
      <c r="N304" s="425"/>
      <c r="O304" s="425"/>
      <c r="P304" s="425"/>
      <c r="Q304" s="425"/>
      <c r="R304" s="425"/>
      <c r="S304" s="425"/>
      <c r="T304" s="425"/>
      <c r="U304" s="425"/>
      <c r="V304" s="425"/>
      <c r="W304" s="425"/>
      <c r="X304" s="425"/>
      <c r="Y304" s="425"/>
      <c r="Z304" s="425"/>
      <c r="AA304" s="425"/>
      <c r="AB304" s="425"/>
    </row>
    <row r="305" spans="1:28" ht="13.5" customHeight="1">
      <c r="A305" s="422"/>
      <c r="B305" s="425"/>
      <c r="C305" s="425"/>
      <c r="D305" s="425"/>
      <c r="E305" s="425"/>
      <c r="F305" s="425"/>
      <c r="G305" s="425"/>
      <c r="H305" s="425"/>
      <c r="I305" s="425"/>
      <c r="J305" s="425"/>
      <c r="K305" s="425"/>
      <c r="L305" s="425"/>
      <c r="M305" s="425"/>
      <c r="N305" s="425"/>
      <c r="O305" s="425"/>
      <c r="P305" s="425"/>
      <c r="Q305" s="425"/>
      <c r="R305" s="425"/>
      <c r="S305" s="425"/>
      <c r="T305" s="425"/>
      <c r="U305" s="425"/>
      <c r="V305" s="425"/>
      <c r="W305" s="425"/>
      <c r="X305" s="425"/>
      <c r="Y305" s="425"/>
      <c r="Z305" s="425"/>
      <c r="AA305" s="425"/>
      <c r="AB305" s="425"/>
    </row>
    <row r="306" spans="1:28" ht="13.5" customHeight="1">
      <c r="A306" s="422"/>
      <c r="B306" s="425"/>
      <c r="C306" s="425"/>
      <c r="D306" s="425"/>
      <c r="E306" s="425"/>
      <c r="F306" s="425"/>
      <c r="G306" s="425"/>
      <c r="H306" s="425"/>
      <c r="I306" s="425"/>
      <c r="J306" s="425"/>
      <c r="K306" s="425"/>
      <c r="L306" s="425"/>
      <c r="M306" s="425"/>
      <c r="N306" s="425"/>
      <c r="O306" s="425"/>
      <c r="P306" s="425"/>
      <c r="Q306" s="425"/>
      <c r="R306" s="425"/>
      <c r="S306" s="425"/>
      <c r="T306" s="425"/>
      <c r="U306" s="425"/>
      <c r="V306" s="425"/>
      <c r="W306" s="425"/>
      <c r="X306" s="425"/>
      <c r="Y306" s="425"/>
      <c r="Z306" s="425"/>
      <c r="AA306" s="425"/>
      <c r="AB306" s="425"/>
    </row>
    <row r="307" spans="1:28" ht="13.5" customHeight="1">
      <c r="A307" s="422"/>
      <c r="B307" s="425"/>
      <c r="C307" s="425"/>
      <c r="D307" s="425"/>
      <c r="E307" s="425"/>
      <c r="F307" s="425"/>
      <c r="G307" s="425"/>
      <c r="H307" s="425"/>
      <c r="I307" s="425"/>
      <c r="J307" s="425"/>
      <c r="K307" s="425"/>
      <c r="L307" s="425"/>
      <c r="M307" s="425"/>
      <c r="N307" s="425"/>
      <c r="O307" s="425"/>
      <c r="P307" s="425"/>
      <c r="Q307" s="425"/>
      <c r="R307" s="425"/>
      <c r="S307" s="425"/>
      <c r="T307" s="425"/>
      <c r="U307" s="425"/>
      <c r="V307" s="425"/>
      <c r="W307" s="425"/>
      <c r="X307" s="425"/>
      <c r="Y307" s="425"/>
      <c r="Z307" s="425"/>
      <c r="AA307" s="425"/>
      <c r="AB307" s="425"/>
    </row>
    <row r="308" spans="1:28" ht="13.5" customHeight="1">
      <c r="A308" s="422"/>
      <c r="B308" s="425"/>
      <c r="C308" s="425"/>
      <c r="D308" s="425"/>
      <c r="E308" s="425"/>
      <c r="F308" s="425"/>
      <c r="G308" s="425"/>
      <c r="H308" s="425"/>
      <c r="I308" s="425"/>
      <c r="J308" s="425"/>
      <c r="K308" s="425"/>
      <c r="L308" s="425"/>
      <c r="M308" s="425"/>
      <c r="N308" s="425"/>
      <c r="O308" s="425"/>
      <c r="P308" s="425"/>
      <c r="Q308" s="425"/>
      <c r="R308" s="425"/>
      <c r="S308" s="425"/>
      <c r="T308" s="425"/>
      <c r="U308" s="425"/>
      <c r="V308" s="425"/>
      <c r="W308" s="425"/>
      <c r="X308" s="425"/>
      <c r="Y308" s="425"/>
      <c r="Z308" s="425"/>
      <c r="AA308" s="425"/>
      <c r="AB308" s="425"/>
    </row>
    <row r="309" spans="1:28" ht="13.5" customHeight="1">
      <c r="A309" s="422"/>
      <c r="B309" s="425"/>
      <c r="C309" s="425"/>
      <c r="D309" s="425"/>
      <c r="E309" s="425"/>
      <c r="F309" s="425"/>
      <c r="G309" s="425"/>
      <c r="H309" s="425"/>
      <c r="I309" s="425"/>
      <c r="J309" s="425"/>
      <c r="K309" s="425"/>
      <c r="L309" s="425"/>
      <c r="M309" s="425"/>
      <c r="N309" s="425"/>
      <c r="O309" s="425"/>
      <c r="P309" s="425"/>
      <c r="Q309" s="425"/>
      <c r="R309" s="425"/>
      <c r="S309" s="425"/>
      <c r="T309" s="425"/>
      <c r="U309" s="425"/>
      <c r="V309" s="425"/>
      <c r="W309" s="425"/>
      <c r="X309" s="425"/>
      <c r="Y309" s="425"/>
      <c r="Z309" s="425"/>
      <c r="AA309" s="425"/>
      <c r="AB309" s="425"/>
    </row>
    <row r="310" spans="1:28" ht="13.5" customHeight="1">
      <c r="A310" s="422"/>
      <c r="B310" s="425"/>
      <c r="C310" s="425"/>
      <c r="D310" s="425"/>
      <c r="E310" s="425"/>
      <c r="F310" s="425"/>
      <c r="G310" s="425"/>
      <c r="H310" s="425"/>
      <c r="I310" s="425"/>
      <c r="J310" s="425"/>
      <c r="K310" s="425"/>
      <c r="L310" s="425"/>
      <c r="M310" s="425"/>
      <c r="N310" s="425"/>
      <c r="O310" s="425"/>
      <c r="P310" s="425"/>
      <c r="Q310" s="425"/>
      <c r="R310" s="425"/>
      <c r="S310" s="425"/>
      <c r="T310" s="425"/>
      <c r="U310" s="425"/>
      <c r="V310" s="425"/>
      <c r="W310" s="425"/>
      <c r="X310" s="425"/>
      <c r="Y310" s="425"/>
      <c r="Z310" s="425"/>
      <c r="AA310" s="425"/>
      <c r="AB310" s="425"/>
    </row>
    <row r="311" spans="1:28" ht="13.5" customHeight="1">
      <c r="A311" s="422"/>
      <c r="B311" s="425"/>
      <c r="C311" s="425"/>
      <c r="D311" s="425"/>
      <c r="E311" s="425"/>
      <c r="F311" s="425"/>
      <c r="G311" s="425"/>
      <c r="H311" s="425"/>
      <c r="I311" s="425"/>
      <c r="J311" s="425"/>
      <c r="K311" s="425"/>
      <c r="L311" s="425"/>
      <c r="M311" s="425"/>
      <c r="N311" s="425"/>
      <c r="O311" s="425"/>
      <c r="P311" s="425"/>
      <c r="Q311" s="425"/>
      <c r="R311" s="425"/>
      <c r="S311" s="425"/>
      <c r="T311" s="425"/>
      <c r="U311" s="425"/>
      <c r="V311" s="425"/>
      <c r="W311" s="425"/>
      <c r="X311" s="425"/>
      <c r="Y311" s="425"/>
      <c r="Z311" s="425"/>
      <c r="AA311" s="425"/>
      <c r="AB311" s="425"/>
    </row>
    <row r="312" spans="1:28" ht="13.5" customHeight="1">
      <c r="A312" s="422"/>
      <c r="B312" s="425"/>
      <c r="C312" s="425"/>
      <c r="D312" s="425"/>
      <c r="E312" s="425"/>
      <c r="F312" s="425"/>
      <c r="G312" s="425"/>
      <c r="H312" s="425"/>
      <c r="I312" s="425"/>
      <c r="J312" s="425"/>
      <c r="K312" s="425"/>
      <c r="L312" s="425"/>
      <c r="M312" s="425"/>
      <c r="N312" s="425"/>
      <c r="O312" s="425"/>
      <c r="P312" s="425"/>
      <c r="Q312" s="425"/>
      <c r="R312" s="425"/>
      <c r="S312" s="425"/>
      <c r="T312" s="425"/>
      <c r="U312" s="425"/>
      <c r="V312" s="425"/>
      <c r="W312" s="425"/>
      <c r="X312" s="425"/>
      <c r="Y312" s="425"/>
      <c r="Z312" s="425"/>
      <c r="AA312" s="425"/>
      <c r="AB312" s="425"/>
    </row>
    <row r="313" spans="1:28" ht="13.5" customHeight="1">
      <c r="A313" s="422"/>
      <c r="B313" s="425"/>
      <c r="C313" s="425"/>
      <c r="D313" s="425"/>
      <c r="E313" s="425"/>
      <c r="F313" s="425"/>
      <c r="G313" s="425"/>
      <c r="H313" s="425"/>
      <c r="I313" s="425"/>
      <c r="J313" s="425"/>
      <c r="K313" s="425"/>
      <c r="L313" s="425"/>
      <c r="M313" s="425"/>
      <c r="N313" s="425"/>
      <c r="O313" s="425"/>
      <c r="P313" s="425"/>
      <c r="Q313" s="425"/>
      <c r="R313" s="425"/>
      <c r="S313" s="425"/>
      <c r="T313" s="425"/>
      <c r="U313" s="425"/>
      <c r="V313" s="425"/>
      <c r="W313" s="425"/>
      <c r="X313" s="425"/>
      <c r="Y313" s="425"/>
      <c r="Z313" s="425"/>
      <c r="AA313" s="425"/>
      <c r="AB313" s="425"/>
    </row>
    <row r="314" spans="1:28" ht="13.5" customHeight="1">
      <c r="A314" s="422"/>
      <c r="B314" s="425"/>
      <c r="C314" s="425"/>
      <c r="D314" s="425"/>
      <c r="E314" s="425"/>
      <c r="F314" s="425"/>
      <c r="G314" s="425"/>
      <c r="H314" s="425"/>
      <c r="I314" s="425"/>
      <c r="J314" s="425"/>
      <c r="K314" s="425"/>
      <c r="L314" s="425"/>
      <c r="M314" s="425"/>
      <c r="N314" s="425"/>
      <c r="O314" s="425"/>
      <c r="P314" s="425"/>
      <c r="Q314" s="425"/>
      <c r="R314" s="425"/>
      <c r="S314" s="425"/>
      <c r="T314" s="425"/>
      <c r="U314" s="425"/>
      <c r="V314" s="425"/>
      <c r="W314" s="425"/>
      <c r="X314" s="425"/>
      <c r="Y314" s="425"/>
      <c r="Z314" s="425"/>
      <c r="AA314" s="425"/>
      <c r="AB314" s="425"/>
    </row>
    <row r="315" spans="1:28" ht="13.5" customHeight="1">
      <c r="A315" s="422"/>
      <c r="B315" s="425"/>
      <c r="C315" s="425"/>
      <c r="D315" s="425"/>
      <c r="E315" s="425"/>
      <c r="F315" s="425"/>
      <c r="G315" s="425"/>
      <c r="H315" s="425"/>
      <c r="I315" s="425"/>
      <c r="J315" s="425"/>
      <c r="K315" s="425"/>
      <c r="L315" s="425"/>
      <c r="M315" s="425"/>
      <c r="N315" s="425"/>
      <c r="O315" s="425"/>
      <c r="P315" s="425"/>
      <c r="Q315" s="425"/>
      <c r="R315" s="425"/>
      <c r="S315" s="425"/>
      <c r="T315" s="425"/>
      <c r="U315" s="425"/>
      <c r="V315" s="425"/>
      <c r="W315" s="425"/>
      <c r="X315" s="425"/>
      <c r="Y315" s="425"/>
      <c r="Z315" s="425"/>
      <c r="AA315" s="425"/>
      <c r="AB315" s="425"/>
    </row>
    <row r="316" spans="1:28" ht="13.5" customHeight="1">
      <c r="A316" s="422"/>
      <c r="B316" s="425"/>
      <c r="C316" s="425"/>
      <c r="D316" s="425"/>
      <c r="E316" s="425"/>
      <c r="F316" s="425"/>
      <c r="G316" s="425"/>
      <c r="H316" s="425"/>
      <c r="I316" s="425"/>
      <c r="J316" s="425"/>
      <c r="K316" s="425"/>
      <c r="L316" s="425"/>
      <c r="M316" s="425"/>
      <c r="N316" s="425"/>
      <c r="O316" s="425"/>
      <c r="P316" s="425"/>
      <c r="Q316" s="425"/>
      <c r="R316" s="425"/>
      <c r="S316" s="425"/>
      <c r="T316" s="425"/>
      <c r="U316" s="425"/>
      <c r="V316" s="425"/>
      <c r="W316" s="425"/>
      <c r="X316" s="425"/>
      <c r="Y316" s="425"/>
      <c r="Z316" s="425"/>
      <c r="AA316" s="425"/>
      <c r="AB316" s="425"/>
    </row>
    <row r="317" spans="1:28" ht="13.5" customHeight="1">
      <c r="A317" s="422"/>
      <c r="B317" s="425"/>
      <c r="C317" s="425"/>
      <c r="D317" s="425"/>
      <c r="E317" s="425"/>
      <c r="F317" s="425"/>
      <c r="G317" s="425"/>
      <c r="H317" s="425"/>
      <c r="I317" s="425"/>
      <c r="J317" s="425"/>
      <c r="K317" s="425"/>
      <c r="L317" s="425"/>
      <c r="M317" s="425"/>
      <c r="N317" s="425"/>
      <c r="O317" s="425"/>
      <c r="P317" s="425"/>
      <c r="Q317" s="425"/>
      <c r="R317" s="425"/>
      <c r="S317" s="425"/>
      <c r="T317" s="425"/>
      <c r="U317" s="425"/>
      <c r="V317" s="425"/>
      <c r="W317" s="425"/>
      <c r="X317" s="425"/>
      <c r="Y317" s="425"/>
      <c r="Z317" s="425"/>
      <c r="AA317" s="425"/>
      <c r="AB317" s="425"/>
    </row>
    <row r="318" spans="1:28" ht="13.5" customHeight="1">
      <c r="A318" s="422"/>
      <c r="B318" s="425"/>
      <c r="C318" s="425"/>
      <c r="D318" s="425"/>
      <c r="E318" s="425"/>
      <c r="F318" s="425"/>
      <c r="G318" s="425"/>
      <c r="H318" s="425"/>
      <c r="I318" s="425"/>
      <c r="J318" s="425"/>
      <c r="K318" s="425"/>
      <c r="L318" s="425"/>
      <c r="M318" s="425"/>
      <c r="N318" s="425"/>
      <c r="O318" s="425"/>
      <c r="P318" s="425"/>
      <c r="Q318" s="425"/>
      <c r="R318" s="425"/>
      <c r="S318" s="425"/>
      <c r="T318" s="425"/>
      <c r="U318" s="425"/>
      <c r="V318" s="425"/>
      <c r="W318" s="425"/>
      <c r="X318" s="425"/>
      <c r="Y318" s="425"/>
      <c r="Z318" s="425"/>
      <c r="AA318" s="425"/>
      <c r="AB318" s="425"/>
    </row>
    <row r="319" spans="1:28" ht="13.5" customHeight="1">
      <c r="A319" s="422"/>
      <c r="B319" s="425"/>
      <c r="C319" s="425"/>
      <c r="D319" s="425"/>
      <c r="E319" s="425"/>
      <c r="F319" s="425"/>
      <c r="G319" s="425"/>
      <c r="H319" s="425"/>
      <c r="I319" s="425"/>
      <c r="J319" s="425"/>
      <c r="K319" s="425"/>
      <c r="L319" s="425"/>
      <c r="M319" s="425"/>
      <c r="N319" s="425"/>
      <c r="O319" s="425"/>
      <c r="P319" s="425"/>
      <c r="Q319" s="425"/>
      <c r="R319" s="425"/>
      <c r="S319" s="425"/>
      <c r="T319" s="425"/>
      <c r="U319" s="425"/>
      <c r="V319" s="425"/>
      <c r="W319" s="425"/>
      <c r="X319" s="425"/>
      <c r="Y319" s="425"/>
      <c r="Z319" s="425"/>
      <c r="AA319" s="425"/>
      <c r="AB319" s="425"/>
    </row>
    <row r="320" spans="1:28" ht="13.5" customHeight="1">
      <c r="A320" s="422"/>
      <c r="B320" s="425"/>
      <c r="C320" s="425"/>
      <c r="D320" s="425"/>
      <c r="E320" s="425"/>
      <c r="F320" s="425"/>
      <c r="G320" s="425"/>
      <c r="H320" s="425"/>
      <c r="I320" s="425"/>
      <c r="J320" s="425"/>
      <c r="K320" s="425"/>
      <c r="L320" s="425"/>
      <c r="M320" s="425"/>
      <c r="N320" s="425"/>
      <c r="O320" s="425"/>
      <c r="P320" s="425"/>
      <c r="Q320" s="425"/>
      <c r="R320" s="425"/>
      <c r="S320" s="425"/>
      <c r="T320" s="425"/>
      <c r="U320" s="425"/>
      <c r="V320" s="425"/>
      <c r="W320" s="425"/>
      <c r="X320" s="425"/>
      <c r="Y320" s="425"/>
      <c r="Z320" s="425"/>
      <c r="AA320" s="425"/>
      <c r="AB320" s="425"/>
    </row>
    <row r="321" spans="1:28" ht="13.5" customHeight="1">
      <c r="A321" s="422"/>
      <c r="B321" s="425"/>
      <c r="C321" s="425"/>
      <c r="D321" s="425"/>
      <c r="E321" s="425"/>
      <c r="F321" s="425"/>
      <c r="G321" s="425"/>
      <c r="H321" s="425"/>
      <c r="I321" s="425"/>
      <c r="J321" s="425"/>
      <c r="K321" s="425"/>
      <c r="L321" s="425"/>
      <c r="M321" s="425"/>
      <c r="N321" s="425"/>
      <c r="O321" s="425"/>
      <c r="P321" s="425"/>
      <c r="Q321" s="425"/>
      <c r="R321" s="425"/>
      <c r="S321" s="425"/>
      <c r="T321" s="425"/>
      <c r="U321" s="425"/>
      <c r="V321" s="425"/>
      <c r="W321" s="425"/>
      <c r="X321" s="425"/>
      <c r="Y321" s="425"/>
      <c r="Z321" s="425"/>
      <c r="AA321" s="425"/>
      <c r="AB321" s="425"/>
    </row>
    <row r="322" spans="1:28" ht="13.5" customHeight="1">
      <c r="A322" s="422"/>
      <c r="B322" s="425"/>
      <c r="C322" s="425"/>
      <c r="D322" s="425"/>
      <c r="E322" s="425"/>
      <c r="F322" s="425"/>
      <c r="G322" s="425"/>
      <c r="H322" s="425"/>
      <c r="I322" s="425"/>
      <c r="J322" s="425"/>
      <c r="K322" s="425"/>
      <c r="L322" s="425"/>
      <c r="M322" s="425"/>
      <c r="N322" s="425"/>
      <c r="O322" s="425"/>
      <c r="P322" s="425"/>
      <c r="Q322" s="425"/>
      <c r="R322" s="425"/>
      <c r="S322" s="425"/>
      <c r="T322" s="425"/>
      <c r="U322" s="425"/>
      <c r="V322" s="425"/>
      <c r="W322" s="425"/>
      <c r="X322" s="425"/>
      <c r="Y322" s="425"/>
      <c r="Z322" s="425"/>
      <c r="AA322" s="425"/>
      <c r="AB322" s="425"/>
    </row>
    <row r="323" spans="1:28" ht="13.5" customHeight="1">
      <c r="A323" s="422"/>
      <c r="B323" s="425"/>
      <c r="C323" s="425"/>
      <c r="D323" s="425"/>
      <c r="E323" s="425"/>
      <c r="F323" s="425"/>
      <c r="G323" s="425"/>
      <c r="H323" s="425"/>
      <c r="I323" s="425"/>
      <c r="J323" s="425"/>
      <c r="K323" s="425"/>
      <c r="L323" s="425"/>
      <c r="M323" s="425"/>
      <c r="N323" s="425"/>
      <c r="O323" s="425"/>
      <c r="P323" s="425"/>
      <c r="Q323" s="425"/>
      <c r="R323" s="425"/>
      <c r="S323" s="425"/>
      <c r="T323" s="425"/>
      <c r="U323" s="425"/>
      <c r="V323" s="425"/>
      <c r="W323" s="425"/>
      <c r="X323" s="425"/>
      <c r="Y323" s="425"/>
      <c r="Z323" s="425"/>
      <c r="AA323" s="425"/>
      <c r="AB323" s="425"/>
    </row>
    <row r="324" spans="1:28" ht="13.5" customHeight="1">
      <c r="A324" s="422"/>
      <c r="B324" s="425"/>
      <c r="C324" s="425"/>
      <c r="D324" s="425"/>
      <c r="E324" s="425"/>
      <c r="F324" s="425"/>
      <c r="G324" s="425"/>
      <c r="H324" s="425"/>
      <c r="I324" s="425"/>
      <c r="J324" s="425"/>
      <c r="K324" s="425"/>
      <c r="L324" s="425"/>
      <c r="M324" s="425"/>
      <c r="N324" s="425"/>
      <c r="O324" s="425"/>
      <c r="P324" s="425"/>
      <c r="Q324" s="425"/>
      <c r="R324" s="425"/>
      <c r="S324" s="425"/>
      <c r="T324" s="425"/>
      <c r="U324" s="425"/>
      <c r="V324" s="425"/>
      <c r="W324" s="425"/>
      <c r="X324" s="425"/>
      <c r="Y324" s="425"/>
      <c r="Z324" s="425"/>
      <c r="AA324" s="425"/>
      <c r="AB324" s="425"/>
    </row>
    <row r="325" spans="1:28" ht="13.5" customHeight="1">
      <c r="A325" s="422"/>
      <c r="B325" s="425"/>
      <c r="C325" s="425"/>
      <c r="D325" s="425"/>
      <c r="E325" s="425"/>
      <c r="F325" s="425"/>
      <c r="G325" s="425"/>
      <c r="H325" s="425"/>
      <c r="I325" s="425"/>
      <c r="J325" s="425"/>
      <c r="K325" s="425"/>
      <c r="L325" s="425"/>
      <c r="M325" s="425"/>
      <c r="N325" s="425"/>
      <c r="O325" s="425"/>
      <c r="P325" s="425"/>
      <c r="Q325" s="425"/>
      <c r="R325" s="425"/>
      <c r="S325" s="425"/>
      <c r="T325" s="425"/>
      <c r="U325" s="425"/>
      <c r="V325" s="425"/>
      <c r="W325" s="425"/>
      <c r="X325" s="425"/>
      <c r="Y325" s="425"/>
      <c r="Z325" s="425"/>
      <c r="AA325" s="425"/>
      <c r="AB325" s="425"/>
    </row>
    <row r="326" spans="1:28" ht="13.5" customHeight="1">
      <c r="A326" s="422"/>
      <c r="B326" s="425"/>
      <c r="C326" s="425"/>
      <c r="D326" s="425"/>
      <c r="E326" s="425"/>
      <c r="F326" s="425"/>
      <c r="G326" s="425"/>
      <c r="H326" s="425"/>
      <c r="I326" s="425"/>
      <c r="J326" s="425"/>
      <c r="K326" s="425"/>
      <c r="L326" s="425"/>
      <c r="M326" s="425"/>
      <c r="N326" s="425"/>
      <c r="O326" s="425"/>
      <c r="P326" s="425"/>
      <c r="Q326" s="425"/>
      <c r="R326" s="425"/>
      <c r="S326" s="425"/>
      <c r="T326" s="425"/>
      <c r="U326" s="425"/>
      <c r="V326" s="425"/>
      <c r="W326" s="425"/>
      <c r="X326" s="425"/>
      <c r="Y326" s="425"/>
      <c r="Z326" s="425"/>
      <c r="AA326" s="425"/>
      <c r="AB326" s="425"/>
    </row>
    <row r="327" spans="1:28" ht="13.5" customHeight="1">
      <c r="A327" s="422"/>
      <c r="B327" s="425"/>
      <c r="C327" s="425"/>
      <c r="D327" s="425"/>
      <c r="E327" s="425"/>
      <c r="F327" s="425"/>
      <c r="G327" s="425"/>
      <c r="H327" s="425"/>
      <c r="I327" s="425"/>
      <c r="J327" s="425"/>
      <c r="K327" s="425"/>
      <c r="L327" s="425"/>
      <c r="M327" s="425"/>
      <c r="N327" s="425"/>
      <c r="O327" s="425"/>
      <c r="P327" s="425"/>
      <c r="Q327" s="425"/>
      <c r="R327" s="425"/>
      <c r="S327" s="425"/>
      <c r="T327" s="425"/>
      <c r="U327" s="425"/>
      <c r="V327" s="425"/>
      <c r="W327" s="425"/>
      <c r="X327" s="425"/>
      <c r="Y327" s="425"/>
      <c r="Z327" s="425"/>
      <c r="AA327" s="425"/>
      <c r="AB327" s="425"/>
    </row>
    <row r="328" spans="1:28" ht="13.5" customHeight="1">
      <c r="A328" s="422"/>
      <c r="B328" s="425"/>
      <c r="C328" s="425"/>
      <c r="D328" s="425"/>
      <c r="E328" s="425"/>
      <c r="F328" s="425"/>
      <c r="G328" s="425"/>
      <c r="H328" s="425"/>
      <c r="I328" s="425"/>
      <c r="J328" s="425"/>
      <c r="K328" s="425"/>
      <c r="L328" s="425"/>
      <c r="M328" s="425"/>
      <c r="N328" s="425"/>
      <c r="O328" s="425"/>
      <c r="P328" s="425"/>
      <c r="Q328" s="425"/>
      <c r="R328" s="425"/>
      <c r="S328" s="425"/>
      <c r="T328" s="425"/>
      <c r="U328" s="425"/>
      <c r="V328" s="425"/>
      <c r="W328" s="425"/>
      <c r="X328" s="425"/>
      <c r="Y328" s="425"/>
      <c r="Z328" s="425"/>
      <c r="AA328" s="425"/>
      <c r="AB328" s="425"/>
    </row>
    <row r="329" spans="1:28" ht="13.5" customHeight="1">
      <c r="A329" s="422"/>
      <c r="B329" s="425"/>
      <c r="C329" s="425"/>
      <c r="D329" s="425"/>
      <c r="E329" s="425"/>
      <c r="F329" s="425"/>
      <c r="G329" s="425"/>
      <c r="H329" s="425"/>
      <c r="I329" s="425"/>
      <c r="J329" s="425"/>
      <c r="K329" s="425"/>
      <c r="L329" s="425"/>
      <c r="M329" s="425"/>
      <c r="N329" s="425"/>
      <c r="O329" s="425"/>
      <c r="P329" s="425"/>
      <c r="Q329" s="425"/>
      <c r="R329" s="425"/>
      <c r="S329" s="425"/>
      <c r="T329" s="425"/>
      <c r="U329" s="425"/>
      <c r="V329" s="425"/>
      <c r="W329" s="425"/>
      <c r="X329" s="425"/>
      <c r="Y329" s="425"/>
      <c r="Z329" s="425"/>
      <c r="AA329" s="425"/>
      <c r="AB329" s="425"/>
    </row>
    <row r="330" spans="1:28" ht="13.5" customHeight="1">
      <c r="A330" s="422"/>
      <c r="B330" s="425"/>
      <c r="C330" s="425"/>
      <c r="D330" s="425"/>
      <c r="E330" s="425"/>
      <c r="F330" s="425"/>
      <c r="G330" s="425"/>
      <c r="H330" s="425"/>
      <c r="I330" s="425"/>
      <c r="J330" s="425"/>
      <c r="K330" s="425"/>
      <c r="L330" s="425"/>
      <c r="M330" s="425"/>
      <c r="N330" s="425"/>
      <c r="O330" s="425"/>
      <c r="P330" s="425"/>
      <c r="Q330" s="425"/>
      <c r="R330" s="425"/>
      <c r="S330" s="425"/>
      <c r="T330" s="425"/>
      <c r="U330" s="425"/>
      <c r="V330" s="425"/>
      <c r="W330" s="425"/>
      <c r="X330" s="425"/>
      <c r="Y330" s="425"/>
      <c r="Z330" s="425"/>
      <c r="AA330" s="425"/>
      <c r="AB330" s="425"/>
    </row>
    <row r="331" spans="1:28" ht="13.5" customHeight="1">
      <c r="A331" s="422"/>
      <c r="B331" s="425"/>
      <c r="C331" s="425"/>
      <c r="D331" s="425"/>
      <c r="E331" s="425"/>
      <c r="F331" s="425"/>
      <c r="G331" s="425"/>
      <c r="H331" s="425"/>
      <c r="I331" s="425"/>
      <c r="J331" s="425"/>
      <c r="K331" s="425"/>
      <c r="L331" s="425"/>
      <c r="M331" s="425"/>
      <c r="N331" s="425"/>
      <c r="O331" s="425"/>
      <c r="P331" s="425"/>
      <c r="Q331" s="425"/>
      <c r="R331" s="425"/>
      <c r="S331" s="425"/>
      <c r="T331" s="425"/>
      <c r="U331" s="425"/>
      <c r="V331" s="425"/>
      <c r="W331" s="425"/>
      <c r="X331" s="425"/>
      <c r="Y331" s="425"/>
      <c r="Z331" s="425"/>
      <c r="AA331" s="425"/>
      <c r="AB331" s="425"/>
    </row>
    <row r="332" spans="1:28" ht="13.5" customHeight="1">
      <c r="A332" s="422"/>
      <c r="B332" s="425"/>
      <c r="C332" s="425"/>
      <c r="D332" s="425"/>
      <c r="E332" s="425"/>
      <c r="F332" s="425"/>
      <c r="G332" s="425"/>
      <c r="H332" s="425"/>
      <c r="I332" s="425"/>
      <c r="J332" s="425"/>
      <c r="K332" s="425"/>
      <c r="L332" s="425"/>
      <c r="M332" s="425"/>
      <c r="N332" s="425"/>
      <c r="O332" s="425"/>
      <c r="P332" s="425"/>
      <c r="Q332" s="425"/>
      <c r="R332" s="425"/>
      <c r="S332" s="425"/>
      <c r="T332" s="425"/>
      <c r="U332" s="425"/>
      <c r="V332" s="425"/>
      <c r="W332" s="425"/>
      <c r="X332" s="425"/>
      <c r="Y332" s="425"/>
      <c r="Z332" s="425"/>
      <c r="AA332" s="425"/>
      <c r="AB332" s="425"/>
    </row>
    <row r="333" spans="1:28" ht="13.5" customHeight="1">
      <c r="A333" s="422"/>
      <c r="B333" s="425"/>
      <c r="C333" s="425"/>
      <c r="D333" s="425"/>
      <c r="E333" s="425"/>
      <c r="F333" s="425"/>
      <c r="G333" s="425"/>
      <c r="H333" s="425"/>
      <c r="I333" s="425"/>
      <c r="J333" s="425"/>
      <c r="K333" s="425"/>
      <c r="L333" s="425"/>
      <c r="M333" s="425"/>
      <c r="N333" s="425"/>
      <c r="O333" s="425"/>
      <c r="P333" s="425"/>
      <c r="Q333" s="425"/>
      <c r="R333" s="425"/>
      <c r="S333" s="425"/>
      <c r="T333" s="425"/>
      <c r="U333" s="425"/>
      <c r="V333" s="425"/>
      <c r="W333" s="425"/>
      <c r="X333" s="425"/>
      <c r="Y333" s="425"/>
      <c r="Z333" s="425"/>
      <c r="AA333" s="425"/>
      <c r="AB333" s="425"/>
    </row>
    <row r="334" spans="1:28" ht="13.5" customHeight="1">
      <c r="A334" s="422"/>
      <c r="B334" s="425"/>
      <c r="C334" s="425"/>
      <c r="D334" s="425"/>
      <c r="E334" s="425"/>
      <c r="F334" s="425"/>
      <c r="G334" s="425"/>
      <c r="H334" s="425"/>
      <c r="I334" s="425"/>
      <c r="J334" s="425"/>
      <c r="K334" s="425"/>
      <c r="L334" s="425"/>
      <c r="M334" s="425"/>
      <c r="N334" s="425"/>
      <c r="O334" s="425"/>
      <c r="P334" s="425"/>
      <c r="Q334" s="425"/>
      <c r="R334" s="425"/>
      <c r="S334" s="425"/>
      <c r="T334" s="425"/>
      <c r="U334" s="425"/>
      <c r="V334" s="425"/>
      <c r="W334" s="425"/>
      <c r="X334" s="425"/>
      <c r="Y334" s="425"/>
      <c r="Z334" s="425"/>
      <c r="AA334" s="425"/>
      <c r="AB334" s="425"/>
    </row>
    <row r="335" spans="1:28" ht="13.5" customHeight="1">
      <c r="A335" s="422"/>
      <c r="B335" s="425"/>
      <c r="C335" s="425"/>
      <c r="D335" s="425"/>
      <c r="E335" s="425"/>
      <c r="F335" s="425"/>
      <c r="G335" s="425"/>
      <c r="H335" s="425"/>
      <c r="I335" s="425"/>
      <c r="J335" s="425"/>
      <c r="K335" s="425"/>
      <c r="L335" s="425"/>
      <c r="M335" s="425"/>
      <c r="N335" s="425"/>
      <c r="O335" s="425"/>
      <c r="P335" s="425"/>
      <c r="Q335" s="425"/>
      <c r="R335" s="425"/>
      <c r="S335" s="425"/>
      <c r="T335" s="425"/>
      <c r="U335" s="425"/>
      <c r="V335" s="425"/>
      <c r="W335" s="425"/>
      <c r="X335" s="425"/>
      <c r="Y335" s="425"/>
      <c r="Z335" s="425"/>
      <c r="AA335" s="425"/>
      <c r="AB335" s="425"/>
    </row>
    <row r="336" spans="1:28" ht="13.5" customHeight="1">
      <c r="A336" s="422"/>
      <c r="B336" s="425"/>
      <c r="C336" s="425"/>
      <c r="D336" s="425"/>
      <c r="E336" s="425"/>
      <c r="F336" s="425"/>
      <c r="G336" s="425"/>
      <c r="H336" s="425"/>
      <c r="I336" s="425"/>
      <c r="J336" s="425"/>
      <c r="K336" s="425"/>
      <c r="L336" s="425"/>
      <c r="M336" s="425"/>
      <c r="N336" s="425"/>
      <c r="O336" s="425"/>
      <c r="P336" s="425"/>
      <c r="Q336" s="425"/>
      <c r="R336" s="425"/>
      <c r="S336" s="425"/>
      <c r="T336" s="425"/>
      <c r="U336" s="425"/>
      <c r="V336" s="425"/>
      <c r="W336" s="425"/>
      <c r="X336" s="425"/>
      <c r="Y336" s="425"/>
      <c r="Z336" s="425"/>
      <c r="AA336" s="425"/>
      <c r="AB336" s="425"/>
    </row>
    <row r="337" spans="1:28" ht="13.5" customHeight="1">
      <c r="A337" s="422"/>
      <c r="B337" s="425"/>
      <c r="C337" s="425"/>
      <c r="D337" s="425"/>
      <c r="E337" s="425"/>
      <c r="F337" s="425"/>
      <c r="G337" s="425"/>
      <c r="H337" s="425"/>
      <c r="I337" s="425"/>
      <c r="J337" s="425"/>
      <c r="K337" s="425"/>
      <c r="L337" s="425"/>
      <c r="M337" s="425"/>
      <c r="N337" s="425"/>
      <c r="O337" s="425"/>
      <c r="P337" s="425"/>
      <c r="Q337" s="425"/>
      <c r="R337" s="425"/>
      <c r="S337" s="425"/>
      <c r="T337" s="425"/>
      <c r="U337" s="425"/>
      <c r="V337" s="425"/>
      <c r="W337" s="425"/>
      <c r="X337" s="425"/>
      <c r="Y337" s="425"/>
      <c r="Z337" s="425"/>
      <c r="AA337" s="425"/>
      <c r="AB337" s="425"/>
    </row>
    <row r="338" spans="1:28" ht="13.5" customHeight="1">
      <c r="A338" s="422"/>
      <c r="B338" s="425"/>
      <c r="C338" s="425"/>
      <c r="D338" s="425"/>
      <c r="E338" s="425"/>
      <c r="F338" s="425"/>
      <c r="G338" s="425"/>
      <c r="H338" s="425"/>
      <c r="I338" s="425"/>
      <c r="J338" s="425"/>
      <c r="K338" s="425"/>
      <c r="L338" s="425"/>
      <c r="M338" s="425"/>
      <c r="N338" s="425"/>
      <c r="O338" s="425"/>
      <c r="P338" s="425"/>
      <c r="Q338" s="425"/>
      <c r="R338" s="425"/>
      <c r="S338" s="425"/>
      <c r="T338" s="425"/>
      <c r="U338" s="425"/>
      <c r="V338" s="425"/>
      <c r="W338" s="425"/>
      <c r="X338" s="425"/>
      <c r="Y338" s="425"/>
      <c r="Z338" s="425"/>
      <c r="AA338" s="425"/>
      <c r="AB338" s="425"/>
    </row>
    <row r="339" spans="1:28" ht="13.5" customHeight="1">
      <c r="A339" s="422"/>
      <c r="B339" s="425"/>
      <c r="C339" s="425"/>
      <c r="D339" s="425"/>
      <c r="E339" s="425"/>
      <c r="F339" s="425"/>
      <c r="G339" s="425"/>
      <c r="H339" s="425"/>
      <c r="I339" s="425"/>
      <c r="J339" s="425"/>
      <c r="K339" s="425"/>
      <c r="L339" s="425"/>
      <c r="M339" s="425"/>
      <c r="N339" s="425"/>
      <c r="O339" s="425"/>
      <c r="P339" s="425"/>
      <c r="Q339" s="425"/>
      <c r="R339" s="425"/>
      <c r="S339" s="425"/>
      <c r="T339" s="425"/>
      <c r="U339" s="425"/>
      <c r="V339" s="425"/>
      <c r="W339" s="425"/>
      <c r="X339" s="425"/>
      <c r="Y339" s="425"/>
      <c r="Z339" s="425"/>
      <c r="AA339" s="425"/>
      <c r="AB339" s="425"/>
    </row>
    <row r="340" spans="1:28" ht="13.5" customHeight="1">
      <c r="A340" s="422"/>
      <c r="B340" s="425"/>
      <c r="C340" s="425"/>
      <c r="D340" s="425"/>
      <c r="E340" s="425"/>
      <c r="F340" s="425"/>
      <c r="G340" s="425"/>
      <c r="H340" s="425"/>
      <c r="I340" s="425"/>
      <c r="J340" s="425"/>
      <c r="K340" s="425"/>
      <c r="L340" s="425"/>
      <c r="M340" s="425"/>
      <c r="N340" s="425"/>
      <c r="O340" s="425"/>
      <c r="P340" s="425"/>
      <c r="Q340" s="425"/>
      <c r="R340" s="425"/>
      <c r="S340" s="425"/>
      <c r="T340" s="425"/>
      <c r="U340" s="425"/>
      <c r="V340" s="425"/>
      <c r="W340" s="425"/>
      <c r="X340" s="425"/>
      <c r="Y340" s="425"/>
      <c r="Z340" s="425"/>
      <c r="AA340" s="425"/>
      <c r="AB340" s="425"/>
    </row>
    <row r="341" spans="1:28" ht="13.5" customHeight="1">
      <c r="A341" s="422"/>
      <c r="B341" s="425"/>
      <c r="C341" s="425"/>
      <c r="D341" s="425"/>
      <c r="E341" s="425"/>
      <c r="F341" s="425"/>
      <c r="G341" s="425"/>
      <c r="H341" s="425"/>
      <c r="I341" s="425"/>
      <c r="J341" s="425"/>
      <c r="K341" s="425"/>
      <c r="L341" s="425"/>
      <c r="M341" s="425"/>
      <c r="N341" s="425"/>
      <c r="O341" s="425"/>
      <c r="P341" s="425"/>
      <c r="Q341" s="425"/>
      <c r="R341" s="425"/>
      <c r="S341" s="425"/>
      <c r="T341" s="425"/>
      <c r="U341" s="425"/>
      <c r="V341" s="425"/>
      <c r="W341" s="425"/>
      <c r="X341" s="425"/>
      <c r="Y341" s="425"/>
      <c r="Z341" s="425"/>
      <c r="AA341" s="425"/>
      <c r="AB341" s="425"/>
    </row>
    <row r="342" spans="1:28" ht="13.5" customHeight="1">
      <c r="A342" s="422"/>
      <c r="B342" s="425"/>
      <c r="C342" s="425"/>
      <c r="D342" s="425"/>
      <c r="E342" s="425"/>
      <c r="F342" s="425"/>
      <c r="G342" s="425"/>
      <c r="H342" s="425"/>
      <c r="I342" s="425"/>
      <c r="J342" s="425"/>
      <c r="K342" s="425"/>
      <c r="L342" s="425"/>
      <c r="M342" s="425"/>
      <c r="N342" s="425"/>
      <c r="O342" s="425"/>
      <c r="P342" s="425"/>
      <c r="Q342" s="425"/>
      <c r="R342" s="425"/>
      <c r="S342" s="425"/>
      <c r="T342" s="425"/>
      <c r="U342" s="425"/>
      <c r="V342" s="425"/>
      <c r="W342" s="425"/>
      <c r="X342" s="425"/>
      <c r="Y342" s="425"/>
      <c r="Z342" s="425"/>
      <c r="AA342" s="425"/>
      <c r="AB342" s="425"/>
    </row>
    <row r="343" spans="1:28" ht="13.5" customHeight="1">
      <c r="A343" s="422"/>
      <c r="B343" s="425"/>
      <c r="C343" s="425"/>
      <c r="D343" s="425"/>
      <c r="E343" s="425"/>
      <c r="F343" s="425"/>
      <c r="G343" s="425"/>
      <c r="H343" s="425"/>
      <c r="I343" s="425"/>
      <c r="J343" s="425"/>
      <c r="K343" s="425"/>
      <c r="L343" s="425"/>
      <c r="M343" s="425"/>
      <c r="N343" s="425"/>
      <c r="O343" s="425"/>
      <c r="P343" s="425"/>
      <c r="Q343" s="425"/>
      <c r="R343" s="425"/>
      <c r="S343" s="425"/>
      <c r="T343" s="425"/>
      <c r="U343" s="425"/>
      <c r="V343" s="425"/>
      <c r="W343" s="425"/>
      <c r="X343" s="425"/>
      <c r="Y343" s="425"/>
      <c r="Z343" s="425"/>
      <c r="AA343" s="425"/>
      <c r="AB343" s="425"/>
    </row>
    <row r="344" spans="1:28" ht="13.5" customHeight="1">
      <c r="A344" s="422"/>
      <c r="B344" s="425"/>
      <c r="C344" s="425"/>
      <c r="D344" s="425"/>
      <c r="E344" s="425"/>
      <c r="F344" s="425"/>
      <c r="G344" s="425"/>
      <c r="H344" s="425"/>
      <c r="I344" s="425"/>
      <c r="J344" s="425"/>
      <c r="K344" s="425"/>
      <c r="L344" s="425"/>
      <c r="M344" s="425"/>
      <c r="N344" s="425"/>
      <c r="O344" s="425"/>
      <c r="P344" s="425"/>
      <c r="Q344" s="425"/>
      <c r="R344" s="425"/>
      <c r="S344" s="425"/>
      <c r="T344" s="425"/>
      <c r="U344" s="425"/>
      <c r="V344" s="425"/>
      <c r="W344" s="425"/>
      <c r="X344" s="425"/>
      <c r="Y344" s="425"/>
      <c r="Z344" s="425"/>
      <c r="AA344" s="425"/>
      <c r="AB344" s="425"/>
    </row>
    <row r="345" spans="1:28" ht="13.5" customHeight="1">
      <c r="A345" s="422"/>
      <c r="B345" s="425"/>
      <c r="C345" s="425"/>
      <c r="D345" s="425"/>
      <c r="E345" s="425"/>
      <c r="F345" s="425"/>
      <c r="G345" s="425"/>
      <c r="H345" s="425"/>
      <c r="I345" s="425"/>
      <c r="J345" s="425"/>
      <c r="K345" s="425"/>
      <c r="L345" s="425"/>
      <c r="M345" s="425"/>
      <c r="N345" s="425"/>
      <c r="O345" s="425"/>
      <c r="P345" s="425"/>
      <c r="Q345" s="425"/>
      <c r="R345" s="425"/>
      <c r="S345" s="425"/>
      <c r="T345" s="425"/>
      <c r="U345" s="425"/>
      <c r="V345" s="425"/>
      <c r="W345" s="425"/>
      <c r="X345" s="425"/>
      <c r="Y345" s="425"/>
      <c r="Z345" s="425"/>
      <c r="AA345" s="425"/>
      <c r="AB345" s="425"/>
    </row>
    <row r="346" spans="1:28" ht="13.5" customHeight="1">
      <c r="A346" s="422"/>
      <c r="B346" s="425"/>
      <c r="C346" s="425"/>
      <c r="D346" s="425"/>
      <c r="E346" s="425"/>
      <c r="F346" s="425"/>
      <c r="G346" s="425"/>
      <c r="H346" s="425"/>
      <c r="I346" s="425"/>
      <c r="J346" s="425"/>
      <c r="K346" s="425"/>
      <c r="L346" s="425"/>
      <c r="M346" s="425"/>
      <c r="N346" s="425"/>
      <c r="O346" s="425"/>
      <c r="P346" s="425"/>
      <c r="Q346" s="425"/>
      <c r="R346" s="425"/>
      <c r="S346" s="425"/>
      <c r="T346" s="425"/>
      <c r="U346" s="425"/>
      <c r="V346" s="425"/>
      <c r="W346" s="425"/>
      <c r="X346" s="425"/>
      <c r="Y346" s="425"/>
      <c r="Z346" s="425"/>
      <c r="AA346" s="425"/>
      <c r="AB346" s="425"/>
    </row>
    <row r="347" spans="1:28" ht="13.5" customHeight="1">
      <c r="A347" s="422"/>
      <c r="B347" s="425"/>
      <c r="C347" s="425"/>
      <c r="D347" s="425"/>
      <c r="E347" s="425"/>
      <c r="F347" s="425"/>
      <c r="G347" s="425"/>
      <c r="H347" s="425"/>
      <c r="I347" s="425"/>
      <c r="J347" s="425"/>
      <c r="K347" s="425"/>
      <c r="L347" s="425"/>
      <c r="M347" s="425"/>
      <c r="N347" s="425"/>
      <c r="O347" s="425"/>
      <c r="P347" s="425"/>
      <c r="Q347" s="425"/>
      <c r="R347" s="425"/>
      <c r="S347" s="425"/>
      <c r="T347" s="425"/>
      <c r="U347" s="425"/>
      <c r="V347" s="425"/>
      <c r="W347" s="425"/>
      <c r="X347" s="425"/>
      <c r="Y347" s="425"/>
      <c r="Z347" s="425"/>
      <c r="AA347" s="425"/>
      <c r="AB347" s="425"/>
    </row>
    <row r="348" spans="1:28" ht="13.5" customHeight="1">
      <c r="A348" s="422"/>
      <c r="B348" s="425"/>
      <c r="C348" s="425"/>
      <c r="D348" s="425"/>
      <c r="E348" s="425"/>
      <c r="F348" s="425"/>
      <c r="G348" s="425"/>
      <c r="H348" s="425"/>
      <c r="I348" s="425"/>
      <c r="J348" s="425"/>
      <c r="K348" s="425"/>
      <c r="L348" s="425"/>
      <c r="M348" s="425"/>
      <c r="N348" s="425"/>
      <c r="O348" s="425"/>
      <c r="P348" s="425"/>
      <c r="Q348" s="425"/>
      <c r="R348" s="425"/>
      <c r="S348" s="425"/>
      <c r="T348" s="425"/>
      <c r="U348" s="425"/>
      <c r="V348" s="425"/>
      <c r="W348" s="425"/>
      <c r="X348" s="425"/>
      <c r="Y348" s="425"/>
      <c r="Z348" s="425"/>
      <c r="AA348" s="425"/>
      <c r="AB348" s="425"/>
    </row>
    <row r="349" spans="1:28" ht="13.5" customHeight="1">
      <c r="A349" s="422"/>
      <c r="B349" s="425"/>
      <c r="C349" s="425"/>
      <c r="D349" s="425"/>
      <c r="E349" s="425"/>
      <c r="F349" s="425"/>
      <c r="G349" s="425"/>
      <c r="H349" s="425"/>
      <c r="I349" s="425"/>
      <c r="J349" s="425"/>
      <c r="K349" s="425"/>
      <c r="L349" s="425"/>
      <c r="M349" s="425"/>
      <c r="N349" s="425"/>
      <c r="O349" s="425"/>
      <c r="P349" s="425"/>
      <c r="Q349" s="425"/>
      <c r="R349" s="425"/>
      <c r="S349" s="425"/>
      <c r="T349" s="425"/>
      <c r="U349" s="425"/>
      <c r="V349" s="425"/>
      <c r="W349" s="425"/>
      <c r="X349" s="425"/>
      <c r="Y349" s="425"/>
      <c r="Z349" s="425"/>
      <c r="AA349" s="425"/>
      <c r="AB349" s="425"/>
    </row>
    <row r="350" spans="1:28" ht="13.5" customHeight="1">
      <c r="A350" s="422"/>
      <c r="B350" s="425"/>
      <c r="C350" s="425"/>
      <c r="D350" s="425"/>
      <c r="E350" s="425"/>
      <c r="F350" s="425"/>
      <c r="G350" s="425"/>
      <c r="H350" s="425"/>
      <c r="I350" s="425"/>
      <c r="J350" s="425"/>
      <c r="K350" s="425"/>
      <c r="L350" s="425"/>
      <c r="M350" s="425"/>
      <c r="N350" s="425"/>
      <c r="O350" s="425"/>
      <c r="P350" s="425"/>
      <c r="Q350" s="425"/>
      <c r="R350" s="425"/>
      <c r="S350" s="425"/>
      <c r="T350" s="425"/>
      <c r="U350" s="425"/>
      <c r="V350" s="425"/>
      <c r="W350" s="425"/>
      <c r="X350" s="425"/>
      <c r="Y350" s="425"/>
      <c r="Z350" s="425"/>
      <c r="AA350" s="425"/>
      <c r="AB350" s="425"/>
    </row>
    <row r="351" spans="1:28" ht="13.5" customHeight="1">
      <c r="A351" s="422"/>
      <c r="B351" s="425"/>
      <c r="C351" s="425"/>
      <c r="D351" s="425"/>
      <c r="E351" s="425"/>
      <c r="F351" s="425"/>
      <c r="G351" s="425"/>
      <c r="H351" s="425"/>
      <c r="I351" s="425"/>
      <c r="J351" s="425"/>
      <c r="K351" s="425"/>
      <c r="L351" s="425"/>
      <c r="M351" s="425"/>
      <c r="N351" s="425"/>
      <c r="O351" s="425"/>
      <c r="P351" s="425"/>
      <c r="Q351" s="425"/>
      <c r="R351" s="425"/>
      <c r="S351" s="425"/>
      <c r="T351" s="425"/>
      <c r="U351" s="425"/>
      <c r="V351" s="425"/>
      <c r="W351" s="425"/>
      <c r="X351" s="425"/>
      <c r="Y351" s="425"/>
      <c r="Z351" s="425"/>
      <c r="AA351" s="425"/>
      <c r="AB351" s="425"/>
    </row>
    <row r="352" spans="1:28" ht="13.5" customHeight="1">
      <c r="A352" s="422"/>
      <c r="B352" s="425"/>
      <c r="C352" s="425"/>
      <c r="D352" s="425"/>
      <c r="E352" s="425"/>
      <c r="F352" s="425"/>
      <c r="G352" s="425"/>
      <c r="H352" s="425"/>
      <c r="I352" s="425"/>
      <c r="J352" s="425"/>
      <c r="K352" s="425"/>
      <c r="L352" s="425"/>
      <c r="M352" s="425"/>
      <c r="N352" s="425"/>
      <c r="O352" s="425"/>
      <c r="P352" s="425"/>
      <c r="Q352" s="425"/>
      <c r="R352" s="425"/>
      <c r="S352" s="425"/>
      <c r="T352" s="425"/>
      <c r="U352" s="425"/>
      <c r="V352" s="425"/>
      <c r="W352" s="425"/>
      <c r="X352" s="425"/>
      <c r="Y352" s="425"/>
      <c r="Z352" s="425"/>
      <c r="AA352" s="425"/>
      <c r="AB352" s="425"/>
    </row>
    <row r="353" spans="1:28" ht="13.5" customHeight="1">
      <c r="A353" s="422"/>
      <c r="B353" s="425"/>
      <c r="C353" s="425"/>
      <c r="D353" s="425"/>
      <c r="E353" s="425"/>
      <c r="F353" s="425"/>
      <c r="G353" s="425"/>
      <c r="H353" s="425"/>
      <c r="I353" s="425"/>
      <c r="J353" s="425"/>
      <c r="K353" s="425"/>
      <c r="L353" s="425"/>
      <c r="M353" s="425"/>
      <c r="N353" s="425"/>
      <c r="O353" s="425"/>
      <c r="P353" s="425"/>
      <c r="Q353" s="425"/>
      <c r="R353" s="425"/>
      <c r="S353" s="425"/>
      <c r="T353" s="425"/>
      <c r="U353" s="425"/>
      <c r="V353" s="425"/>
      <c r="W353" s="425"/>
      <c r="X353" s="425"/>
      <c r="Y353" s="425"/>
      <c r="Z353" s="425"/>
      <c r="AA353" s="425"/>
      <c r="AB353" s="425"/>
    </row>
    <row r="354" spans="1:28" ht="13.5" customHeight="1">
      <c r="A354" s="422"/>
      <c r="B354" s="425"/>
      <c r="C354" s="425"/>
      <c r="D354" s="425"/>
      <c r="E354" s="425"/>
      <c r="F354" s="425"/>
      <c r="G354" s="425"/>
      <c r="H354" s="425"/>
      <c r="I354" s="425"/>
      <c r="J354" s="425"/>
      <c r="K354" s="425"/>
      <c r="L354" s="425"/>
      <c r="M354" s="425"/>
      <c r="N354" s="425"/>
      <c r="O354" s="425"/>
      <c r="P354" s="425"/>
      <c r="Q354" s="425"/>
      <c r="R354" s="425"/>
      <c r="S354" s="425"/>
      <c r="T354" s="425"/>
      <c r="U354" s="425"/>
      <c r="V354" s="425"/>
      <c r="W354" s="425"/>
      <c r="X354" s="425"/>
      <c r="Y354" s="425"/>
      <c r="Z354" s="425"/>
      <c r="AA354" s="425"/>
      <c r="AB354" s="425"/>
    </row>
    <row r="355" spans="1:28" ht="13.5" customHeight="1">
      <c r="A355" s="422"/>
      <c r="B355" s="425"/>
      <c r="C355" s="425"/>
      <c r="D355" s="425"/>
      <c r="E355" s="425"/>
      <c r="F355" s="425"/>
      <c r="G355" s="425"/>
      <c r="H355" s="425"/>
      <c r="I355" s="425"/>
      <c r="J355" s="425"/>
      <c r="K355" s="425"/>
      <c r="L355" s="425"/>
      <c r="M355" s="425"/>
      <c r="N355" s="425"/>
      <c r="O355" s="425"/>
      <c r="P355" s="425"/>
      <c r="Q355" s="425"/>
      <c r="R355" s="425"/>
      <c r="S355" s="425"/>
      <c r="T355" s="425"/>
      <c r="U355" s="425"/>
      <c r="V355" s="425"/>
      <c r="W355" s="425"/>
      <c r="X355" s="425"/>
      <c r="Y355" s="425"/>
      <c r="Z355" s="425"/>
      <c r="AA355" s="425"/>
      <c r="AB355" s="425"/>
    </row>
    <row r="356" spans="1:28" ht="13.5" customHeight="1">
      <c r="A356" s="422"/>
      <c r="B356" s="425"/>
      <c r="C356" s="425"/>
      <c r="D356" s="425"/>
      <c r="E356" s="425"/>
      <c r="F356" s="425"/>
      <c r="G356" s="425"/>
      <c r="H356" s="425"/>
      <c r="I356" s="425"/>
      <c r="J356" s="425"/>
      <c r="K356" s="425"/>
      <c r="L356" s="425"/>
      <c r="M356" s="425"/>
      <c r="N356" s="425"/>
      <c r="O356" s="425"/>
      <c r="P356" s="425"/>
      <c r="Q356" s="425"/>
      <c r="R356" s="425"/>
      <c r="S356" s="425"/>
      <c r="T356" s="425"/>
      <c r="U356" s="425"/>
      <c r="V356" s="425"/>
      <c r="W356" s="425"/>
      <c r="X356" s="425"/>
      <c r="Y356" s="425"/>
      <c r="Z356" s="425"/>
      <c r="AA356" s="425"/>
      <c r="AB356" s="425"/>
    </row>
    <row r="357" spans="1:28" ht="13.5" customHeight="1">
      <c r="A357" s="422"/>
      <c r="B357" s="425"/>
      <c r="C357" s="425"/>
      <c r="D357" s="425"/>
      <c r="E357" s="425"/>
      <c r="F357" s="425"/>
      <c r="G357" s="425"/>
      <c r="H357" s="425"/>
      <c r="I357" s="425"/>
      <c r="J357" s="425"/>
      <c r="K357" s="425"/>
      <c r="L357" s="425"/>
      <c r="M357" s="425"/>
      <c r="N357" s="425"/>
      <c r="O357" s="425"/>
      <c r="P357" s="425"/>
      <c r="Q357" s="425"/>
      <c r="R357" s="425"/>
      <c r="S357" s="425"/>
      <c r="T357" s="425"/>
      <c r="U357" s="425"/>
      <c r="V357" s="425"/>
      <c r="W357" s="425"/>
      <c r="X357" s="425"/>
      <c r="Y357" s="425"/>
      <c r="Z357" s="425"/>
      <c r="AA357" s="425"/>
      <c r="AB357" s="425"/>
    </row>
    <row r="358" spans="1:28" ht="13.5" customHeight="1">
      <c r="A358" s="422"/>
      <c r="B358" s="425"/>
      <c r="C358" s="425"/>
      <c r="D358" s="425"/>
      <c r="E358" s="425"/>
      <c r="F358" s="425"/>
      <c r="G358" s="425"/>
      <c r="H358" s="425"/>
      <c r="I358" s="425"/>
      <c r="J358" s="425"/>
      <c r="K358" s="425"/>
      <c r="L358" s="425"/>
      <c r="M358" s="425"/>
      <c r="N358" s="425"/>
      <c r="O358" s="425"/>
      <c r="P358" s="425"/>
      <c r="Q358" s="425"/>
      <c r="R358" s="425"/>
      <c r="S358" s="425"/>
      <c r="T358" s="425"/>
      <c r="U358" s="425"/>
      <c r="V358" s="425"/>
      <c r="W358" s="425"/>
      <c r="X358" s="425"/>
      <c r="Y358" s="425"/>
      <c r="Z358" s="425"/>
      <c r="AA358" s="425"/>
      <c r="AB358" s="425"/>
    </row>
    <row r="359" spans="1:28" ht="13.5" customHeight="1">
      <c r="A359" s="422"/>
      <c r="B359" s="425"/>
      <c r="C359" s="425"/>
      <c r="D359" s="425"/>
      <c r="E359" s="425"/>
      <c r="F359" s="425"/>
      <c r="G359" s="425"/>
      <c r="H359" s="425"/>
      <c r="I359" s="425"/>
      <c r="J359" s="425"/>
      <c r="K359" s="425"/>
      <c r="L359" s="425"/>
      <c r="M359" s="425"/>
      <c r="N359" s="425"/>
      <c r="O359" s="425"/>
      <c r="P359" s="425"/>
      <c r="Q359" s="425"/>
      <c r="R359" s="425"/>
      <c r="S359" s="425"/>
      <c r="T359" s="425"/>
      <c r="U359" s="425"/>
      <c r="V359" s="425"/>
      <c r="W359" s="425"/>
      <c r="X359" s="425"/>
      <c r="Y359" s="425"/>
      <c r="Z359" s="425"/>
      <c r="AA359" s="425"/>
      <c r="AB359" s="425"/>
    </row>
    <row r="360" spans="1:28" ht="13.5" customHeight="1">
      <c r="A360" s="422"/>
      <c r="B360" s="425"/>
      <c r="C360" s="425"/>
      <c r="D360" s="425"/>
      <c r="E360" s="425"/>
      <c r="F360" s="425"/>
      <c r="G360" s="425"/>
      <c r="H360" s="425"/>
      <c r="I360" s="425"/>
      <c r="J360" s="425"/>
      <c r="K360" s="425"/>
      <c r="L360" s="425"/>
      <c r="M360" s="425"/>
      <c r="N360" s="425"/>
      <c r="O360" s="425"/>
      <c r="P360" s="425"/>
      <c r="Q360" s="425"/>
      <c r="R360" s="425"/>
      <c r="S360" s="425"/>
      <c r="T360" s="425"/>
      <c r="U360" s="425"/>
      <c r="V360" s="425"/>
      <c r="W360" s="425"/>
      <c r="X360" s="425"/>
      <c r="Y360" s="425"/>
      <c r="Z360" s="425"/>
      <c r="AA360" s="425"/>
      <c r="AB360" s="425"/>
    </row>
    <row r="361" spans="1:28" ht="13.5" customHeight="1">
      <c r="A361" s="422"/>
      <c r="B361" s="425"/>
      <c r="C361" s="425"/>
      <c r="D361" s="425"/>
      <c r="E361" s="425"/>
      <c r="F361" s="425"/>
      <c r="G361" s="425"/>
      <c r="H361" s="425"/>
      <c r="I361" s="425"/>
      <c r="J361" s="425"/>
      <c r="K361" s="425"/>
      <c r="L361" s="425"/>
      <c r="M361" s="425"/>
      <c r="N361" s="425"/>
      <c r="O361" s="425"/>
      <c r="P361" s="425"/>
      <c r="Q361" s="425"/>
      <c r="R361" s="425"/>
      <c r="S361" s="425"/>
      <c r="T361" s="425"/>
      <c r="U361" s="425"/>
      <c r="V361" s="425"/>
      <c r="W361" s="425"/>
      <c r="X361" s="425"/>
      <c r="Y361" s="425"/>
      <c r="Z361" s="425"/>
      <c r="AA361" s="425"/>
      <c r="AB361" s="425"/>
    </row>
    <row r="362" spans="1:28" ht="13.5" customHeight="1">
      <c r="A362" s="422"/>
      <c r="B362" s="425"/>
      <c r="C362" s="425"/>
      <c r="D362" s="425"/>
      <c r="E362" s="425"/>
      <c r="F362" s="425"/>
      <c r="G362" s="425"/>
      <c r="H362" s="425"/>
      <c r="I362" s="425"/>
      <c r="J362" s="425"/>
      <c r="K362" s="425"/>
      <c r="L362" s="425"/>
      <c r="M362" s="425"/>
      <c r="N362" s="425"/>
      <c r="O362" s="425"/>
      <c r="P362" s="425"/>
      <c r="Q362" s="425"/>
      <c r="R362" s="425"/>
      <c r="S362" s="425"/>
      <c r="T362" s="425"/>
      <c r="U362" s="425"/>
      <c r="V362" s="425"/>
      <c r="W362" s="425"/>
      <c r="X362" s="425"/>
      <c r="Y362" s="425"/>
      <c r="Z362" s="425"/>
      <c r="AA362" s="425"/>
      <c r="AB362" s="425"/>
    </row>
    <row r="363" spans="1:28" ht="13.5" customHeight="1">
      <c r="A363" s="422"/>
      <c r="B363" s="425"/>
      <c r="C363" s="425"/>
      <c r="D363" s="425"/>
      <c r="E363" s="425"/>
      <c r="F363" s="425"/>
      <c r="G363" s="425"/>
      <c r="H363" s="425"/>
      <c r="I363" s="425"/>
      <c r="J363" s="425"/>
      <c r="K363" s="425"/>
      <c r="L363" s="425"/>
      <c r="M363" s="425"/>
      <c r="N363" s="425"/>
      <c r="O363" s="425"/>
      <c r="P363" s="425"/>
      <c r="Q363" s="425"/>
      <c r="R363" s="425"/>
      <c r="S363" s="425"/>
      <c r="T363" s="425"/>
      <c r="U363" s="425"/>
      <c r="V363" s="425"/>
      <c r="W363" s="425"/>
      <c r="X363" s="425"/>
      <c r="Y363" s="425"/>
      <c r="Z363" s="425"/>
      <c r="AA363" s="425"/>
      <c r="AB363" s="425"/>
    </row>
    <row r="364" spans="1:28" ht="13.5" customHeight="1">
      <c r="A364" s="422"/>
      <c r="B364" s="425"/>
      <c r="C364" s="425"/>
      <c r="D364" s="425"/>
      <c r="E364" s="425"/>
      <c r="F364" s="425"/>
      <c r="G364" s="425"/>
      <c r="H364" s="425"/>
      <c r="I364" s="425"/>
      <c r="J364" s="425"/>
      <c r="K364" s="425"/>
      <c r="L364" s="425"/>
      <c r="M364" s="425"/>
      <c r="N364" s="425"/>
      <c r="O364" s="425"/>
      <c r="P364" s="425"/>
      <c r="Q364" s="425"/>
      <c r="R364" s="425"/>
      <c r="S364" s="425"/>
      <c r="T364" s="425"/>
      <c r="U364" s="425"/>
      <c r="V364" s="425"/>
      <c r="W364" s="425"/>
      <c r="X364" s="425"/>
      <c r="Y364" s="425"/>
      <c r="Z364" s="425"/>
      <c r="AA364" s="425"/>
      <c r="AB364" s="425"/>
    </row>
    <row r="365" spans="1:28" ht="13.5" customHeight="1">
      <c r="A365" s="422"/>
      <c r="B365" s="425"/>
      <c r="C365" s="425"/>
      <c r="D365" s="425"/>
      <c r="E365" s="425"/>
      <c r="F365" s="425"/>
      <c r="G365" s="425"/>
      <c r="H365" s="425"/>
      <c r="I365" s="425"/>
      <c r="J365" s="425"/>
      <c r="K365" s="425"/>
      <c r="L365" s="425"/>
      <c r="M365" s="425"/>
      <c r="N365" s="425"/>
      <c r="O365" s="425"/>
      <c r="P365" s="425"/>
      <c r="Q365" s="425"/>
      <c r="R365" s="425"/>
      <c r="S365" s="425"/>
      <c r="T365" s="425"/>
      <c r="U365" s="425"/>
      <c r="V365" s="425"/>
      <c r="W365" s="425"/>
      <c r="X365" s="425"/>
      <c r="Y365" s="425"/>
      <c r="Z365" s="425"/>
      <c r="AA365" s="425"/>
      <c r="AB365" s="425"/>
    </row>
    <row r="366" spans="1:28" ht="13.5" customHeight="1">
      <c r="A366" s="422"/>
      <c r="B366" s="425"/>
      <c r="C366" s="425"/>
      <c r="D366" s="425"/>
      <c r="E366" s="425"/>
      <c r="F366" s="425"/>
      <c r="G366" s="425"/>
      <c r="H366" s="425"/>
      <c r="I366" s="425"/>
      <c r="J366" s="425"/>
      <c r="K366" s="425"/>
      <c r="L366" s="425"/>
      <c r="M366" s="425"/>
      <c r="N366" s="425"/>
      <c r="O366" s="425"/>
      <c r="P366" s="425"/>
      <c r="Q366" s="425"/>
      <c r="R366" s="425"/>
      <c r="S366" s="425"/>
      <c r="T366" s="425"/>
      <c r="U366" s="425"/>
      <c r="V366" s="425"/>
      <c r="W366" s="425"/>
      <c r="X366" s="425"/>
      <c r="Y366" s="425"/>
      <c r="Z366" s="425"/>
      <c r="AA366" s="425"/>
      <c r="AB366" s="425"/>
    </row>
    <row r="367" spans="1:28" ht="13.5" customHeight="1">
      <c r="A367" s="422"/>
      <c r="B367" s="425"/>
      <c r="C367" s="425"/>
      <c r="D367" s="425"/>
      <c r="E367" s="425"/>
      <c r="F367" s="425"/>
      <c r="G367" s="425"/>
      <c r="H367" s="425"/>
      <c r="I367" s="425"/>
      <c r="J367" s="425"/>
      <c r="K367" s="425"/>
      <c r="L367" s="425"/>
      <c r="M367" s="425"/>
      <c r="N367" s="425"/>
      <c r="O367" s="425"/>
      <c r="P367" s="425"/>
      <c r="Q367" s="425"/>
      <c r="R367" s="425"/>
      <c r="S367" s="425"/>
      <c r="T367" s="425"/>
      <c r="U367" s="425"/>
      <c r="V367" s="425"/>
      <c r="W367" s="425"/>
      <c r="X367" s="425"/>
      <c r="Y367" s="425"/>
      <c r="Z367" s="425"/>
      <c r="AA367" s="425"/>
      <c r="AB367" s="425"/>
    </row>
    <row r="368" spans="1:28" ht="13.5" customHeight="1">
      <c r="A368" s="422"/>
      <c r="B368" s="425"/>
      <c r="C368" s="425"/>
      <c r="D368" s="425"/>
      <c r="E368" s="425"/>
      <c r="F368" s="425"/>
      <c r="G368" s="425"/>
      <c r="H368" s="425"/>
      <c r="I368" s="425"/>
      <c r="J368" s="425"/>
      <c r="K368" s="425"/>
      <c r="L368" s="425"/>
      <c r="M368" s="425"/>
      <c r="N368" s="425"/>
      <c r="O368" s="425"/>
      <c r="P368" s="425"/>
      <c r="Q368" s="425"/>
      <c r="R368" s="425"/>
      <c r="S368" s="425"/>
      <c r="T368" s="425"/>
      <c r="U368" s="425"/>
      <c r="V368" s="425"/>
      <c r="W368" s="425"/>
      <c r="X368" s="425"/>
      <c r="Y368" s="425"/>
      <c r="Z368" s="425"/>
      <c r="AA368" s="425"/>
      <c r="AB368" s="425"/>
    </row>
    <row r="369" spans="1:28" ht="13.5" customHeight="1">
      <c r="A369" s="422"/>
      <c r="B369" s="425"/>
      <c r="C369" s="425"/>
      <c r="D369" s="425"/>
      <c r="E369" s="425"/>
      <c r="F369" s="425"/>
      <c r="G369" s="425"/>
      <c r="H369" s="425"/>
      <c r="I369" s="425"/>
      <c r="J369" s="425"/>
      <c r="K369" s="425"/>
      <c r="L369" s="425"/>
      <c r="M369" s="425"/>
      <c r="N369" s="425"/>
      <c r="O369" s="425"/>
      <c r="P369" s="425"/>
      <c r="Q369" s="425"/>
      <c r="R369" s="425"/>
      <c r="S369" s="425"/>
      <c r="T369" s="425"/>
      <c r="U369" s="425"/>
      <c r="V369" s="425"/>
      <c r="W369" s="425"/>
      <c r="X369" s="425"/>
      <c r="Y369" s="425"/>
      <c r="Z369" s="425"/>
      <c r="AA369" s="425"/>
      <c r="AB369" s="425"/>
    </row>
    <row r="370" spans="1:28" ht="13.5" customHeight="1">
      <c r="A370" s="422"/>
      <c r="B370" s="425"/>
      <c r="C370" s="425"/>
      <c r="D370" s="425"/>
      <c r="E370" s="425"/>
      <c r="F370" s="425"/>
      <c r="G370" s="425"/>
      <c r="H370" s="425"/>
      <c r="I370" s="425"/>
      <c r="J370" s="425"/>
      <c r="K370" s="425"/>
      <c r="L370" s="425"/>
      <c r="M370" s="425"/>
      <c r="N370" s="425"/>
      <c r="O370" s="425"/>
      <c r="P370" s="425"/>
      <c r="Q370" s="425"/>
      <c r="R370" s="425"/>
      <c r="S370" s="425"/>
      <c r="T370" s="425"/>
      <c r="U370" s="425"/>
      <c r="V370" s="425"/>
      <c r="W370" s="425"/>
      <c r="X370" s="425"/>
      <c r="Y370" s="425"/>
      <c r="Z370" s="425"/>
      <c r="AA370" s="425"/>
      <c r="AB370" s="425"/>
    </row>
    <row r="371" spans="1:28" ht="13.5" customHeight="1">
      <c r="A371" s="422"/>
      <c r="B371" s="425"/>
      <c r="C371" s="425"/>
      <c r="D371" s="425"/>
      <c r="E371" s="425"/>
      <c r="F371" s="425"/>
      <c r="G371" s="425"/>
      <c r="H371" s="425"/>
      <c r="I371" s="425"/>
      <c r="J371" s="425"/>
      <c r="K371" s="425"/>
      <c r="L371" s="425"/>
      <c r="M371" s="425"/>
      <c r="N371" s="425"/>
      <c r="O371" s="425"/>
      <c r="P371" s="425"/>
      <c r="Q371" s="425"/>
      <c r="R371" s="425"/>
      <c r="S371" s="425"/>
      <c r="T371" s="425"/>
      <c r="U371" s="425"/>
      <c r="V371" s="425"/>
      <c r="W371" s="425"/>
      <c r="X371" s="425"/>
      <c r="Y371" s="425"/>
      <c r="Z371" s="425"/>
      <c r="AA371" s="425"/>
      <c r="AB371" s="425"/>
    </row>
    <row r="372" spans="1:28" ht="13.5" customHeight="1">
      <c r="A372" s="422"/>
      <c r="B372" s="425"/>
      <c r="C372" s="425"/>
      <c r="D372" s="425"/>
      <c r="E372" s="425"/>
      <c r="F372" s="425"/>
      <c r="G372" s="425"/>
      <c r="H372" s="425"/>
      <c r="I372" s="425"/>
      <c r="J372" s="425"/>
      <c r="K372" s="425"/>
      <c r="L372" s="425"/>
      <c r="M372" s="425"/>
      <c r="N372" s="425"/>
      <c r="O372" s="425"/>
      <c r="P372" s="425"/>
      <c r="Q372" s="425"/>
      <c r="R372" s="425"/>
      <c r="S372" s="425"/>
      <c r="T372" s="425"/>
      <c r="U372" s="425"/>
      <c r="V372" s="425"/>
      <c r="W372" s="425"/>
      <c r="X372" s="425"/>
      <c r="Y372" s="425"/>
      <c r="Z372" s="425"/>
      <c r="AA372" s="425"/>
      <c r="AB372" s="425"/>
    </row>
    <row r="373" spans="1:28" ht="13.5" customHeight="1">
      <c r="A373" s="422"/>
      <c r="B373" s="425"/>
      <c r="C373" s="425"/>
      <c r="D373" s="425"/>
      <c r="E373" s="425"/>
      <c r="F373" s="425"/>
      <c r="G373" s="425"/>
      <c r="H373" s="425"/>
      <c r="I373" s="425"/>
      <c r="J373" s="425"/>
      <c r="K373" s="425"/>
      <c r="L373" s="425"/>
      <c r="M373" s="425"/>
      <c r="N373" s="425"/>
      <c r="O373" s="425"/>
      <c r="P373" s="425"/>
      <c r="Q373" s="425"/>
      <c r="R373" s="425"/>
      <c r="S373" s="425"/>
      <c r="T373" s="425"/>
      <c r="U373" s="425"/>
      <c r="V373" s="425"/>
      <c r="W373" s="425"/>
      <c r="X373" s="425"/>
      <c r="Y373" s="425"/>
      <c r="Z373" s="425"/>
      <c r="AA373" s="425"/>
      <c r="AB373" s="425"/>
    </row>
    <row r="374" spans="1:28" ht="13.5" customHeight="1">
      <c r="A374" s="422"/>
      <c r="B374" s="425"/>
      <c r="C374" s="425"/>
      <c r="D374" s="425"/>
      <c r="E374" s="425"/>
      <c r="F374" s="425"/>
      <c r="G374" s="425"/>
      <c r="H374" s="425"/>
      <c r="I374" s="425"/>
      <c r="J374" s="425"/>
      <c r="K374" s="425"/>
      <c r="L374" s="425"/>
      <c r="M374" s="425"/>
      <c r="N374" s="425"/>
      <c r="O374" s="425"/>
      <c r="P374" s="425"/>
      <c r="Q374" s="425"/>
      <c r="R374" s="425"/>
      <c r="S374" s="425"/>
      <c r="T374" s="425"/>
      <c r="U374" s="425"/>
      <c r="V374" s="425"/>
      <c r="W374" s="425"/>
      <c r="X374" s="425"/>
      <c r="Y374" s="425"/>
      <c r="Z374" s="425"/>
      <c r="AA374" s="425"/>
      <c r="AB374" s="425"/>
    </row>
    <row r="375" spans="1:28" ht="13.5" customHeight="1">
      <c r="A375" s="422"/>
      <c r="B375" s="425"/>
      <c r="C375" s="425"/>
      <c r="D375" s="425"/>
      <c r="E375" s="425"/>
      <c r="F375" s="425"/>
      <c r="G375" s="425"/>
      <c r="H375" s="425"/>
      <c r="I375" s="425"/>
      <c r="J375" s="425"/>
      <c r="K375" s="425"/>
      <c r="L375" s="425"/>
      <c r="M375" s="425"/>
      <c r="N375" s="425"/>
      <c r="O375" s="425"/>
      <c r="P375" s="425"/>
      <c r="Q375" s="425"/>
      <c r="R375" s="425"/>
      <c r="S375" s="425"/>
      <c r="T375" s="425"/>
      <c r="U375" s="425"/>
      <c r="V375" s="425"/>
      <c r="W375" s="425"/>
      <c r="X375" s="425"/>
      <c r="Y375" s="425"/>
      <c r="Z375" s="425"/>
      <c r="AA375" s="425"/>
      <c r="AB375" s="425"/>
    </row>
    <row r="376" spans="1:28" ht="13.5" customHeight="1">
      <c r="A376" s="422"/>
      <c r="B376" s="425"/>
      <c r="C376" s="425"/>
      <c r="D376" s="425"/>
      <c r="E376" s="425"/>
      <c r="F376" s="425"/>
      <c r="G376" s="425"/>
      <c r="H376" s="425"/>
      <c r="I376" s="425"/>
      <c r="J376" s="425"/>
      <c r="K376" s="425"/>
      <c r="L376" s="425"/>
      <c r="M376" s="425"/>
      <c r="N376" s="425"/>
      <c r="O376" s="425"/>
      <c r="P376" s="425"/>
      <c r="Q376" s="425"/>
      <c r="R376" s="425"/>
      <c r="S376" s="425"/>
      <c r="T376" s="425"/>
      <c r="U376" s="425"/>
      <c r="V376" s="425"/>
      <c r="W376" s="425"/>
      <c r="X376" s="425"/>
      <c r="Y376" s="425"/>
      <c r="Z376" s="425"/>
      <c r="AA376" s="425"/>
      <c r="AB376" s="425"/>
    </row>
    <row r="377" spans="1:28" ht="13.5" customHeight="1">
      <c r="A377" s="422"/>
      <c r="B377" s="425"/>
      <c r="C377" s="425"/>
      <c r="D377" s="425"/>
      <c r="E377" s="425"/>
      <c r="F377" s="425"/>
      <c r="G377" s="425"/>
      <c r="H377" s="425"/>
      <c r="I377" s="425"/>
      <c r="J377" s="425"/>
      <c r="K377" s="425"/>
      <c r="L377" s="425"/>
      <c r="M377" s="425"/>
      <c r="N377" s="425"/>
      <c r="O377" s="425"/>
      <c r="P377" s="425"/>
      <c r="Q377" s="425"/>
      <c r="R377" s="425"/>
      <c r="S377" s="425"/>
      <c r="T377" s="425"/>
      <c r="U377" s="425"/>
      <c r="V377" s="425"/>
      <c r="W377" s="425"/>
      <c r="X377" s="425"/>
      <c r="Y377" s="425"/>
      <c r="Z377" s="425"/>
      <c r="AA377" s="425"/>
      <c r="AB377" s="425"/>
    </row>
    <row r="378" spans="1:28" ht="13.5" customHeight="1">
      <c r="A378" s="422"/>
      <c r="B378" s="425"/>
      <c r="C378" s="425"/>
      <c r="D378" s="425"/>
      <c r="E378" s="425"/>
      <c r="F378" s="425"/>
      <c r="G378" s="425"/>
      <c r="H378" s="425"/>
      <c r="I378" s="425"/>
      <c r="J378" s="425"/>
      <c r="K378" s="425"/>
      <c r="L378" s="425"/>
      <c r="M378" s="425"/>
      <c r="N378" s="425"/>
      <c r="O378" s="425"/>
      <c r="P378" s="425"/>
      <c r="Q378" s="425"/>
      <c r="R378" s="425"/>
      <c r="S378" s="425"/>
      <c r="T378" s="425"/>
      <c r="U378" s="425"/>
      <c r="V378" s="425"/>
      <c r="W378" s="425"/>
      <c r="X378" s="425"/>
      <c r="Y378" s="425"/>
      <c r="Z378" s="425"/>
      <c r="AA378" s="425"/>
      <c r="AB378" s="425"/>
    </row>
    <row r="379" spans="1:28" ht="13.5" customHeight="1">
      <c r="A379" s="422"/>
      <c r="B379" s="425"/>
      <c r="C379" s="425"/>
      <c r="D379" s="425"/>
      <c r="E379" s="425"/>
      <c r="F379" s="425"/>
      <c r="G379" s="425"/>
      <c r="H379" s="425"/>
      <c r="I379" s="425"/>
      <c r="J379" s="425"/>
      <c r="K379" s="425"/>
      <c r="L379" s="425"/>
      <c r="M379" s="425"/>
      <c r="N379" s="425"/>
      <c r="O379" s="425"/>
      <c r="P379" s="425"/>
      <c r="Q379" s="425"/>
      <c r="R379" s="425"/>
      <c r="S379" s="425"/>
      <c r="T379" s="425"/>
      <c r="U379" s="425"/>
      <c r="V379" s="425"/>
      <c r="W379" s="425"/>
      <c r="X379" s="425"/>
      <c r="Y379" s="425"/>
      <c r="Z379" s="425"/>
      <c r="AA379" s="425"/>
      <c r="AB379" s="425"/>
    </row>
    <row r="380" spans="1:28" ht="13.5" customHeight="1">
      <c r="A380" s="422"/>
      <c r="B380" s="425"/>
      <c r="C380" s="425"/>
      <c r="D380" s="425"/>
      <c r="E380" s="425"/>
      <c r="F380" s="425"/>
      <c r="G380" s="425"/>
      <c r="H380" s="425"/>
      <c r="I380" s="425"/>
      <c r="J380" s="425"/>
      <c r="K380" s="425"/>
      <c r="L380" s="425"/>
      <c r="M380" s="425"/>
      <c r="N380" s="425"/>
      <c r="O380" s="425"/>
      <c r="P380" s="425"/>
      <c r="Q380" s="425"/>
      <c r="R380" s="425"/>
      <c r="S380" s="425"/>
      <c r="T380" s="425"/>
      <c r="U380" s="425"/>
      <c r="V380" s="425"/>
      <c r="W380" s="425"/>
      <c r="X380" s="425"/>
      <c r="Y380" s="425"/>
      <c r="Z380" s="425"/>
      <c r="AA380" s="425"/>
      <c r="AB380" s="425"/>
    </row>
    <row r="381" spans="1:28" ht="13.5" customHeight="1">
      <c r="A381" s="422"/>
      <c r="B381" s="425"/>
      <c r="C381" s="425"/>
      <c r="D381" s="425"/>
      <c r="E381" s="425"/>
      <c r="F381" s="425"/>
      <c r="G381" s="425"/>
      <c r="H381" s="425"/>
      <c r="I381" s="425"/>
      <c r="J381" s="425"/>
      <c r="K381" s="425"/>
      <c r="L381" s="425"/>
      <c r="M381" s="425"/>
      <c r="N381" s="425"/>
      <c r="O381" s="425"/>
      <c r="P381" s="425"/>
      <c r="Q381" s="425"/>
      <c r="R381" s="425"/>
      <c r="S381" s="425"/>
      <c r="T381" s="425"/>
      <c r="U381" s="425"/>
      <c r="V381" s="425"/>
      <c r="W381" s="425"/>
      <c r="X381" s="425"/>
      <c r="Y381" s="425"/>
      <c r="Z381" s="425"/>
      <c r="AA381" s="425"/>
      <c r="AB381" s="425"/>
    </row>
    <row r="382" spans="1:28" ht="13.5" customHeight="1">
      <c r="A382" s="422"/>
      <c r="B382" s="425"/>
      <c r="C382" s="425"/>
      <c r="D382" s="425"/>
      <c r="E382" s="425"/>
      <c r="F382" s="425"/>
      <c r="G382" s="425"/>
      <c r="H382" s="425"/>
      <c r="I382" s="425"/>
      <c r="J382" s="425"/>
      <c r="K382" s="425"/>
      <c r="L382" s="425"/>
      <c r="M382" s="425"/>
      <c r="N382" s="425"/>
      <c r="O382" s="425"/>
      <c r="P382" s="425"/>
      <c r="Q382" s="425"/>
      <c r="R382" s="425"/>
      <c r="S382" s="425"/>
      <c r="T382" s="425"/>
      <c r="U382" s="425"/>
      <c r="V382" s="425"/>
      <c r="W382" s="425"/>
      <c r="X382" s="425"/>
      <c r="Y382" s="425"/>
      <c r="Z382" s="425"/>
      <c r="AA382" s="425"/>
      <c r="AB382" s="425"/>
    </row>
    <row r="383" spans="1:28" ht="13.5" customHeight="1">
      <c r="A383" s="422"/>
      <c r="B383" s="425"/>
      <c r="C383" s="425"/>
      <c r="D383" s="425"/>
      <c r="E383" s="425"/>
      <c r="F383" s="425"/>
      <c r="G383" s="425"/>
      <c r="H383" s="425"/>
      <c r="I383" s="425"/>
      <c r="J383" s="425"/>
      <c r="K383" s="425"/>
      <c r="L383" s="425"/>
      <c r="M383" s="425"/>
      <c r="N383" s="425"/>
      <c r="O383" s="425"/>
      <c r="P383" s="425"/>
      <c r="Q383" s="425"/>
      <c r="R383" s="425"/>
      <c r="S383" s="425"/>
      <c r="T383" s="425"/>
      <c r="U383" s="425"/>
      <c r="V383" s="425"/>
      <c r="W383" s="425"/>
      <c r="X383" s="425"/>
      <c r="Y383" s="425"/>
      <c r="Z383" s="425"/>
      <c r="AA383" s="425"/>
      <c r="AB383" s="425"/>
    </row>
    <row r="384" spans="1:28" ht="13.5" customHeight="1">
      <c r="A384" s="422"/>
      <c r="B384" s="425"/>
      <c r="C384" s="425"/>
      <c r="D384" s="425"/>
      <c r="E384" s="425"/>
      <c r="F384" s="425"/>
      <c r="G384" s="425"/>
      <c r="H384" s="425"/>
      <c r="I384" s="425"/>
      <c r="J384" s="425"/>
      <c r="K384" s="425"/>
      <c r="L384" s="425"/>
      <c r="M384" s="425"/>
      <c r="N384" s="425"/>
      <c r="O384" s="425"/>
      <c r="P384" s="425"/>
      <c r="Q384" s="425"/>
      <c r="R384" s="425"/>
      <c r="S384" s="425"/>
      <c r="T384" s="425"/>
      <c r="U384" s="425"/>
      <c r="V384" s="425"/>
      <c r="W384" s="425"/>
      <c r="X384" s="425"/>
      <c r="Y384" s="425"/>
      <c r="Z384" s="425"/>
      <c r="AA384" s="425"/>
      <c r="AB384" s="425"/>
    </row>
    <row r="385" spans="1:28" ht="13.5" customHeight="1">
      <c r="A385" s="422"/>
      <c r="B385" s="425"/>
      <c r="C385" s="425"/>
      <c r="D385" s="425"/>
      <c r="E385" s="425"/>
      <c r="F385" s="425"/>
      <c r="G385" s="425"/>
      <c r="H385" s="425"/>
      <c r="I385" s="425"/>
      <c r="J385" s="425"/>
      <c r="K385" s="425"/>
      <c r="L385" s="425"/>
      <c r="M385" s="425"/>
      <c r="N385" s="425"/>
      <c r="O385" s="425"/>
      <c r="P385" s="425"/>
      <c r="Q385" s="425"/>
      <c r="R385" s="425"/>
      <c r="S385" s="425"/>
      <c r="T385" s="425"/>
      <c r="U385" s="425"/>
      <c r="V385" s="425"/>
      <c r="W385" s="425"/>
      <c r="X385" s="425"/>
      <c r="Y385" s="425"/>
      <c r="Z385" s="425"/>
      <c r="AA385" s="425"/>
      <c r="AB385" s="425"/>
    </row>
    <row r="386" spans="1:28" ht="13.5" customHeight="1">
      <c r="A386" s="422"/>
      <c r="B386" s="425"/>
      <c r="C386" s="425"/>
      <c r="D386" s="425"/>
      <c r="E386" s="425"/>
      <c r="F386" s="425"/>
      <c r="G386" s="425"/>
      <c r="H386" s="425"/>
      <c r="I386" s="425"/>
      <c r="J386" s="425"/>
      <c r="K386" s="425"/>
      <c r="L386" s="425"/>
      <c r="M386" s="425"/>
      <c r="N386" s="425"/>
      <c r="O386" s="425"/>
      <c r="P386" s="425"/>
      <c r="Q386" s="425"/>
      <c r="R386" s="425"/>
      <c r="S386" s="425"/>
      <c r="T386" s="425"/>
      <c r="U386" s="425"/>
      <c r="V386" s="425"/>
      <c r="W386" s="425"/>
      <c r="X386" s="425"/>
      <c r="Y386" s="425"/>
      <c r="Z386" s="425"/>
      <c r="AA386" s="425"/>
      <c r="AB386" s="425"/>
    </row>
    <row r="387" spans="1:28" ht="13.5" customHeight="1">
      <c r="A387" s="422"/>
      <c r="B387" s="425"/>
      <c r="C387" s="425"/>
      <c r="D387" s="425"/>
      <c r="E387" s="425"/>
      <c r="F387" s="425"/>
      <c r="G387" s="425"/>
      <c r="H387" s="425"/>
      <c r="I387" s="425"/>
      <c r="J387" s="425"/>
      <c r="K387" s="425"/>
      <c r="L387" s="425"/>
      <c r="M387" s="425"/>
      <c r="N387" s="425"/>
      <c r="O387" s="425"/>
      <c r="P387" s="425"/>
      <c r="Q387" s="425"/>
      <c r="R387" s="425"/>
      <c r="S387" s="425"/>
      <c r="T387" s="425"/>
      <c r="U387" s="425"/>
      <c r="V387" s="425"/>
      <c r="W387" s="425"/>
      <c r="X387" s="425"/>
      <c r="Y387" s="425"/>
      <c r="Z387" s="425"/>
      <c r="AA387" s="425"/>
      <c r="AB387" s="425"/>
    </row>
    <row r="388" spans="1:28" ht="13.5" customHeight="1">
      <c r="A388" s="422"/>
      <c r="B388" s="425"/>
      <c r="C388" s="425"/>
      <c r="D388" s="425"/>
      <c r="E388" s="425"/>
      <c r="F388" s="425"/>
      <c r="G388" s="425"/>
      <c r="H388" s="425"/>
      <c r="I388" s="425"/>
      <c r="J388" s="425"/>
      <c r="K388" s="425"/>
      <c r="L388" s="425"/>
      <c r="M388" s="425"/>
      <c r="N388" s="425"/>
      <c r="O388" s="425"/>
      <c r="P388" s="425"/>
      <c r="Q388" s="425"/>
      <c r="R388" s="425"/>
      <c r="S388" s="425"/>
      <c r="T388" s="425"/>
      <c r="U388" s="425"/>
      <c r="V388" s="425"/>
      <c r="W388" s="425"/>
      <c r="X388" s="425"/>
      <c r="Y388" s="425"/>
      <c r="Z388" s="425"/>
      <c r="AA388" s="425"/>
      <c r="AB388" s="425"/>
    </row>
    <row r="389" spans="1:28" ht="13.5" customHeight="1">
      <c r="A389" s="422"/>
      <c r="B389" s="425"/>
      <c r="C389" s="425"/>
      <c r="D389" s="425"/>
      <c r="E389" s="425"/>
      <c r="F389" s="425"/>
      <c r="G389" s="425"/>
      <c r="H389" s="425"/>
      <c r="I389" s="425"/>
      <c r="J389" s="425"/>
      <c r="K389" s="425"/>
      <c r="L389" s="425"/>
      <c r="M389" s="425"/>
      <c r="N389" s="425"/>
      <c r="O389" s="425"/>
      <c r="P389" s="425"/>
      <c r="Q389" s="425"/>
      <c r="R389" s="425"/>
      <c r="S389" s="425"/>
      <c r="T389" s="425"/>
      <c r="U389" s="425"/>
      <c r="V389" s="425"/>
      <c r="W389" s="425"/>
      <c r="X389" s="425"/>
      <c r="Y389" s="425"/>
      <c r="Z389" s="425"/>
      <c r="AA389" s="425"/>
      <c r="AB389" s="425"/>
    </row>
    <row r="390" spans="1:28" ht="13.5" customHeight="1">
      <c r="A390" s="422"/>
      <c r="B390" s="425"/>
      <c r="C390" s="425"/>
      <c r="D390" s="425"/>
      <c r="E390" s="425"/>
      <c r="F390" s="425"/>
      <c r="G390" s="425"/>
      <c r="H390" s="425"/>
      <c r="I390" s="425"/>
      <c r="J390" s="425"/>
      <c r="K390" s="425"/>
      <c r="L390" s="425"/>
      <c r="M390" s="425"/>
      <c r="N390" s="425"/>
      <c r="O390" s="425"/>
      <c r="P390" s="425"/>
      <c r="Q390" s="425"/>
      <c r="R390" s="425"/>
      <c r="S390" s="425"/>
      <c r="T390" s="425"/>
      <c r="U390" s="425"/>
      <c r="V390" s="425"/>
      <c r="W390" s="425"/>
      <c r="X390" s="425"/>
      <c r="Y390" s="425"/>
      <c r="Z390" s="425"/>
      <c r="AA390" s="425"/>
      <c r="AB390" s="425"/>
    </row>
    <row r="391" spans="1:28" ht="13.5" customHeight="1">
      <c r="A391" s="422"/>
      <c r="B391" s="425"/>
      <c r="C391" s="425"/>
      <c r="D391" s="425"/>
      <c r="E391" s="425"/>
      <c r="F391" s="425"/>
      <c r="G391" s="425"/>
      <c r="H391" s="425"/>
      <c r="I391" s="425"/>
      <c r="J391" s="425"/>
      <c r="K391" s="425"/>
      <c r="L391" s="425"/>
      <c r="M391" s="425"/>
      <c r="N391" s="425"/>
      <c r="O391" s="425"/>
      <c r="P391" s="425"/>
      <c r="Q391" s="425"/>
      <c r="R391" s="425"/>
      <c r="S391" s="425"/>
      <c r="T391" s="425"/>
      <c r="U391" s="425"/>
      <c r="V391" s="425"/>
      <c r="W391" s="425"/>
      <c r="X391" s="425"/>
      <c r="Y391" s="425"/>
      <c r="Z391" s="425"/>
      <c r="AA391" s="425"/>
      <c r="AB391" s="425"/>
    </row>
    <row r="392" spans="1:28" ht="13.5" customHeight="1">
      <c r="A392" s="422"/>
      <c r="B392" s="425"/>
      <c r="C392" s="425"/>
      <c r="D392" s="425"/>
      <c r="E392" s="425"/>
      <c r="F392" s="425"/>
      <c r="G392" s="425"/>
      <c r="H392" s="425"/>
      <c r="I392" s="425"/>
      <c r="J392" s="425"/>
      <c r="K392" s="425"/>
      <c r="L392" s="425"/>
      <c r="M392" s="425"/>
      <c r="N392" s="425"/>
      <c r="O392" s="425"/>
      <c r="P392" s="425"/>
      <c r="Q392" s="425"/>
      <c r="R392" s="425"/>
      <c r="S392" s="425"/>
      <c r="T392" s="425"/>
      <c r="U392" s="425"/>
      <c r="V392" s="425"/>
      <c r="W392" s="425"/>
      <c r="X392" s="425"/>
      <c r="Y392" s="425"/>
      <c r="Z392" s="425"/>
      <c r="AA392" s="425"/>
      <c r="AB392" s="425"/>
    </row>
    <row r="393" spans="1:28" ht="13.5" customHeight="1">
      <c r="A393" s="422"/>
      <c r="B393" s="425"/>
      <c r="C393" s="425"/>
      <c r="D393" s="425"/>
      <c r="E393" s="425"/>
      <c r="F393" s="425"/>
      <c r="G393" s="425"/>
      <c r="H393" s="425"/>
      <c r="I393" s="425"/>
      <c r="J393" s="425"/>
      <c r="K393" s="425"/>
      <c r="L393" s="425"/>
      <c r="M393" s="425"/>
      <c r="N393" s="425"/>
      <c r="O393" s="425"/>
      <c r="P393" s="425"/>
      <c r="Q393" s="425"/>
      <c r="R393" s="425"/>
      <c r="S393" s="425"/>
      <c r="T393" s="425"/>
      <c r="U393" s="425"/>
      <c r="V393" s="425"/>
      <c r="W393" s="425"/>
      <c r="X393" s="425"/>
      <c r="Y393" s="425"/>
      <c r="Z393" s="425"/>
      <c r="AA393" s="425"/>
      <c r="AB393" s="425"/>
    </row>
    <row r="394" spans="1:28" ht="13.5" customHeight="1">
      <c r="A394" s="422"/>
      <c r="B394" s="425"/>
      <c r="C394" s="425"/>
      <c r="D394" s="425"/>
      <c r="E394" s="425"/>
      <c r="F394" s="425"/>
      <c r="G394" s="425"/>
      <c r="H394" s="425"/>
      <c r="I394" s="425"/>
      <c r="J394" s="425"/>
      <c r="K394" s="425"/>
      <c r="L394" s="425"/>
      <c r="M394" s="425"/>
      <c r="N394" s="425"/>
      <c r="O394" s="425"/>
      <c r="P394" s="425"/>
      <c r="Q394" s="425"/>
      <c r="R394" s="425"/>
      <c r="S394" s="425"/>
      <c r="T394" s="425"/>
      <c r="U394" s="425"/>
      <c r="V394" s="425"/>
      <c r="W394" s="425"/>
      <c r="X394" s="425"/>
      <c r="Y394" s="425"/>
      <c r="Z394" s="425"/>
      <c r="AA394" s="425"/>
      <c r="AB394" s="425"/>
    </row>
    <row r="395" spans="1:28" ht="13.5" customHeight="1">
      <c r="A395" s="422"/>
      <c r="B395" s="425"/>
      <c r="C395" s="425"/>
      <c r="D395" s="425"/>
      <c r="E395" s="425"/>
      <c r="F395" s="425"/>
      <c r="G395" s="425"/>
      <c r="H395" s="425"/>
      <c r="I395" s="425"/>
      <c r="J395" s="425"/>
      <c r="K395" s="425"/>
      <c r="L395" s="425"/>
      <c r="M395" s="425"/>
      <c r="N395" s="425"/>
      <c r="O395" s="425"/>
      <c r="P395" s="425"/>
      <c r="Q395" s="425"/>
      <c r="R395" s="425"/>
      <c r="S395" s="425"/>
      <c r="T395" s="425"/>
      <c r="U395" s="425"/>
      <c r="V395" s="425"/>
      <c r="W395" s="425"/>
      <c r="X395" s="425"/>
      <c r="Y395" s="425"/>
      <c r="Z395" s="425"/>
      <c r="AA395" s="425"/>
      <c r="AB395" s="425"/>
    </row>
    <row r="396" spans="1:28" ht="13.5" customHeight="1">
      <c r="A396" s="422"/>
      <c r="B396" s="425"/>
      <c r="C396" s="425"/>
      <c r="D396" s="425"/>
      <c r="E396" s="425"/>
      <c r="F396" s="425"/>
      <c r="G396" s="425"/>
      <c r="H396" s="425"/>
      <c r="I396" s="425"/>
      <c r="J396" s="425"/>
      <c r="K396" s="425"/>
      <c r="L396" s="425"/>
      <c r="M396" s="425"/>
      <c r="N396" s="425"/>
      <c r="O396" s="425"/>
      <c r="P396" s="425"/>
      <c r="Q396" s="425"/>
      <c r="R396" s="425"/>
      <c r="S396" s="425"/>
      <c r="T396" s="425"/>
      <c r="U396" s="425"/>
      <c r="V396" s="425"/>
      <c r="W396" s="425"/>
      <c r="X396" s="425"/>
      <c r="Y396" s="425"/>
      <c r="Z396" s="425"/>
      <c r="AA396" s="425"/>
      <c r="AB396" s="425"/>
    </row>
    <row r="397" spans="1:28" ht="13.5" customHeight="1">
      <c r="A397" s="422"/>
      <c r="B397" s="425"/>
      <c r="C397" s="425"/>
      <c r="D397" s="425"/>
      <c r="E397" s="425"/>
      <c r="F397" s="425"/>
      <c r="G397" s="425"/>
      <c r="H397" s="425"/>
      <c r="I397" s="425"/>
      <c r="J397" s="425"/>
      <c r="K397" s="425"/>
      <c r="L397" s="425"/>
      <c r="M397" s="425"/>
      <c r="N397" s="425"/>
      <c r="O397" s="425"/>
      <c r="P397" s="425"/>
      <c r="Q397" s="425"/>
      <c r="R397" s="425"/>
      <c r="S397" s="425"/>
      <c r="T397" s="425"/>
      <c r="U397" s="425"/>
      <c r="V397" s="425"/>
      <c r="W397" s="425"/>
      <c r="X397" s="425"/>
      <c r="Y397" s="425"/>
      <c r="Z397" s="425"/>
      <c r="AA397" s="425"/>
      <c r="AB397" s="425"/>
    </row>
    <row r="398" spans="1:28" ht="13.5" customHeight="1">
      <c r="A398" s="422"/>
      <c r="B398" s="425"/>
      <c r="C398" s="425"/>
      <c r="D398" s="425"/>
      <c r="E398" s="425"/>
      <c r="F398" s="425"/>
      <c r="G398" s="425"/>
      <c r="H398" s="425"/>
      <c r="I398" s="425"/>
      <c r="J398" s="425"/>
      <c r="K398" s="425"/>
      <c r="L398" s="425"/>
      <c r="M398" s="425"/>
      <c r="N398" s="425"/>
      <c r="O398" s="425"/>
      <c r="P398" s="425"/>
      <c r="Q398" s="425"/>
      <c r="R398" s="425"/>
      <c r="S398" s="425"/>
      <c r="T398" s="425"/>
      <c r="U398" s="425"/>
      <c r="V398" s="425"/>
      <c r="W398" s="425"/>
      <c r="X398" s="425"/>
      <c r="Y398" s="425"/>
      <c r="Z398" s="425"/>
      <c r="AA398" s="425"/>
      <c r="AB398" s="425"/>
    </row>
    <row r="399" spans="1:28" ht="13.5" customHeight="1">
      <c r="A399" s="422"/>
      <c r="B399" s="425"/>
      <c r="C399" s="425"/>
      <c r="D399" s="425"/>
      <c r="E399" s="425"/>
      <c r="F399" s="425"/>
      <c r="G399" s="425"/>
      <c r="H399" s="425"/>
      <c r="I399" s="425"/>
      <c r="J399" s="425"/>
      <c r="K399" s="425"/>
      <c r="L399" s="425"/>
      <c r="M399" s="425"/>
      <c r="N399" s="425"/>
      <c r="O399" s="425"/>
      <c r="P399" s="425"/>
      <c r="Q399" s="425"/>
      <c r="R399" s="425"/>
      <c r="S399" s="425"/>
      <c r="T399" s="425"/>
      <c r="U399" s="425"/>
      <c r="V399" s="425"/>
      <c r="W399" s="425"/>
      <c r="X399" s="425"/>
      <c r="Y399" s="425"/>
      <c r="Z399" s="425"/>
      <c r="AA399" s="425"/>
      <c r="AB399" s="425"/>
    </row>
    <row r="400" spans="1:28" ht="13.5" customHeight="1">
      <c r="A400" s="422"/>
      <c r="B400" s="425"/>
      <c r="C400" s="425"/>
      <c r="D400" s="425"/>
      <c r="E400" s="425"/>
      <c r="F400" s="425"/>
      <c r="G400" s="425"/>
      <c r="H400" s="425"/>
      <c r="I400" s="425"/>
      <c r="J400" s="425"/>
      <c r="K400" s="425"/>
      <c r="L400" s="425"/>
      <c r="M400" s="425"/>
      <c r="N400" s="425"/>
      <c r="O400" s="425"/>
      <c r="P400" s="425"/>
      <c r="Q400" s="425"/>
      <c r="R400" s="425"/>
      <c r="S400" s="425"/>
      <c r="T400" s="425"/>
      <c r="U400" s="425"/>
      <c r="V400" s="425"/>
      <c r="W400" s="425"/>
      <c r="X400" s="425"/>
      <c r="Y400" s="425"/>
      <c r="Z400" s="425"/>
      <c r="AA400" s="425"/>
      <c r="AB400" s="425"/>
    </row>
    <row r="401" spans="1:28" ht="13.5" customHeight="1">
      <c r="A401" s="422"/>
      <c r="B401" s="425"/>
      <c r="C401" s="425"/>
      <c r="D401" s="425"/>
      <c r="E401" s="425"/>
      <c r="F401" s="425"/>
      <c r="G401" s="425"/>
      <c r="H401" s="425"/>
      <c r="I401" s="425"/>
      <c r="J401" s="425"/>
      <c r="K401" s="425"/>
      <c r="L401" s="425"/>
      <c r="M401" s="425"/>
      <c r="N401" s="425"/>
      <c r="O401" s="425"/>
      <c r="P401" s="425"/>
      <c r="Q401" s="425"/>
      <c r="R401" s="425"/>
      <c r="S401" s="425"/>
      <c r="T401" s="425"/>
      <c r="U401" s="425"/>
      <c r="V401" s="425"/>
      <c r="W401" s="425"/>
      <c r="X401" s="425"/>
      <c r="Y401" s="425"/>
      <c r="Z401" s="425"/>
      <c r="AA401" s="425"/>
      <c r="AB401" s="425"/>
    </row>
    <row r="402" spans="1:28" ht="13.5" customHeight="1">
      <c r="A402" s="422"/>
      <c r="B402" s="425"/>
      <c r="C402" s="425"/>
      <c r="D402" s="425"/>
      <c r="E402" s="425"/>
      <c r="F402" s="425"/>
      <c r="G402" s="425"/>
      <c r="H402" s="425"/>
      <c r="I402" s="425"/>
      <c r="J402" s="425"/>
      <c r="K402" s="425"/>
      <c r="L402" s="425"/>
      <c r="M402" s="425"/>
      <c r="N402" s="425"/>
      <c r="O402" s="425"/>
      <c r="P402" s="425"/>
      <c r="Q402" s="425"/>
      <c r="R402" s="425"/>
      <c r="S402" s="425"/>
      <c r="T402" s="425"/>
      <c r="U402" s="425"/>
      <c r="V402" s="425"/>
      <c r="W402" s="425"/>
      <c r="X402" s="425"/>
      <c r="Y402" s="425"/>
      <c r="Z402" s="425"/>
      <c r="AA402" s="425"/>
      <c r="AB402" s="425"/>
    </row>
    <row r="403" spans="1:28" ht="13.5" customHeight="1">
      <c r="A403" s="422"/>
      <c r="B403" s="425"/>
      <c r="C403" s="425"/>
      <c r="D403" s="425"/>
      <c r="E403" s="425"/>
      <c r="F403" s="425"/>
      <c r="G403" s="425"/>
      <c r="H403" s="425"/>
      <c r="I403" s="425"/>
      <c r="J403" s="425"/>
      <c r="K403" s="425"/>
      <c r="L403" s="425"/>
      <c r="M403" s="425"/>
      <c r="N403" s="425"/>
      <c r="O403" s="425"/>
      <c r="P403" s="425"/>
      <c r="Q403" s="425"/>
      <c r="R403" s="425"/>
      <c r="S403" s="425"/>
      <c r="T403" s="425"/>
      <c r="U403" s="425"/>
      <c r="V403" s="425"/>
      <c r="W403" s="425"/>
      <c r="X403" s="425"/>
      <c r="Y403" s="425"/>
      <c r="Z403" s="425"/>
      <c r="AA403" s="425"/>
      <c r="AB403" s="425"/>
    </row>
    <row r="404" spans="1:28" ht="13.5" customHeight="1">
      <c r="A404" s="422"/>
      <c r="B404" s="425"/>
      <c r="C404" s="425"/>
      <c r="D404" s="425"/>
      <c r="E404" s="425"/>
      <c r="F404" s="425"/>
      <c r="G404" s="425"/>
      <c r="H404" s="425"/>
      <c r="I404" s="425"/>
      <c r="J404" s="425"/>
      <c r="K404" s="425"/>
      <c r="L404" s="425"/>
      <c r="M404" s="425"/>
      <c r="N404" s="425"/>
      <c r="O404" s="425"/>
      <c r="P404" s="425"/>
      <c r="Q404" s="425"/>
      <c r="R404" s="425"/>
      <c r="S404" s="425"/>
      <c r="T404" s="425"/>
      <c r="U404" s="425"/>
      <c r="V404" s="425"/>
      <c r="W404" s="425"/>
      <c r="X404" s="425"/>
      <c r="Y404" s="425"/>
      <c r="Z404" s="425"/>
      <c r="AA404" s="425"/>
      <c r="AB404" s="425"/>
    </row>
    <row r="405" spans="1:28" ht="13.5" customHeight="1">
      <c r="A405" s="422"/>
      <c r="B405" s="425"/>
      <c r="C405" s="425"/>
      <c r="D405" s="425"/>
      <c r="E405" s="425"/>
      <c r="F405" s="425"/>
      <c r="G405" s="425"/>
      <c r="H405" s="425"/>
      <c r="I405" s="425"/>
      <c r="J405" s="425"/>
      <c r="K405" s="425"/>
      <c r="L405" s="425"/>
      <c r="M405" s="425"/>
      <c r="N405" s="425"/>
      <c r="O405" s="425"/>
      <c r="P405" s="425"/>
      <c r="Q405" s="425"/>
      <c r="R405" s="425"/>
      <c r="S405" s="425"/>
      <c r="T405" s="425"/>
      <c r="U405" s="425"/>
      <c r="V405" s="425"/>
      <c r="W405" s="425"/>
      <c r="X405" s="425"/>
      <c r="Y405" s="425"/>
      <c r="Z405" s="425"/>
      <c r="AA405" s="425"/>
      <c r="AB405" s="425"/>
    </row>
    <row r="406" spans="1:28" ht="13.5" customHeight="1">
      <c r="A406" s="422"/>
      <c r="B406" s="425"/>
      <c r="C406" s="425"/>
      <c r="D406" s="425"/>
      <c r="E406" s="425"/>
      <c r="F406" s="425"/>
      <c r="G406" s="425"/>
      <c r="H406" s="425"/>
      <c r="I406" s="425"/>
      <c r="J406" s="425"/>
      <c r="K406" s="425"/>
      <c r="L406" s="425"/>
      <c r="M406" s="425"/>
      <c r="N406" s="425"/>
      <c r="O406" s="425"/>
      <c r="P406" s="425"/>
      <c r="Q406" s="425"/>
      <c r="R406" s="425"/>
      <c r="S406" s="425"/>
      <c r="T406" s="425"/>
      <c r="U406" s="425"/>
      <c r="V406" s="425"/>
      <c r="W406" s="425"/>
      <c r="X406" s="425"/>
      <c r="Y406" s="425"/>
      <c r="Z406" s="425"/>
      <c r="AA406" s="425"/>
      <c r="AB406" s="425"/>
    </row>
    <row r="407" spans="1:28" ht="13.5" customHeight="1">
      <c r="A407" s="422"/>
      <c r="B407" s="425"/>
      <c r="C407" s="425"/>
      <c r="D407" s="425"/>
      <c r="E407" s="425"/>
      <c r="F407" s="425"/>
      <c r="G407" s="425"/>
      <c r="H407" s="425"/>
      <c r="I407" s="425"/>
      <c r="J407" s="425"/>
      <c r="K407" s="425"/>
      <c r="L407" s="425"/>
      <c r="M407" s="425"/>
      <c r="N407" s="425"/>
      <c r="O407" s="425"/>
      <c r="P407" s="425"/>
      <c r="Q407" s="425"/>
      <c r="R407" s="425"/>
      <c r="S407" s="425"/>
      <c r="T407" s="425"/>
      <c r="U407" s="425"/>
      <c r="V407" s="425"/>
      <c r="W407" s="425"/>
      <c r="X407" s="425"/>
      <c r="Y407" s="425"/>
      <c r="Z407" s="425"/>
      <c r="AA407" s="425"/>
      <c r="AB407" s="425"/>
    </row>
    <row r="408" spans="1:28" ht="13.5" customHeight="1">
      <c r="A408" s="422"/>
      <c r="B408" s="425"/>
      <c r="C408" s="425"/>
      <c r="D408" s="425"/>
      <c r="E408" s="425"/>
      <c r="F408" s="425"/>
      <c r="G408" s="425"/>
      <c r="H408" s="425"/>
      <c r="I408" s="425"/>
      <c r="J408" s="425"/>
      <c r="K408" s="425"/>
      <c r="L408" s="425"/>
      <c r="M408" s="425"/>
      <c r="N408" s="425"/>
      <c r="O408" s="425"/>
      <c r="P408" s="425"/>
      <c r="Q408" s="425"/>
      <c r="R408" s="425"/>
      <c r="S408" s="425"/>
      <c r="T408" s="425"/>
      <c r="U408" s="425"/>
      <c r="V408" s="425"/>
      <c r="W408" s="425"/>
      <c r="X408" s="425"/>
      <c r="Y408" s="425"/>
      <c r="Z408" s="425"/>
      <c r="AA408" s="425"/>
      <c r="AB408" s="425"/>
    </row>
    <row r="409" spans="1:28" ht="13.5" customHeight="1">
      <c r="A409" s="422"/>
      <c r="B409" s="425"/>
      <c r="C409" s="425"/>
      <c r="D409" s="425"/>
      <c r="E409" s="425"/>
      <c r="F409" s="425"/>
      <c r="G409" s="425"/>
      <c r="H409" s="425"/>
      <c r="I409" s="425"/>
      <c r="J409" s="425"/>
      <c r="K409" s="425"/>
      <c r="L409" s="425"/>
      <c r="M409" s="425"/>
      <c r="N409" s="425"/>
      <c r="O409" s="425"/>
      <c r="P409" s="425"/>
      <c r="Q409" s="425"/>
      <c r="R409" s="425"/>
      <c r="S409" s="425"/>
      <c r="T409" s="425"/>
      <c r="U409" s="425"/>
      <c r="V409" s="425"/>
      <c r="W409" s="425"/>
      <c r="X409" s="425"/>
      <c r="Y409" s="425"/>
      <c r="Z409" s="425"/>
      <c r="AA409" s="425"/>
      <c r="AB409" s="425"/>
    </row>
    <row r="410" spans="1:28" ht="13.5" customHeight="1">
      <c r="A410" s="422"/>
      <c r="B410" s="425"/>
      <c r="C410" s="425"/>
      <c r="D410" s="425"/>
      <c r="E410" s="425"/>
      <c r="F410" s="425"/>
      <c r="G410" s="425"/>
      <c r="H410" s="425"/>
      <c r="I410" s="425"/>
      <c r="J410" s="425"/>
      <c r="K410" s="425"/>
      <c r="L410" s="425"/>
      <c r="M410" s="425"/>
      <c r="N410" s="425"/>
      <c r="O410" s="425"/>
      <c r="P410" s="425"/>
      <c r="Q410" s="425"/>
      <c r="R410" s="425"/>
      <c r="S410" s="425"/>
      <c r="T410" s="425"/>
      <c r="U410" s="425"/>
      <c r="V410" s="425"/>
      <c r="W410" s="425"/>
      <c r="X410" s="425"/>
      <c r="Y410" s="425"/>
      <c r="Z410" s="425"/>
      <c r="AA410" s="425"/>
      <c r="AB410" s="425"/>
    </row>
    <row r="411" spans="1:28" ht="13.5" customHeight="1">
      <c r="A411" s="422"/>
      <c r="B411" s="425"/>
      <c r="C411" s="425"/>
      <c r="D411" s="425"/>
      <c r="E411" s="425"/>
      <c r="F411" s="425"/>
      <c r="G411" s="425"/>
      <c r="H411" s="425"/>
      <c r="I411" s="425"/>
      <c r="J411" s="425"/>
      <c r="K411" s="425"/>
      <c r="L411" s="425"/>
      <c r="M411" s="425"/>
      <c r="N411" s="425"/>
      <c r="O411" s="425"/>
      <c r="P411" s="425"/>
      <c r="Q411" s="425"/>
      <c r="R411" s="425"/>
      <c r="S411" s="425"/>
      <c r="T411" s="425"/>
      <c r="U411" s="425"/>
      <c r="V411" s="425"/>
      <c r="W411" s="425"/>
      <c r="X411" s="425"/>
      <c r="Y411" s="425"/>
      <c r="Z411" s="425"/>
      <c r="AA411" s="425"/>
      <c r="AB411" s="425"/>
    </row>
    <row r="412" spans="1:28" ht="13.5" customHeight="1">
      <c r="A412" s="422"/>
      <c r="B412" s="425"/>
      <c r="C412" s="425"/>
      <c r="D412" s="425"/>
      <c r="E412" s="425"/>
      <c r="F412" s="425"/>
      <c r="G412" s="425"/>
      <c r="H412" s="425"/>
      <c r="I412" s="425"/>
      <c r="J412" s="425"/>
      <c r="K412" s="425"/>
      <c r="L412" s="425"/>
      <c r="M412" s="425"/>
      <c r="N412" s="425"/>
      <c r="O412" s="425"/>
      <c r="P412" s="425"/>
      <c r="Q412" s="425"/>
      <c r="R412" s="425"/>
      <c r="S412" s="425"/>
      <c r="T412" s="425"/>
      <c r="U412" s="425"/>
      <c r="V412" s="425"/>
      <c r="W412" s="425"/>
      <c r="X412" s="425"/>
      <c r="Y412" s="425"/>
      <c r="Z412" s="425"/>
      <c r="AA412" s="425"/>
      <c r="AB412" s="425"/>
    </row>
    <row r="413" spans="1:28" ht="13.5" customHeight="1">
      <c r="A413" s="422"/>
      <c r="B413" s="425"/>
      <c r="C413" s="425"/>
      <c r="D413" s="425"/>
      <c r="E413" s="425"/>
      <c r="F413" s="425"/>
      <c r="G413" s="425"/>
      <c r="H413" s="425"/>
      <c r="I413" s="425"/>
      <c r="J413" s="425"/>
      <c r="K413" s="425"/>
      <c r="L413" s="425"/>
      <c r="M413" s="425"/>
      <c r="N413" s="425"/>
      <c r="O413" s="425"/>
      <c r="P413" s="425"/>
      <c r="Q413" s="425"/>
      <c r="R413" s="425"/>
      <c r="S413" s="425"/>
      <c r="T413" s="425"/>
      <c r="U413" s="425"/>
      <c r="V413" s="425"/>
      <c r="W413" s="425"/>
      <c r="X413" s="425"/>
      <c r="Y413" s="425"/>
      <c r="Z413" s="425"/>
      <c r="AA413" s="425"/>
      <c r="AB413" s="425"/>
    </row>
    <row r="414" spans="1:28" ht="13.5" customHeight="1">
      <c r="A414" s="422"/>
      <c r="B414" s="425"/>
      <c r="C414" s="425"/>
      <c r="D414" s="425"/>
      <c r="E414" s="425"/>
      <c r="F414" s="425"/>
      <c r="G414" s="425"/>
      <c r="H414" s="425"/>
      <c r="I414" s="425"/>
      <c r="J414" s="425"/>
      <c r="K414" s="425"/>
      <c r="L414" s="425"/>
      <c r="M414" s="425"/>
      <c r="N414" s="425"/>
      <c r="O414" s="425"/>
      <c r="P414" s="425"/>
      <c r="Q414" s="425"/>
      <c r="R414" s="425"/>
      <c r="S414" s="425"/>
      <c r="T414" s="425"/>
      <c r="U414" s="425"/>
      <c r="V414" s="425"/>
      <c r="W414" s="425"/>
      <c r="X414" s="425"/>
      <c r="Y414" s="425"/>
      <c r="Z414" s="425"/>
      <c r="AA414" s="425"/>
      <c r="AB414" s="425"/>
    </row>
    <row r="415" spans="1:28" ht="13.5" customHeight="1">
      <c r="A415" s="422"/>
      <c r="B415" s="425"/>
      <c r="C415" s="425"/>
      <c r="D415" s="425"/>
      <c r="E415" s="425"/>
      <c r="F415" s="425"/>
      <c r="G415" s="425"/>
      <c r="H415" s="425"/>
      <c r="I415" s="425"/>
      <c r="J415" s="425"/>
      <c r="K415" s="425"/>
      <c r="L415" s="425"/>
      <c r="M415" s="425"/>
      <c r="N415" s="425"/>
      <c r="O415" s="425"/>
      <c r="P415" s="425"/>
      <c r="Q415" s="425"/>
      <c r="R415" s="425"/>
      <c r="S415" s="425"/>
      <c r="T415" s="425"/>
      <c r="U415" s="425"/>
      <c r="V415" s="425"/>
      <c r="W415" s="425"/>
      <c r="X415" s="425"/>
      <c r="Y415" s="425"/>
      <c r="Z415" s="425"/>
      <c r="AA415" s="425"/>
      <c r="AB415" s="425"/>
    </row>
    <row r="416" spans="1:28" ht="13.5" customHeight="1">
      <c r="A416" s="422"/>
      <c r="B416" s="425"/>
      <c r="C416" s="425"/>
      <c r="D416" s="425"/>
      <c r="E416" s="425"/>
      <c r="F416" s="425"/>
      <c r="G416" s="425"/>
      <c r="H416" s="425"/>
      <c r="I416" s="425"/>
      <c r="J416" s="425"/>
      <c r="K416" s="425"/>
      <c r="L416" s="425"/>
      <c r="M416" s="425"/>
      <c r="N416" s="425"/>
      <c r="O416" s="425"/>
      <c r="P416" s="425"/>
      <c r="Q416" s="425"/>
      <c r="R416" s="425"/>
      <c r="S416" s="425"/>
      <c r="T416" s="425"/>
      <c r="U416" s="425"/>
      <c r="V416" s="425"/>
      <c r="W416" s="425"/>
      <c r="X416" s="425"/>
      <c r="Y416" s="425"/>
      <c r="Z416" s="425"/>
      <c r="AA416" s="425"/>
      <c r="AB416" s="425"/>
    </row>
    <row r="417" spans="1:28" ht="13.5" customHeight="1">
      <c r="A417" s="422"/>
      <c r="B417" s="425"/>
      <c r="C417" s="425"/>
      <c r="D417" s="425"/>
      <c r="E417" s="425"/>
      <c r="F417" s="425"/>
      <c r="G417" s="425"/>
      <c r="H417" s="425"/>
      <c r="I417" s="425"/>
      <c r="J417" s="425"/>
      <c r="K417" s="425"/>
      <c r="L417" s="425"/>
      <c r="M417" s="425"/>
      <c r="N417" s="425"/>
      <c r="O417" s="425"/>
      <c r="P417" s="425"/>
      <c r="Q417" s="425"/>
      <c r="R417" s="425"/>
      <c r="S417" s="425"/>
      <c r="T417" s="425"/>
      <c r="U417" s="425"/>
      <c r="V417" s="425"/>
      <c r="W417" s="425"/>
      <c r="X417" s="425"/>
      <c r="Y417" s="425"/>
      <c r="Z417" s="425"/>
      <c r="AA417" s="425"/>
      <c r="AB417" s="425"/>
    </row>
    <row r="418" spans="1:28" ht="15.75" customHeight="1"/>
    <row r="419" spans="1:28" ht="15.75" customHeight="1"/>
    <row r="420" spans="1:28" ht="15.75" customHeight="1"/>
    <row r="421" spans="1:28" ht="15.75" customHeight="1"/>
    <row r="422" spans="1:28" ht="15.75" customHeight="1"/>
    <row r="423" spans="1:28" ht="15.75" customHeight="1"/>
    <row r="424" spans="1:28" ht="15.75" customHeight="1"/>
    <row r="425" spans="1:28" ht="15.75" customHeight="1"/>
    <row r="426" spans="1:28" ht="15.75" customHeight="1"/>
    <row r="427" spans="1:28" ht="15.75" customHeight="1"/>
    <row r="428" spans="1:28" ht="15.75" customHeight="1"/>
    <row r="429" spans="1:28" ht="15.75" customHeight="1"/>
    <row r="430" spans="1:28" ht="15.75" customHeight="1"/>
    <row r="431" spans="1:28" ht="15.75" customHeight="1"/>
    <row r="432" spans="1:28"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sheetData>
  <mergeCells count="88">
    <mergeCell ref="S142:U142"/>
    <mergeCell ref="V142:X142"/>
    <mergeCell ref="S126:U126"/>
    <mergeCell ref="V126:X126"/>
    <mergeCell ref="S127:U130"/>
    <mergeCell ref="V127:X129"/>
    <mergeCell ref="S132:U133"/>
    <mergeCell ref="V132:X133"/>
    <mergeCell ref="G21:R22"/>
    <mergeCell ref="G23:O23"/>
    <mergeCell ref="H126:J126"/>
    <mergeCell ref="K126:M126"/>
    <mergeCell ref="P126:R126"/>
    <mergeCell ref="G24:O24"/>
    <mergeCell ref="G25:O25"/>
    <mergeCell ref="G29:O29"/>
    <mergeCell ref="G30:O30"/>
    <mergeCell ref="B34:V34"/>
    <mergeCell ref="T39:V39"/>
    <mergeCell ref="M41:R41"/>
    <mergeCell ref="B50:Q50"/>
    <mergeCell ref="B79:K79"/>
    <mergeCell ref="B97:P98"/>
    <mergeCell ref="B101:P102"/>
    <mergeCell ref="B3:S4"/>
    <mergeCell ref="G7:O7"/>
    <mergeCell ref="G13:O13"/>
    <mergeCell ref="G14:O14"/>
    <mergeCell ref="G15:O15"/>
    <mergeCell ref="B126:B142"/>
    <mergeCell ref="N126:O126"/>
    <mergeCell ref="N142:O142"/>
    <mergeCell ref="H142:J142"/>
    <mergeCell ref="K142:M142"/>
    <mergeCell ref="C139:G141"/>
    <mergeCell ref="C142:G142"/>
    <mergeCell ref="C134:G135"/>
    <mergeCell ref="C136:G138"/>
    <mergeCell ref="C126:G126"/>
    <mergeCell ref="C127:G128"/>
    <mergeCell ref="H127:J133"/>
    <mergeCell ref="K127:M136"/>
    <mergeCell ref="N127:O133"/>
    <mergeCell ref="C129:G133"/>
    <mergeCell ref="B94:J94"/>
    <mergeCell ref="B116:O117"/>
    <mergeCell ref="G120:L120"/>
    <mergeCell ref="G121:L121"/>
    <mergeCell ref="B125:O125"/>
    <mergeCell ref="B106:P107"/>
    <mergeCell ref="B111:P112"/>
    <mergeCell ref="B105:U105"/>
    <mergeCell ref="B110:U110"/>
    <mergeCell ref="K144:M144"/>
    <mergeCell ref="K145:M145"/>
    <mergeCell ref="N145:O145"/>
    <mergeCell ref="H149:J149"/>
    <mergeCell ref="K149:M149"/>
    <mergeCell ref="N149:O149"/>
    <mergeCell ref="H145:J145"/>
    <mergeCell ref="H146:J146"/>
    <mergeCell ref="K146:M146"/>
    <mergeCell ref="N146:O146"/>
    <mergeCell ref="H148:J148"/>
    <mergeCell ref="K148:M148"/>
    <mergeCell ref="N148:O148"/>
    <mergeCell ref="C145:G145"/>
    <mergeCell ref="C146:G146"/>
    <mergeCell ref="C148:G148"/>
    <mergeCell ref="C149:G149"/>
    <mergeCell ref="H144:J144"/>
    <mergeCell ref="C144:G144"/>
    <mergeCell ref="O63:P63"/>
    <mergeCell ref="O76:P76"/>
    <mergeCell ref="O83:P83"/>
    <mergeCell ref="O91:P91"/>
    <mergeCell ref="N144:O144"/>
    <mergeCell ref="B71:Q72"/>
    <mergeCell ref="G64:L64"/>
    <mergeCell ref="G77:L77"/>
    <mergeCell ref="G84:L84"/>
    <mergeCell ref="B86:J86"/>
    <mergeCell ref="G92:L92"/>
    <mergeCell ref="G68:L68"/>
    <mergeCell ref="P142:R142"/>
    <mergeCell ref="P127:R129"/>
    <mergeCell ref="P132:R134"/>
    <mergeCell ref="P138:R141"/>
  </mergeCells>
  <pageMargins left="0.23622047244094491" right="0.23622047244094491" top="1.2630314960629923" bottom="0.74803149606299213" header="0" footer="0"/>
  <pageSetup paperSize="9" scale="53" orientation="portrait" r:id="rId1"/>
  <headerFooter>
    <oddFooter>&amp;L&amp;F&amp;C&amp;A&amp;R&amp;P</oddFooter>
  </headerFooter>
  <rowBreaks count="1" manualBreakCount="1">
    <brk id="114"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D1010"/>
  <sheetViews>
    <sheetView showGridLines="0" zoomScale="130" zoomScaleNormal="130" zoomScaleSheetLayoutView="100" workbookViewId="0">
      <pane ySplit="1" topLeftCell="A2" activePane="bottomLeft" state="frozen"/>
      <selection pane="bottomLeft" activeCell="W151" sqref="W151"/>
    </sheetView>
  </sheetViews>
  <sheetFormatPr defaultColWidth="12.625" defaultRowHeight="15" customHeight="1"/>
  <cols>
    <col min="1" max="12" width="4.125" style="55" customWidth="1"/>
    <col min="13" max="13" width="5.25" style="55" customWidth="1"/>
    <col min="14" max="26" width="4.125" style="55" customWidth="1"/>
    <col min="27" max="16384" width="12.625" style="55"/>
  </cols>
  <sheetData>
    <row r="1" spans="1:26" ht="13.5" customHeight="1">
      <c r="A1" s="336">
        <v>8</v>
      </c>
      <c r="B1" s="32" t="str">
        <f>"SECTION "&amp;A1&amp;". EDUCATION"</f>
        <v>SECTION 8. EDUCATION</v>
      </c>
      <c r="C1" s="34"/>
      <c r="D1" s="35"/>
      <c r="E1" s="35"/>
      <c r="F1" s="35"/>
      <c r="G1" s="35"/>
      <c r="H1" s="35"/>
      <c r="I1" s="35"/>
      <c r="J1" s="35"/>
      <c r="K1" s="35"/>
      <c r="L1" s="35"/>
      <c r="M1" s="35"/>
      <c r="N1" s="35"/>
      <c r="O1" s="35"/>
      <c r="P1" s="35"/>
      <c r="Q1" s="35"/>
      <c r="R1" s="35"/>
      <c r="S1" s="35"/>
      <c r="T1" s="35"/>
      <c r="U1" s="35"/>
      <c r="V1" s="35"/>
      <c r="W1" s="35"/>
      <c r="X1" s="35"/>
      <c r="Y1" s="35"/>
      <c r="Z1" s="35"/>
    </row>
    <row r="2" spans="1:26" s="410" customFormat="1" ht="13.5" customHeight="1">
      <c r="A2" s="456"/>
      <c r="B2" s="468"/>
      <c r="C2" s="424"/>
      <c r="D2" s="425"/>
      <c r="E2" s="425"/>
      <c r="F2" s="425"/>
      <c r="G2" s="425"/>
      <c r="H2" s="425"/>
      <c r="I2" s="425"/>
      <c r="J2" s="425"/>
      <c r="K2" s="425"/>
      <c r="L2" s="425"/>
      <c r="M2" s="425"/>
      <c r="N2" s="425"/>
      <c r="O2" s="425"/>
      <c r="P2" s="425"/>
      <c r="Q2" s="425"/>
      <c r="R2" s="425"/>
      <c r="S2" s="425"/>
      <c r="T2" s="425"/>
      <c r="U2" s="425"/>
      <c r="V2" s="425"/>
      <c r="W2" s="425"/>
      <c r="X2" s="425"/>
      <c r="Y2" s="425"/>
      <c r="Z2" s="425"/>
    </row>
    <row r="3" spans="1:26" s="410" customFormat="1" ht="14.25">
      <c r="A3" s="470"/>
      <c r="B3" s="616" t="s">
        <v>905</v>
      </c>
      <c r="C3" s="620"/>
      <c r="D3" s="621"/>
      <c r="E3" s="621"/>
      <c r="F3" s="621"/>
      <c r="G3" s="621"/>
      <c r="H3" s="621"/>
      <c r="I3" s="621"/>
      <c r="J3" s="621"/>
      <c r="K3" s="621"/>
      <c r="L3" s="621"/>
      <c r="M3" s="484"/>
      <c r="N3" s="484"/>
      <c r="O3" s="484"/>
      <c r="P3" s="484"/>
      <c r="Q3" s="484"/>
      <c r="R3" s="484"/>
      <c r="S3" s="484"/>
      <c r="T3" s="484"/>
      <c r="U3" s="484"/>
      <c r="V3" s="425"/>
      <c r="W3" s="425"/>
      <c r="X3" s="425"/>
      <c r="Y3" s="425"/>
      <c r="Z3" s="425"/>
    </row>
    <row r="4" spans="1:26" s="410" customFormat="1" ht="14.25">
      <c r="A4" s="470"/>
      <c r="B4" s="622" t="s">
        <v>906</v>
      </c>
      <c r="C4" s="620"/>
      <c r="D4" s="621"/>
      <c r="E4" s="621"/>
      <c r="F4" s="621"/>
      <c r="G4" s="621"/>
      <c r="H4" s="621"/>
      <c r="I4" s="621"/>
      <c r="J4" s="621"/>
      <c r="K4" s="621"/>
      <c r="L4" s="621"/>
      <c r="M4" s="484"/>
      <c r="N4" s="484"/>
      <c r="O4" s="484"/>
      <c r="P4" s="484"/>
      <c r="Q4" s="484"/>
      <c r="R4" s="484"/>
      <c r="S4" s="484"/>
      <c r="T4" s="484"/>
      <c r="U4" s="484"/>
      <c r="V4" s="425"/>
      <c r="W4" s="425"/>
      <c r="X4" s="425"/>
      <c r="Y4" s="425"/>
      <c r="Z4" s="425"/>
    </row>
    <row r="5" spans="1:26" s="410" customFormat="1" ht="14.25">
      <c r="A5" s="470"/>
      <c r="B5" s="619" t="s">
        <v>907</v>
      </c>
      <c r="C5" s="620"/>
      <c r="D5" s="621"/>
      <c r="E5" s="621"/>
      <c r="F5" s="621"/>
      <c r="G5" s="621"/>
      <c r="H5" s="621"/>
      <c r="I5" s="621"/>
      <c r="J5" s="621"/>
      <c r="K5" s="621"/>
      <c r="L5" s="621"/>
      <c r="M5" s="484"/>
      <c r="N5" s="484"/>
      <c r="O5" s="484"/>
      <c r="P5" s="484"/>
      <c r="Q5" s="484"/>
      <c r="R5" s="484"/>
      <c r="S5" s="484"/>
      <c r="T5" s="484"/>
      <c r="U5" s="484"/>
      <c r="V5" s="425"/>
      <c r="W5" s="425"/>
      <c r="X5" s="425"/>
      <c r="Y5" s="425"/>
      <c r="Z5" s="425"/>
    </row>
    <row r="6" spans="1:26" s="410" customFormat="1" ht="14.25">
      <c r="A6" s="470"/>
      <c r="B6" s="619" t="s">
        <v>983</v>
      </c>
      <c r="C6" s="620"/>
      <c r="D6" s="621"/>
      <c r="E6" s="621"/>
      <c r="F6" s="621"/>
      <c r="G6" s="621"/>
      <c r="H6" s="621"/>
      <c r="I6" s="621"/>
      <c r="J6" s="621"/>
      <c r="K6" s="621"/>
      <c r="L6" s="621"/>
      <c r="M6" s="484"/>
      <c r="N6" s="484"/>
      <c r="O6" s="484"/>
      <c r="P6" s="484"/>
      <c r="Q6" s="484"/>
      <c r="R6" s="484"/>
      <c r="S6" s="484"/>
      <c r="T6" s="484"/>
      <c r="U6" s="484"/>
      <c r="V6" s="425"/>
      <c r="W6" s="425"/>
      <c r="X6" s="425"/>
      <c r="Y6" s="425"/>
      <c r="Z6" s="425"/>
    </row>
    <row r="7" spans="1:26" s="410" customFormat="1" ht="13.5" customHeight="1">
      <c r="A7" s="472"/>
      <c r="B7" s="467"/>
      <c r="T7" s="425"/>
      <c r="U7" s="425"/>
      <c r="V7" s="425"/>
      <c r="W7" s="425"/>
      <c r="X7" s="425"/>
      <c r="Y7" s="425"/>
      <c r="Z7" s="425"/>
    </row>
    <row r="8" spans="1:26" s="410" customFormat="1" ht="13.5" customHeight="1">
      <c r="A8" s="472">
        <f>A1+0.01</f>
        <v>8.01</v>
      </c>
      <c r="B8" s="451" t="s">
        <v>1440</v>
      </c>
      <c r="C8" s="455"/>
      <c r="D8" s="453"/>
      <c r="E8" s="453"/>
      <c r="F8" s="453"/>
      <c r="G8" s="425"/>
      <c r="H8" s="425"/>
      <c r="I8" s="425"/>
      <c r="J8" s="425"/>
      <c r="K8" s="425"/>
      <c r="L8" s="425"/>
      <c r="M8" s="425"/>
      <c r="N8" s="425"/>
      <c r="O8" s="425"/>
      <c r="P8" s="425"/>
      <c r="Q8" s="425"/>
      <c r="R8" s="425"/>
      <c r="S8" s="425"/>
      <c r="T8" s="425"/>
      <c r="U8" s="425"/>
      <c r="V8" s="425"/>
      <c r="W8" s="425"/>
      <c r="X8" s="425"/>
      <c r="Y8" s="425"/>
      <c r="Z8" s="425"/>
    </row>
    <row r="9" spans="1:26" s="410" customFormat="1" ht="13.5" customHeight="1">
      <c r="A9" s="472"/>
      <c r="B9" s="1003" t="s">
        <v>908</v>
      </c>
      <c r="C9" s="961"/>
      <c r="D9" s="961"/>
      <c r="E9" s="961"/>
      <c r="F9" s="961"/>
      <c r="G9" s="961"/>
      <c r="H9" s="961"/>
      <c r="I9" s="961"/>
      <c r="J9" s="961"/>
      <c r="K9" s="961"/>
      <c r="L9" s="961"/>
      <c r="M9" s="961"/>
      <c r="N9" s="961"/>
      <c r="O9" s="961"/>
      <c r="P9" s="961"/>
      <c r="Q9" s="961"/>
      <c r="R9" s="961"/>
      <c r="S9" s="961"/>
      <c r="T9" s="425"/>
      <c r="U9" s="425"/>
      <c r="V9" s="425"/>
      <c r="W9" s="425"/>
      <c r="X9" s="425"/>
      <c r="Y9" s="425"/>
      <c r="Z9" s="425"/>
    </row>
    <row r="10" spans="1:26" s="410" customFormat="1" ht="13.5" customHeight="1">
      <c r="A10" s="472"/>
      <c r="B10" s="792" t="s">
        <v>1441</v>
      </c>
      <c r="C10" s="833"/>
      <c r="D10" s="7"/>
      <c r="E10" s="7"/>
      <c r="F10" s="7"/>
      <c r="G10" s="31"/>
      <c r="H10" s="31"/>
      <c r="I10" s="31"/>
      <c r="J10" s="31"/>
      <c r="K10" s="31"/>
      <c r="L10" s="31"/>
      <c r="M10" s="31"/>
      <c r="N10" s="31"/>
      <c r="O10" s="31"/>
      <c r="P10" s="31"/>
      <c r="Q10" s="31"/>
      <c r="R10" s="31"/>
      <c r="S10" s="31"/>
      <c r="T10" s="31"/>
      <c r="U10" s="425"/>
      <c r="V10" s="425"/>
      <c r="W10" s="425"/>
      <c r="X10" s="425"/>
      <c r="Y10" s="425"/>
      <c r="Z10" s="425"/>
    </row>
    <row r="11" spans="1:26" s="410" customFormat="1" ht="13.5" customHeight="1">
      <c r="A11" s="457"/>
      <c r="B11" s="1050" t="s">
        <v>1442</v>
      </c>
      <c r="C11" s="991"/>
      <c r="D11" s="991"/>
      <c r="E11" s="991"/>
      <c r="F11" s="991"/>
      <c r="G11" s="991"/>
      <c r="H11" s="991"/>
      <c r="I11" s="991"/>
      <c r="J11" s="991"/>
      <c r="K11" s="991"/>
      <c r="L11" s="991"/>
      <c r="M11" s="991"/>
      <c r="N11" s="991"/>
      <c r="O11" s="991"/>
      <c r="P11" s="991"/>
      <c r="Q11" s="991"/>
      <c r="R11" s="991"/>
      <c r="S11" s="991"/>
      <c r="T11" s="991"/>
      <c r="U11" s="425"/>
      <c r="V11" s="425"/>
      <c r="W11" s="425"/>
      <c r="X11" s="425"/>
      <c r="Y11" s="425"/>
      <c r="Z11" s="425"/>
    </row>
    <row r="12" spans="1:26" s="410" customFormat="1" ht="13.5" customHeight="1">
      <c r="A12" s="457"/>
      <c r="B12" s="991"/>
      <c r="C12" s="991"/>
      <c r="D12" s="991"/>
      <c r="E12" s="991"/>
      <c r="F12" s="991"/>
      <c r="G12" s="991"/>
      <c r="H12" s="991"/>
      <c r="I12" s="991"/>
      <c r="J12" s="991"/>
      <c r="K12" s="991"/>
      <c r="L12" s="991"/>
      <c r="M12" s="991"/>
      <c r="N12" s="991"/>
      <c r="O12" s="991"/>
      <c r="P12" s="991"/>
      <c r="Q12" s="991"/>
      <c r="R12" s="991"/>
      <c r="S12" s="991"/>
      <c r="T12" s="991"/>
      <c r="U12" s="425"/>
      <c r="V12" s="425"/>
      <c r="W12" s="425"/>
      <c r="X12" s="425"/>
      <c r="Y12" s="425"/>
      <c r="Z12" s="425"/>
    </row>
    <row r="13" spans="1:26" s="410" customFormat="1" ht="13.5" customHeight="1">
      <c r="A13" s="457"/>
      <c r="B13" s="991"/>
      <c r="C13" s="991"/>
      <c r="D13" s="991"/>
      <c r="E13" s="991"/>
      <c r="F13" s="991"/>
      <c r="G13" s="991"/>
      <c r="H13" s="991"/>
      <c r="I13" s="991"/>
      <c r="J13" s="991"/>
      <c r="K13" s="991"/>
      <c r="L13" s="991"/>
      <c r="M13" s="991"/>
      <c r="N13" s="991"/>
      <c r="O13" s="991"/>
      <c r="P13" s="991"/>
      <c r="Q13" s="991"/>
      <c r="R13" s="991"/>
      <c r="S13" s="991"/>
      <c r="T13" s="991"/>
      <c r="U13" s="425"/>
      <c r="V13" s="425"/>
      <c r="W13" s="425"/>
      <c r="X13" s="425"/>
      <c r="Y13" s="425"/>
      <c r="Z13" s="425"/>
    </row>
    <row r="14" spans="1:26" s="410" customFormat="1" ht="13.5" customHeight="1">
      <c r="A14" s="456"/>
      <c r="B14" s="425"/>
      <c r="C14" s="425"/>
      <c r="D14" s="425"/>
      <c r="E14" s="425"/>
      <c r="F14" s="1004" t="s">
        <v>38</v>
      </c>
      <c r="G14" s="1005"/>
      <c r="H14" s="1029" t="s">
        <v>42</v>
      </c>
      <c r="I14" s="1002"/>
      <c r="J14" s="1002"/>
      <c r="K14" s="1005"/>
      <c r="L14" s="425"/>
      <c r="M14" s="425"/>
      <c r="N14" s="425"/>
      <c r="O14" s="425"/>
      <c r="P14" s="425"/>
      <c r="Q14" s="425"/>
      <c r="R14" s="425"/>
      <c r="S14" s="425"/>
      <c r="T14" s="425"/>
      <c r="U14" s="425"/>
      <c r="V14" s="425"/>
      <c r="W14" s="425"/>
      <c r="X14" s="425"/>
      <c r="Y14" s="425"/>
      <c r="Z14" s="425"/>
    </row>
    <row r="15" spans="1:26" s="410" customFormat="1" ht="13.5" customHeight="1">
      <c r="A15" s="456"/>
      <c r="B15" s="425"/>
      <c r="C15" s="425"/>
      <c r="D15" s="425"/>
      <c r="E15" s="425"/>
      <c r="F15" s="1048"/>
      <c r="G15" s="1005"/>
      <c r="H15" s="1049"/>
      <c r="I15" s="1002"/>
      <c r="J15" s="1002"/>
      <c r="K15" s="1005"/>
      <c r="L15" s="425"/>
      <c r="M15" s="425"/>
      <c r="N15" s="425"/>
      <c r="O15" s="425"/>
      <c r="P15" s="425"/>
      <c r="Q15" s="425"/>
      <c r="R15" s="425"/>
      <c r="S15" s="425"/>
      <c r="T15" s="425"/>
      <c r="U15" s="425"/>
      <c r="V15" s="425"/>
      <c r="W15" s="425"/>
      <c r="X15" s="425"/>
      <c r="Y15" s="425"/>
      <c r="Z15" s="425"/>
    </row>
    <row r="16" spans="1:26" s="410" customFormat="1" ht="13.5" customHeight="1">
      <c r="A16" s="466"/>
      <c r="B16" s="425"/>
      <c r="C16" s="455"/>
      <c r="D16" s="453"/>
      <c r="E16" s="453"/>
      <c r="F16" s="453"/>
      <c r="G16" s="425"/>
      <c r="H16" s="425"/>
      <c r="I16" s="425"/>
      <c r="J16" s="425"/>
      <c r="K16" s="425"/>
      <c r="L16" s="425"/>
      <c r="M16" s="425"/>
      <c r="N16" s="425"/>
      <c r="O16" s="425"/>
      <c r="P16" s="425"/>
      <c r="Q16" s="425"/>
      <c r="R16" s="425"/>
      <c r="S16" s="425"/>
      <c r="T16" s="425"/>
      <c r="U16" s="425"/>
      <c r="V16" s="425"/>
      <c r="W16" s="425"/>
      <c r="X16" s="425"/>
      <c r="Y16" s="425"/>
      <c r="Z16" s="425"/>
    </row>
    <row r="17" spans="1:29" s="410" customFormat="1" ht="13.5" customHeight="1">
      <c r="A17" s="466"/>
      <c r="B17" s="425" t="s">
        <v>1443</v>
      </c>
      <c r="C17" s="455"/>
      <c r="D17" s="453"/>
      <c r="E17" s="453"/>
      <c r="F17" s="453"/>
      <c r="G17" s="425"/>
      <c r="H17" s="425"/>
      <c r="I17" s="425"/>
      <c r="J17" s="425"/>
      <c r="K17" s="425"/>
      <c r="L17" s="425"/>
      <c r="M17" s="425"/>
      <c r="N17" s="425"/>
      <c r="O17" s="425"/>
      <c r="P17" s="425"/>
      <c r="Q17" s="425"/>
      <c r="R17" s="425"/>
      <c r="S17" s="425"/>
      <c r="T17" s="425"/>
      <c r="U17" s="425"/>
      <c r="V17" s="425"/>
      <c r="W17" s="425"/>
      <c r="X17" s="425"/>
      <c r="Y17" s="425"/>
      <c r="Z17" s="425"/>
    </row>
    <row r="18" spans="1:29" s="410" customFormat="1" ht="13.5" customHeight="1">
      <c r="A18" s="472">
        <f>A8+0.01</f>
        <v>8.02</v>
      </c>
      <c r="B18" s="963" t="s">
        <v>1444</v>
      </c>
      <c r="C18" s="910"/>
      <c r="D18" s="910"/>
      <c r="E18" s="910"/>
      <c r="F18" s="910"/>
      <c r="G18" s="910"/>
      <c r="H18" s="910"/>
      <c r="I18" s="910"/>
      <c r="J18" s="910"/>
      <c r="K18" s="910"/>
      <c r="L18" s="910"/>
      <c r="M18" s="910"/>
      <c r="N18" s="910"/>
      <c r="O18" s="910"/>
      <c r="P18" s="910"/>
      <c r="Q18" s="910"/>
      <c r="R18" s="910"/>
      <c r="S18" s="910"/>
      <c r="T18" s="910"/>
      <c r="U18" s="910"/>
      <c r="V18" s="910"/>
      <c r="W18" s="910"/>
      <c r="X18" s="910"/>
      <c r="Y18" s="910"/>
      <c r="Z18" s="910"/>
    </row>
    <row r="19" spans="1:29" s="410" customFormat="1" ht="13.5" customHeight="1">
      <c r="A19" s="472"/>
      <c r="B19" s="425"/>
      <c r="C19" s="467">
        <v>1</v>
      </c>
      <c r="D19" s="37" t="s">
        <v>1013</v>
      </c>
      <c r="E19" s="467"/>
      <c r="F19" s="453"/>
      <c r="G19" s="425"/>
      <c r="H19" s="425"/>
      <c r="I19" s="425"/>
      <c r="J19" s="425"/>
      <c r="K19" s="425"/>
      <c r="L19" s="425"/>
      <c r="M19" s="425"/>
      <c r="N19" s="425"/>
      <c r="O19" s="425"/>
      <c r="P19" s="425"/>
      <c r="Q19" s="425"/>
      <c r="R19" s="425"/>
      <c r="S19" s="425"/>
      <c r="T19" s="425"/>
      <c r="U19" s="425"/>
      <c r="V19" s="425"/>
      <c r="W19" s="425"/>
      <c r="X19" s="425"/>
      <c r="Y19" s="425"/>
      <c r="Z19" s="425"/>
    </row>
    <row r="20" spans="1:29" s="410" customFormat="1" ht="13.5" customHeight="1">
      <c r="A20" s="472"/>
      <c r="B20" s="425"/>
      <c r="C20" s="467">
        <v>2</v>
      </c>
      <c r="D20" s="37" t="s">
        <v>1445</v>
      </c>
      <c r="E20" s="467"/>
      <c r="F20" s="453"/>
      <c r="G20" s="565"/>
      <c r="H20" s="565"/>
      <c r="I20" s="565"/>
      <c r="J20" s="565"/>
      <c r="K20" s="565"/>
      <c r="L20" s="425"/>
      <c r="M20" s="425"/>
      <c r="N20" s="565"/>
      <c r="O20" s="565"/>
      <c r="P20" s="565"/>
      <c r="Q20" s="565"/>
      <c r="R20" s="565"/>
      <c r="S20" s="565"/>
      <c r="T20" s="565"/>
      <c r="U20" s="425"/>
      <c r="V20" s="425"/>
      <c r="W20" s="425"/>
      <c r="X20" s="425"/>
      <c r="Y20" s="425"/>
      <c r="Z20" s="425"/>
    </row>
    <row r="21" spans="1:29" s="410" customFormat="1" ht="13.5" customHeight="1">
      <c r="A21" s="472"/>
      <c r="B21" s="425"/>
      <c r="C21" s="467">
        <v>3</v>
      </c>
      <c r="D21" s="37" t="s">
        <v>1446</v>
      </c>
      <c r="E21" s="467"/>
      <c r="F21" s="453"/>
      <c r="G21" s="467"/>
      <c r="H21" s="467"/>
      <c r="I21" s="467"/>
      <c r="J21" s="467"/>
      <c r="K21" s="467"/>
      <c r="L21" s="467"/>
      <c r="M21" s="467"/>
      <c r="N21" s="467"/>
      <c r="O21" s="467"/>
      <c r="P21" s="467"/>
      <c r="Q21" s="467"/>
      <c r="R21" s="467"/>
      <c r="S21" s="467"/>
      <c r="T21" s="467"/>
      <c r="U21" s="467"/>
      <c r="V21" s="467"/>
      <c r="W21" s="467"/>
      <c r="X21" s="467"/>
      <c r="Y21" s="467"/>
      <c r="Z21" s="467"/>
    </row>
    <row r="22" spans="1:29" s="410" customFormat="1" ht="13.5" customHeight="1">
      <c r="A22" s="472"/>
      <c r="B22" s="425"/>
      <c r="C22" s="467">
        <v>4</v>
      </c>
      <c r="D22" s="37" t="s">
        <v>1447</v>
      </c>
      <c r="E22" s="467"/>
      <c r="F22" s="453"/>
      <c r="G22" s="467"/>
      <c r="H22" s="467"/>
      <c r="I22" s="467"/>
      <c r="J22" s="467"/>
      <c r="K22" s="467"/>
      <c r="L22" s="467"/>
      <c r="M22" s="467"/>
      <c r="N22" s="467"/>
      <c r="O22" s="467"/>
      <c r="P22" s="467"/>
      <c r="Q22" s="467"/>
      <c r="R22" s="467"/>
      <c r="S22" s="467"/>
      <c r="T22" s="467"/>
      <c r="U22" s="467"/>
      <c r="V22" s="467"/>
      <c r="W22" s="467"/>
      <c r="X22" s="467"/>
      <c r="Y22" s="467"/>
      <c r="Z22" s="467"/>
    </row>
    <row r="23" spans="1:29" s="410" customFormat="1" ht="13.5" customHeight="1">
      <c r="A23" s="472"/>
      <c r="B23" s="453"/>
      <c r="C23" s="467">
        <v>98</v>
      </c>
      <c r="D23" s="37" t="s">
        <v>1116</v>
      </c>
      <c r="E23" s="451"/>
      <c r="F23" s="453"/>
      <c r="G23" s="451"/>
      <c r="H23" s="451"/>
      <c r="I23" s="451"/>
      <c r="J23" s="466"/>
      <c r="K23" s="466"/>
      <c r="L23" s="451"/>
      <c r="M23" s="451"/>
      <c r="N23" s="451"/>
      <c r="O23" s="451"/>
      <c r="P23" s="451"/>
      <c r="Q23" s="451"/>
      <c r="R23" s="451"/>
      <c r="S23" s="451"/>
      <c r="T23" s="451"/>
      <c r="U23" s="451"/>
      <c r="V23" s="451"/>
      <c r="W23" s="451"/>
      <c r="X23" s="451"/>
      <c r="Y23" s="451"/>
      <c r="Z23" s="451"/>
    </row>
    <row r="24" spans="1:29" s="410" customFormat="1" ht="13.5" customHeight="1">
      <c r="A24" s="472"/>
      <c r="B24" s="453"/>
      <c r="C24" s="455"/>
      <c r="D24" s="451"/>
      <c r="E24" s="425"/>
      <c r="F24" s="453"/>
      <c r="G24" s="451"/>
      <c r="H24" s="451"/>
      <c r="I24" s="451"/>
      <c r="J24" s="466"/>
      <c r="K24" s="466"/>
      <c r="L24" s="451"/>
      <c r="M24" s="451"/>
      <c r="N24" s="451"/>
      <c r="O24" s="451"/>
      <c r="P24" s="451"/>
      <c r="Q24" s="451"/>
      <c r="R24" s="451"/>
      <c r="S24" s="451"/>
      <c r="T24" s="451"/>
      <c r="U24" s="451"/>
      <c r="V24" s="451"/>
      <c r="W24" s="451"/>
      <c r="X24" s="451"/>
      <c r="Y24" s="451"/>
      <c r="Z24" s="451"/>
    </row>
    <row r="25" spans="1:29" s="410" customFormat="1" ht="13.5" customHeight="1">
      <c r="A25" s="472">
        <f>A18+0.01</f>
        <v>8.0299999999999994</v>
      </c>
      <c r="B25" s="425" t="s">
        <v>1448</v>
      </c>
      <c r="P25" s="451"/>
      <c r="Q25" s="451"/>
      <c r="R25" s="451"/>
      <c r="S25" s="451"/>
      <c r="T25" s="451"/>
      <c r="U25" s="451"/>
      <c r="V25" s="451"/>
      <c r="W25" s="451"/>
      <c r="X25" s="451"/>
    </row>
    <row r="26" spans="1:29" s="410" customFormat="1" ht="13.5" customHeight="1">
      <c r="A26" s="472"/>
      <c r="B26" s="425"/>
      <c r="C26" s="455">
        <v>1</v>
      </c>
      <c r="D26" s="39" t="s">
        <v>1013</v>
      </c>
      <c r="E26" s="453"/>
      <c r="F26" s="453"/>
      <c r="G26" s="425"/>
      <c r="H26" s="623" t="s">
        <v>13</v>
      </c>
      <c r="I26" s="624" t="s">
        <v>150</v>
      </c>
      <c r="J26" s="625"/>
      <c r="K26" s="625"/>
      <c r="L26" s="425"/>
      <c r="M26" s="467"/>
      <c r="N26" s="467"/>
      <c r="O26" s="467"/>
      <c r="P26" s="451"/>
      <c r="Q26" s="451"/>
      <c r="R26" s="451"/>
      <c r="S26" s="451"/>
      <c r="T26" s="451"/>
      <c r="U26" s="451"/>
      <c r="V26" s="451"/>
      <c r="W26" s="451"/>
      <c r="X26" s="451"/>
      <c r="Y26" s="425"/>
      <c r="Z26" s="425"/>
    </row>
    <row r="27" spans="1:29" s="410" customFormat="1" ht="13.5" customHeight="1">
      <c r="A27" s="472"/>
      <c r="B27" s="425"/>
      <c r="C27" s="455">
        <v>2</v>
      </c>
      <c r="D27" s="39" t="s">
        <v>1067</v>
      </c>
      <c r="E27" s="425"/>
      <c r="F27" s="425"/>
      <c r="G27" s="625"/>
      <c r="H27" s="467"/>
      <c r="I27" s="467"/>
      <c r="J27" s="425"/>
      <c r="K27" s="467"/>
      <c r="L27" s="467"/>
      <c r="M27" s="467"/>
      <c r="N27" s="467"/>
      <c r="O27" s="467"/>
      <c r="P27" s="467"/>
      <c r="Q27" s="467"/>
      <c r="R27" s="467"/>
      <c r="S27" s="467"/>
      <c r="T27" s="467"/>
      <c r="U27" s="467"/>
      <c r="V27" s="467"/>
      <c r="W27" s="467"/>
      <c r="X27" s="467"/>
      <c r="Y27" s="467"/>
      <c r="Z27" s="467"/>
    </row>
    <row r="28" spans="1:29" s="410" customFormat="1" ht="13.5" customHeight="1">
      <c r="A28" s="472"/>
      <c r="B28" s="453"/>
      <c r="C28" s="455">
        <v>98</v>
      </c>
      <c r="D28" s="39" t="s">
        <v>1116</v>
      </c>
      <c r="E28" s="425"/>
      <c r="F28" s="453"/>
      <c r="G28" s="453"/>
      <c r="H28" s="471" t="s">
        <v>13</v>
      </c>
      <c r="I28" s="466">
        <f>A228</f>
        <v>8.1399999999999988</v>
      </c>
      <c r="J28" s="466"/>
      <c r="K28" s="466"/>
      <c r="L28" s="451"/>
      <c r="M28" s="451"/>
      <c r="N28" s="451"/>
      <c r="O28" s="451"/>
      <c r="P28" s="451"/>
      <c r="Q28" s="451"/>
      <c r="R28" s="451"/>
      <c r="S28" s="451"/>
      <c r="T28" s="451"/>
      <c r="U28" s="451"/>
      <c r="V28" s="451"/>
      <c r="W28" s="451"/>
      <c r="X28" s="451"/>
      <c r="Y28" s="451"/>
      <c r="Z28" s="451"/>
    </row>
    <row r="29" spans="1:29" s="410" customFormat="1" ht="13.5" customHeight="1">
      <c r="A29" s="472"/>
      <c r="B29" s="453"/>
      <c r="C29" s="455"/>
      <c r="D29" s="451"/>
      <c r="E29" s="425"/>
      <c r="F29" s="453"/>
      <c r="G29" s="453"/>
      <c r="H29" s="471"/>
      <c r="I29" s="466"/>
      <c r="J29" s="466"/>
      <c r="K29" s="466"/>
      <c r="L29" s="451"/>
      <c r="M29" s="451"/>
      <c r="N29" s="451"/>
      <c r="O29" s="451"/>
      <c r="P29" s="451"/>
      <c r="Q29" s="451"/>
      <c r="R29" s="451"/>
      <c r="S29" s="451"/>
      <c r="T29" s="451"/>
      <c r="U29" s="451"/>
      <c r="V29" s="451"/>
      <c r="W29" s="451"/>
      <c r="X29" s="451"/>
      <c r="Y29" s="451"/>
      <c r="Z29" s="451"/>
    </row>
    <row r="30" spans="1:29" s="410" customFormat="1" ht="22.5" customHeight="1">
      <c r="A30" s="626" t="s">
        <v>149</v>
      </c>
      <c r="B30" s="484" t="s">
        <v>1449</v>
      </c>
      <c r="C30" s="484"/>
      <c r="D30" s="484"/>
      <c r="E30" s="484"/>
      <c r="F30" s="484"/>
      <c r="G30" s="484"/>
      <c r="H30" s="484"/>
      <c r="I30" s="484"/>
      <c r="J30" s="484"/>
      <c r="K30" s="484"/>
      <c r="L30" s="484"/>
      <c r="M30" s="484"/>
      <c r="N30" s="484"/>
      <c r="O30" s="425"/>
      <c r="P30" s="425"/>
      <c r="Q30" s="425"/>
      <c r="R30" s="425"/>
      <c r="S30" s="425"/>
      <c r="T30" s="425"/>
      <c r="U30" s="425"/>
      <c r="V30" s="425"/>
      <c r="W30" s="425"/>
      <c r="X30" s="425"/>
      <c r="Y30" s="425"/>
      <c r="Z30" s="425"/>
      <c r="AA30" s="425"/>
      <c r="AB30" s="425"/>
      <c r="AC30" s="425"/>
    </row>
    <row r="31" spans="1:29" s="410" customFormat="1" ht="13.5" customHeight="1">
      <c r="A31" s="472"/>
      <c r="B31" s="453"/>
      <c r="C31" s="455">
        <v>1</v>
      </c>
      <c r="D31" s="830" t="s">
        <v>1450</v>
      </c>
      <c r="E31" s="425"/>
      <c r="F31" s="453"/>
      <c r="G31" s="453"/>
      <c r="H31" s="471"/>
      <c r="I31" s="466"/>
      <c r="J31" s="466"/>
      <c r="K31" s="466"/>
      <c r="L31" s="451"/>
      <c r="M31" s="451"/>
      <c r="N31" s="425"/>
      <c r="O31" s="425"/>
      <c r="P31" s="425"/>
      <c r="Q31" s="425"/>
      <c r="R31" s="425"/>
      <c r="S31" s="425"/>
      <c r="T31" s="425"/>
      <c r="U31" s="425"/>
      <c r="V31" s="425"/>
      <c r="W31" s="425"/>
      <c r="X31" s="425"/>
      <c r="Y31" s="425"/>
      <c r="Z31" s="425"/>
      <c r="AA31" s="425"/>
      <c r="AB31" s="425"/>
      <c r="AC31" s="425"/>
    </row>
    <row r="32" spans="1:29" s="410" customFormat="1" ht="13.5" customHeight="1">
      <c r="A32" s="472"/>
      <c r="B32" s="453"/>
      <c r="C32" s="455">
        <v>2</v>
      </c>
      <c r="D32" s="830" t="s">
        <v>1451</v>
      </c>
      <c r="E32" s="425"/>
      <c r="F32" s="453"/>
      <c r="G32" s="453"/>
      <c r="H32" s="471"/>
      <c r="I32" s="466"/>
      <c r="J32" s="466"/>
      <c r="K32" s="466"/>
      <c r="L32" s="451"/>
      <c r="M32" s="451"/>
      <c r="N32" s="425"/>
      <c r="O32" s="425"/>
      <c r="P32" s="425"/>
      <c r="Q32" s="425"/>
      <c r="R32" s="425"/>
      <c r="S32" s="425"/>
      <c r="T32" s="425"/>
      <c r="U32" s="425"/>
      <c r="V32" s="425"/>
      <c r="W32" s="425"/>
      <c r="X32" s="425"/>
      <c r="Y32" s="425"/>
      <c r="Z32" s="425"/>
      <c r="AA32" s="425"/>
      <c r="AB32" s="425"/>
      <c r="AC32" s="425"/>
    </row>
    <row r="33" spans="1:29" s="410" customFormat="1" ht="13.5" customHeight="1">
      <c r="A33" s="472"/>
      <c r="B33" s="453"/>
      <c r="C33" s="455">
        <v>3</v>
      </c>
      <c r="D33" s="830" t="s">
        <v>1452</v>
      </c>
      <c r="E33" s="425"/>
      <c r="F33" s="453"/>
      <c r="G33" s="453"/>
      <c r="H33" s="471"/>
      <c r="I33" s="466"/>
      <c r="J33" s="466"/>
      <c r="K33" s="466"/>
      <c r="L33" s="451"/>
      <c r="M33" s="451"/>
      <c r="N33" s="425"/>
      <c r="O33" s="425"/>
      <c r="P33" s="425"/>
      <c r="Q33" s="425"/>
      <c r="R33" s="425"/>
      <c r="S33" s="425"/>
      <c r="T33" s="425"/>
      <c r="U33" s="425"/>
      <c r="V33" s="425"/>
      <c r="W33" s="425"/>
      <c r="X33" s="425"/>
      <c r="Y33" s="425"/>
      <c r="Z33" s="425"/>
      <c r="AA33" s="425"/>
      <c r="AB33" s="425"/>
      <c r="AC33" s="425"/>
    </row>
    <row r="34" spans="1:29" s="410" customFormat="1" ht="13.5" customHeight="1">
      <c r="A34" s="472"/>
      <c r="B34" s="453"/>
      <c r="C34" s="455">
        <v>4</v>
      </c>
      <c r="D34" s="830" t="s">
        <v>1453</v>
      </c>
      <c r="E34" s="425"/>
      <c r="F34" s="453"/>
      <c r="G34" s="453"/>
      <c r="H34" s="471"/>
      <c r="I34" s="466"/>
      <c r="J34" s="466"/>
      <c r="K34" s="466"/>
      <c r="L34" s="451"/>
      <c r="M34" s="451"/>
      <c r="N34" s="425"/>
      <c r="O34" s="425"/>
      <c r="P34" s="425"/>
      <c r="Q34" s="425"/>
      <c r="R34" s="425"/>
      <c r="S34" s="425"/>
      <c r="T34" s="425"/>
      <c r="U34" s="425"/>
      <c r="V34" s="425"/>
      <c r="W34" s="425"/>
      <c r="X34" s="425"/>
      <c r="Y34" s="425"/>
      <c r="Z34" s="425"/>
      <c r="AA34" s="425"/>
      <c r="AB34" s="425"/>
      <c r="AC34" s="425"/>
    </row>
    <row r="35" spans="1:29" s="410" customFormat="1" ht="13.5" customHeight="1">
      <c r="A35" s="472"/>
      <c r="B35" s="453"/>
      <c r="C35" s="455">
        <v>5</v>
      </c>
      <c r="D35" s="830" t="s">
        <v>1454</v>
      </c>
      <c r="E35" s="425"/>
      <c r="F35" s="453"/>
      <c r="G35" s="453"/>
      <c r="H35" s="471"/>
      <c r="I35" s="466"/>
      <c r="J35" s="466"/>
      <c r="K35" s="466"/>
      <c r="L35" s="451"/>
      <c r="M35" s="451"/>
      <c r="N35" s="425"/>
      <c r="O35" s="425"/>
      <c r="P35" s="425"/>
      <c r="Q35" s="425"/>
      <c r="R35" s="425"/>
      <c r="S35" s="425"/>
      <c r="T35" s="425"/>
      <c r="U35" s="425"/>
      <c r="V35" s="425"/>
      <c r="W35" s="425"/>
      <c r="X35" s="425"/>
      <c r="Y35" s="425"/>
      <c r="Z35" s="425"/>
      <c r="AA35" s="425"/>
      <c r="AB35" s="425"/>
      <c r="AC35" s="425"/>
    </row>
    <row r="36" spans="1:29" s="410" customFormat="1" ht="13.5" customHeight="1">
      <c r="A36" s="472"/>
      <c r="B36" s="453"/>
      <c r="C36" s="455">
        <v>6</v>
      </c>
      <c r="D36" s="830" t="s">
        <v>1455</v>
      </c>
      <c r="E36" s="425"/>
      <c r="F36" s="453"/>
      <c r="G36" s="453"/>
      <c r="H36" s="471"/>
      <c r="I36" s="466"/>
      <c r="J36" s="466"/>
      <c r="K36" s="466"/>
      <c r="L36" s="451"/>
      <c r="M36" s="451"/>
      <c r="N36" s="425"/>
      <c r="O36" s="425"/>
      <c r="P36" s="425"/>
      <c r="Q36" s="425"/>
      <c r="R36" s="425"/>
      <c r="S36" s="425"/>
      <c r="T36" s="425"/>
      <c r="U36" s="425"/>
      <c r="V36" s="425"/>
      <c r="W36" s="425"/>
      <c r="X36" s="425"/>
      <c r="Y36" s="425"/>
      <c r="Z36" s="425"/>
      <c r="AA36" s="425"/>
      <c r="AB36" s="425"/>
      <c r="AC36" s="425"/>
    </row>
    <row r="37" spans="1:29" s="410" customFormat="1" ht="13.5" customHeight="1">
      <c r="A37" s="472"/>
      <c r="B37" s="453"/>
      <c r="C37" s="455">
        <v>7</v>
      </c>
      <c r="D37" s="830" t="s">
        <v>1456</v>
      </c>
      <c r="E37" s="425"/>
      <c r="F37" s="453"/>
      <c r="G37" s="453"/>
      <c r="H37" s="471"/>
      <c r="I37" s="466"/>
      <c r="J37" s="466"/>
      <c r="K37" s="466"/>
      <c r="L37" s="451"/>
      <c r="M37" s="451"/>
      <c r="N37" s="425"/>
      <c r="O37" s="425"/>
      <c r="P37" s="451"/>
      <c r="Q37" s="425"/>
      <c r="R37" s="425"/>
      <c r="S37" s="425"/>
      <c r="T37" s="425"/>
      <c r="U37" s="425"/>
      <c r="V37" s="425"/>
      <c r="W37" s="425"/>
      <c r="X37" s="425"/>
      <c r="Y37" s="425"/>
      <c r="Z37" s="425"/>
      <c r="AA37" s="425"/>
      <c r="AB37" s="425"/>
      <c r="AC37" s="425"/>
    </row>
    <row r="38" spans="1:29" s="410" customFormat="1" ht="13.5" customHeight="1">
      <c r="A38" s="472"/>
      <c r="B38" s="453"/>
      <c r="C38" s="455">
        <v>8</v>
      </c>
      <c r="D38" s="830" t="s">
        <v>1457</v>
      </c>
      <c r="E38" s="425"/>
      <c r="F38" s="453"/>
      <c r="G38" s="453"/>
      <c r="H38" s="471"/>
      <c r="I38" s="466"/>
      <c r="J38" s="466"/>
      <c r="K38" s="466"/>
      <c r="L38" s="451"/>
      <c r="M38" s="451"/>
      <c r="N38" s="425"/>
      <c r="O38" s="425"/>
      <c r="P38" s="451"/>
      <c r="Q38" s="425"/>
      <c r="R38" s="425"/>
      <c r="S38" s="425"/>
      <c r="T38" s="425"/>
      <c r="U38" s="425"/>
      <c r="V38" s="425"/>
      <c r="W38" s="425"/>
      <c r="X38" s="425"/>
      <c r="Y38" s="425"/>
      <c r="Z38" s="425"/>
      <c r="AA38" s="425"/>
      <c r="AB38" s="425"/>
      <c r="AC38" s="425"/>
    </row>
    <row r="39" spans="1:29" s="410" customFormat="1" ht="13.5" customHeight="1">
      <c r="A39" s="472"/>
      <c r="B39" s="453"/>
      <c r="C39" s="455">
        <v>9</v>
      </c>
      <c r="D39" s="830" t="s">
        <v>1458</v>
      </c>
      <c r="E39" s="425"/>
      <c r="F39" s="453"/>
      <c r="G39" s="453"/>
      <c r="H39" s="471"/>
      <c r="I39" s="466"/>
      <c r="J39" s="466"/>
      <c r="K39" s="466"/>
      <c r="L39" s="451"/>
      <c r="M39" s="451"/>
      <c r="N39" s="451"/>
      <c r="O39" s="451"/>
      <c r="P39" s="451"/>
      <c r="Q39" s="451"/>
      <c r="R39" s="451"/>
      <c r="S39" s="425"/>
      <c r="T39" s="425"/>
      <c r="U39" s="425"/>
      <c r="V39" s="425"/>
      <c r="W39" s="425"/>
      <c r="X39" s="425"/>
      <c r="Y39" s="425"/>
      <c r="Z39" s="425"/>
      <c r="AA39" s="425"/>
      <c r="AB39" s="425"/>
      <c r="AC39" s="425"/>
    </row>
    <row r="40" spans="1:29" s="410" customFormat="1" ht="13.5" customHeight="1">
      <c r="A40" s="472"/>
      <c r="B40" s="453"/>
      <c r="C40" s="455">
        <v>10</v>
      </c>
      <c r="D40" s="830" t="s">
        <v>1459</v>
      </c>
      <c r="E40" s="425"/>
      <c r="F40" s="453"/>
      <c r="G40" s="453"/>
      <c r="H40" s="471"/>
      <c r="I40" s="466"/>
      <c r="J40" s="466"/>
      <c r="K40" s="466"/>
      <c r="L40" s="451"/>
      <c r="M40" s="451"/>
      <c r="N40" s="451"/>
      <c r="O40" s="451"/>
      <c r="P40" s="451"/>
      <c r="Q40" s="451"/>
      <c r="R40" s="451"/>
      <c r="S40" s="425"/>
      <c r="T40" s="425"/>
      <c r="U40" s="425"/>
      <c r="V40" s="425"/>
      <c r="W40" s="425"/>
      <c r="X40" s="425"/>
      <c r="Y40" s="425"/>
      <c r="Z40" s="425"/>
      <c r="AA40" s="425"/>
      <c r="AB40" s="425"/>
      <c r="AC40" s="425"/>
    </row>
    <row r="41" spans="1:29" s="410" customFormat="1" ht="13.5" customHeight="1">
      <c r="A41" s="472"/>
      <c r="B41" s="453"/>
      <c r="C41" s="455">
        <v>11</v>
      </c>
      <c r="D41" s="830" t="s">
        <v>1460</v>
      </c>
      <c r="E41" s="425"/>
      <c r="F41" s="453"/>
      <c r="G41" s="453"/>
      <c r="H41" s="471"/>
      <c r="I41" s="466"/>
      <c r="J41" s="466"/>
      <c r="K41" s="466"/>
      <c r="L41" s="451"/>
      <c r="M41" s="451"/>
      <c r="N41" s="451"/>
      <c r="O41" s="451"/>
      <c r="P41" s="451"/>
      <c r="Q41" s="451"/>
      <c r="R41" s="451"/>
      <c r="S41" s="425"/>
      <c r="T41" s="425"/>
      <c r="U41" s="425"/>
      <c r="V41" s="425"/>
      <c r="W41" s="425"/>
      <c r="X41" s="425"/>
      <c r="Y41" s="425"/>
      <c r="Z41" s="425"/>
      <c r="AA41" s="425"/>
      <c r="AB41" s="425"/>
      <c r="AC41" s="425"/>
    </row>
    <row r="42" spans="1:29" s="410" customFormat="1" ht="13.5" customHeight="1">
      <c r="A42" s="472"/>
      <c r="B42" s="453"/>
      <c r="C42" s="455">
        <v>12</v>
      </c>
      <c r="D42" s="830" t="s">
        <v>1461</v>
      </c>
      <c r="E42" s="425"/>
      <c r="F42" s="453"/>
      <c r="G42" s="453"/>
      <c r="H42" s="471"/>
      <c r="I42" s="466"/>
      <c r="J42" s="466"/>
      <c r="K42" s="466"/>
      <c r="L42" s="451"/>
      <c r="M42" s="451"/>
      <c r="N42" s="451"/>
      <c r="O42" s="451"/>
      <c r="P42" s="451"/>
      <c r="Q42" s="451"/>
      <c r="R42" s="451"/>
      <c r="S42" s="425"/>
      <c r="T42" s="425"/>
      <c r="U42" s="425"/>
      <c r="V42" s="425"/>
      <c r="W42" s="425"/>
      <c r="X42" s="425"/>
      <c r="Y42" s="425"/>
      <c r="Z42" s="425"/>
      <c r="AA42" s="425"/>
      <c r="AB42" s="425"/>
      <c r="AC42" s="425"/>
    </row>
    <row r="43" spans="1:29" s="410" customFormat="1" ht="13.5" customHeight="1">
      <c r="A43" s="472"/>
      <c r="B43" s="453"/>
      <c r="C43" s="455">
        <v>13</v>
      </c>
      <c r="D43" s="830" t="s">
        <v>1462</v>
      </c>
      <c r="E43" s="425"/>
      <c r="F43" s="453"/>
      <c r="G43" s="453"/>
      <c r="H43" s="471"/>
      <c r="I43" s="466"/>
      <c r="J43" s="466"/>
      <c r="K43" s="466"/>
      <c r="L43" s="451"/>
      <c r="M43" s="451"/>
      <c r="N43" s="451"/>
      <c r="O43" s="451"/>
      <c r="P43" s="425"/>
      <c r="Q43" s="451"/>
      <c r="R43" s="451"/>
      <c r="S43" s="425"/>
      <c r="T43" s="425"/>
      <c r="U43" s="425"/>
      <c r="V43" s="425"/>
      <c r="W43" s="425"/>
      <c r="X43" s="425"/>
      <c r="Y43" s="425"/>
      <c r="Z43" s="425"/>
      <c r="AA43" s="425"/>
      <c r="AB43" s="425"/>
      <c r="AC43" s="425"/>
    </row>
    <row r="44" spans="1:29" s="410" customFormat="1" ht="13.5" customHeight="1">
      <c r="A44" s="472"/>
      <c r="B44" s="453"/>
      <c r="C44" s="455">
        <v>14</v>
      </c>
      <c r="D44" s="830" t="s">
        <v>1463</v>
      </c>
      <c r="E44" s="425"/>
      <c r="F44" s="453"/>
      <c r="G44" s="453"/>
      <c r="H44" s="471"/>
      <c r="I44" s="466"/>
      <c r="J44" s="466"/>
      <c r="K44" s="466"/>
      <c r="L44" s="451"/>
      <c r="M44" s="451"/>
      <c r="N44" s="451"/>
      <c r="O44" s="451"/>
      <c r="P44" s="425"/>
      <c r="Q44" s="451"/>
      <c r="R44" s="451"/>
      <c r="S44" s="425"/>
      <c r="T44" s="425"/>
      <c r="U44" s="425"/>
      <c r="V44" s="425"/>
      <c r="W44" s="425"/>
      <c r="X44" s="425"/>
      <c r="Y44" s="425"/>
      <c r="Z44" s="425"/>
      <c r="AA44" s="425"/>
      <c r="AB44" s="425"/>
      <c r="AC44" s="425"/>
    </row>
    <row r="45" spans="1:29" s="410" customFormat="1" ht="13.5" customHeight="1">
      <c r="A45" s="472"/>
      <c r="B45" s="453"/>
      <c r="C45" s="455">
        <v>15</v>
      </c>
      <c r="D45" s="830" t="s">
        <v>1464</v>
      </c>
      <c r="E45" s="425"/>
      <c r="F45" s="453"/>
      <c r="G45" s="453"/>
      <c r="H45" s="471"/>
      <c r="I45" s="466"/>
      <c r="J45" s="466"/>
      <c r="K45" s="466"/>
      <c r="L45" s="451"/>
      <c r="M45" s="451"/>
      <c r="N45" s="451"/>
      <c r="O45" s="451"/>
      <c r="P45" s="425"/>
      <c r="Q45" s="451"/>
      <c r="R45" s="451"/>
      <c r="S45" s="425"/>
      <c r="T45" s="425"/>
      <c r="U45" s="425"/>
      <c r="V45" s="425"/>
      <c r="W45" s="425"/>
      <c r="X45" s="425"/>
      <c r="Y45" s="425"/>
      <c r="Z45" s="425"/>
      <c r="AA45" s="425"/>
      <c r="AB45" s="425"/>
      <c r="AC45" s="425"/>
    </row>
    <row r="46" spans="1:29" s="410" customFormat="1" ht="13.5" customHeight="1">
      <c r="A46" s="472"/>
      <c r="B46" s="453"/>
      <c r="C46" s="455">
        <v>16</v>
      </c>
      <c r="D46" s="425" t="s">
        <v>1465</v>
      </c>
      <c r="E46" s="425"/>
      <c r="F46" s="453"/>
      <c r="G46" s="453"/>
      <c r="H46" s="471"/>
      <c r="I46" s="466"/>
      <c r="J46" s="466"/>
      <c r="K46" s="466"/>
      <c r="L46" s="451"/>
      <c r="M46" s="451"/>
      <c r="N46" s="451"/>
      <c r="O46" s="451"/>
      <c r="P46" s="425"/>
      <c r="Q46" s="451"/>
      <c r="R46" s="451"/>
      <c r="S46" s="425"/>
      <c r="T46" s="425"/>
      <c r="U46" s="425"/>
      <c r="V46" s="425"/>
      <c r="W46" s="425"/>
      <c r="X46" s="425"/>
      <c r="Y46" s="425"/>
      <c r="Z46" s="425"/>
      <c r="AA46" s="425"/>
      <c r="AB46" s="425"/>
      <c r="AC46" s="425"/>
    </row>
    <row r="47" spans="1:29" s="410" customFormat="1" ht="13.5" customHeight="1">
      <c r="A47" s="472"/>
      <c r="B47" s="453"/>
      <c r="C47" s="455">
        <v>17</v>
      </c>
      <c r="D47" s="830" t="s">
        <v>1466</v>
      </c>
      <c r="E47" s="425"/>
      <c r="F47" s="453"/>
      <c r="G47" s="453"/>
      <c r="H47" s="471"/>
      <c r="I47" s="466"/>
      <c r="J47" s="466"/>
      <c r="K47" s="466"/>
      <c r="L47" s="451"/>
      <c r="M47" s="451"/>
      <c r="N47" s="451"/>
      <c r="O47" s="451"/>
      <c r="P47" s="425"/>
      <c r="Q47" s="451"/>
      <c r="R47" s="451"/>
      <c r="S47" s="425"/>
      <c r="T47" s="425"/>
      <c r="U47" s="425"/>
      <c r="V47" s="425"/>
      <c r="W47" s="425"/>
      <c r="X47" s="425"/>
      <c r="Y47" s="425"/>
      <c r="Z47" s="425"/>
      <c r="AA47" s="425"/>
      <c r="AB47" s="425"/>
      <c r="AC47" s="425"/>
    </row>
    <row r="48" spans="1:29" s="410" customFormat="1" ht="13.5" customHeight="1">
      <c r="A48" s="472"/>
      <c r="B48" s="453"/>
      <c r="C48" s="455">
        <v>97</v>
      </c>
      <c r="D48" s="830" t="s">
        <v>1172</v>
      </c>
      <c r="E48" s="425"/>
      <c r="F48" s="453"/>
      <c r="G48" s="453"/>
      <c r="H48" s="471"/>
      <c r="I48" s="466"/>
      <c r="J48" s="466"/>
      <c r="K48" s="466"/>
      <c r="L48" s="451"/>
      <c r="M48" s="451"/>
      <c r="N48" s="451"/>
      <c r="O48" s="451"/>
      <c r="P48" s="451"/>
      <c r="Q48" s="451"/>
      <c r="R48" s="451"/>
      <c r="S48" s="425"/>
      <c r="T48" s="425"/>
      <c r="U48" s="425"/>
      <c r="V48" s="425"/>
      <c r="W48" s="425"/>
      <c r="X48" s="425"/>
      <c r="Y48" s="425"/>
      <c r="Z48" s="425"/>
      <c r="AA48" s="425"/>
      <c r="AB48" s="425"/>
      <c r="AC48" s="425"/>
    </row>
    <row r="49" spans="1:29" s="410" customFormat="1" ht="13.5" customHeight="1">
      <c r="A49" s="472"/>
      <c r="B49" s="453"/>
      <c r="C49" s="424">
        <v>98</v>
      </c>
      <c r="D49" s="830" t="s">
        <v>1467</v>
      </c>
      <c r="E49" s="425"/>
      <c r="F49" s="453"/>
      <c r="G49" s="453"/>
      <c r="H49" s="471"/>
      <c r="I49" s="466"/>
      <c r="J49" s="466"/>
      <c r="K49" s="466"/>
      <c r="L49" s="451"/>
      <c r="M49" s="451"/>
      <c r="N49" s="451"/>
      <c r="O49" s="451"/>
      <c r="P49" s="425"/>
      <c r="Q49" s="451"/>
      <c r="R49" s="451"/>
      <c r="S49" s="425"/>
      <c r="T49" s="425"/>
      <c r="U49" s="425"/>
      <c r="V49" s="425"/>
      <c r="W49" s="425"/>
      <c r="X49" s="425"/>
      <c r="Y49" s="425"/>
      <c r="Z49" s="425"/>
      <c r="AA49" s="425"/>
      <c r="AB49" s="425"/>
      <c r="AC49" s="425"/>
    </row>
    <row r="50" spans="1:29" s="410" customFormat="1" ht="13.5" customHeight="1">
      <c r="A50" s="472"/>
      <c r="B50" s="453"/>
      <c r="C50" s="424"/>
      <c r="D50" s="425"/>
      <c r="E50" s="425"/>
      <c r="F50" s="453"/>
      <c r="G50" s="453"/>
      <c r="H50" s="471"/>
      <c r="I50" s="466"/>
      <c r="J50" s="466"/>
      <c r="K50" s="466"/>
      <c r="L50" s="451"/>
      <c r="M50" s="451"/>
      <c r="N50" s="451"/>
      <c r="O50" s="451"/>
      <c r="P50" s="425"/>
      <c r="Q50" s="451"/>
      <c r="R50" s="451"/>
      <c r="S50" s="425"/>
      <c r="T50" s="425"/>
      <c r="U50" s="425"/>
      <c r="V50" s="425"/>
      <c r="W50" s="425"/>
      <c r="X50" s="425"/>
      <c r="Y50" s="425"/>
      <c r="Z50" s="425"/>
      <c r="AA50" s="425"/>
      <c r="AB50" s="425"/>
      <c r="AC50" s="425"/>
    </row>
    <row r="51" spans="1:29" s="410" customFormat="1" ht="13.5" customHeight="1">
      <c r="A51" s="472"/>
      <c r="B51" s="453"/>
      <c r="C51" s="614" t="s">
        <v>984</v>
      </c>
      <c r="D51" s="627"/>
      <c r="E51" s="616"/>
      <c r="F51" s="615"/>
      <c r="G51" s="453"/>
      <c r="H51" s="471"/>
      <c r="I51" s="466"/>
      <c r="J51" s="466"/>
      <c r="K51" s="466"/>
      <c r="L51" s="451"/>
      <c r="M51" s="451"/>
      <c r="N51" s="451"/>
      <c r="O51" s="451"/>
      <c r="P51" s="451"/>
      <c r="Q51" s="451"/>
      <c r="R51" s="451"/>
      <c r="S51" s="451"/>
      <c r="T51" s="451"/>
      <c r="U51" s="451"/>
      <c r="V51" s="451"/>
      <c r="W51" s="451"/>
      <c r="X51" s="451"/>
      <c r="Y51" s="451"/>
      <c r="Z51" s="451"/>
    </row>
    <row r="52" spans="1:29" s="410" customFormat="1" ht="13.5" customHeight="1">
      <c r="A52" s="472"/>
      <c r="B52" s="453"/>
      <c r="C52" s="372"/>
      <c r="D52" s="451"/>
      <c r="E52" s="425"/>
      <c r="F52" s="453"/>
      <c r="G52" s="453"/>
      <c r="H52" s="471"/>
      <c r="I52" s="466"/>
      <c r="J52" s="466"/>
      <c r="K52" s="466"/>
      <c r="L52" s="451"/>
      <c r="M52" s="451"/>
      <c r="N52" s="451"/>
      <c r="O52" s="451"/>
      <c r="P52" s="451"/>
      <c r="Q52" s="451"/>
      <c r="R52" s="451"/>
      <c r="S52" s="451"/>
      <c r="T52" s="451"/>
      <c r="U52" s="451"/>
      <c r="V52" s="451"/>
      <c r="W52" s="451"/>
      <c r="X52" s="451"/>
      <c r="Y52" s="451"/>
      <c r="Z52" s="451"/>
    </row>
    <row r="53" spans="1:29" s="410" customFormat="1" ht="13.5" customHeight="1">
      <c r="A53" s="626" t="s">
        <v>150</v>
      </c>
      <c r="B53" s="425" t="s">
        <v>1468</v>
      </c>
      <c r="C53" s="455"/>
      <c r="D53" s="451"/>
      <c r="E53" s="425"/>
      <c r="F53" s="453"/>
      <c r="G53" s="453"/>
      <c r="H53" s="471"/>
      <c r="I53" s="466"/>
      <c r="J53" s="466"/>
      <c r="K53" s="466"/>
      <c r="L53" s="451"/>
      <c r="M53" s="451"/>
      <c r="N53" s="451"/>
      <c r="O53" s="451"/>
      <c r="P53" s="451"/>
      <c r="Q53" s="451"/>
      <c r="R53" s="451"/>
      <c r="S53" s="451"/>
      <c r="T53" s="451"/>
      <c r="U53" s="451"/>
      <c r="V53" s="451"/>
      <c r="W53" s="451"/>
      <c r="X53" s="451"/>
      <c r="Y53" s="451"/>
      <c r="Z53" s="451"/>
    </row>
    <row r="54" spans="1:29" s="410" customFormat="1" ht="13.5" customHeight="1">
      <c r="A54" s="472"/>
      <c r="B54" s="453"/>
      <c r="C54" s="458">
        <v>1</v>
      </c>
      <c r="D54" s="37" t="s">
        <v>1469</v>
      </c>
      <c r="E54" s="425"/>
      <c r="F54" s="453"/>
      <c r="G54" s="453"/>
      <c r="H54" s="471"/>
      <c r="I54" s="466"/>
      <c r="J54" s="466"/>
      <c r="K54" s="466"/>
      <c r="L54" s="451"/>
      <c r="M54" s="451"/>
      <c r="N54" s="451"/>
      <c r="O54" s="451"/>
      <c r="P54" s="451"/>
      <c r="Q54" s="451"/>
      <c r="R54" s="451"/>
      <c r="S54" s="451"/>
      <c r="T54" s="451"/>
      <c r="U54" s="451"/>
      <c r="V54" s="451"/>
      <c r="W54" s="451"/>
      <c r="X54" s="451"/>
      <c r="Y54" s="451"/>
      <c r="Z54" s="451"/>
    </row>
    <row r="55" spans="1:29" s="410" customFormat="1" ht="13.5" customHeight="1">
      <c r="A55" s="472"/>
      <c r="B55" s="453"/>
      <c r="C55" s="458">
        <v>2</v>
      </c>
      <c r="D55" s="37" t="s">
        <v>1470</v>
      </c>
      <c r="E55" s="425"/>
      <c r="F55" s="453"/>
      <c r="G55" s="453"/>
      <c r="H55" s="471"/>
      <c r="I55" s="466"/>
      <c r="J55" s="466"/>
      <c r="K55" s="466"/>
      <c r="L55" s="451"/>
      <c r="M55" s="451"/>
      <c r="N55" s="451"/>
      <c r="O55" s="451"/>
      <c r="P55" s="451"/>
      <c r="Q55" s="451"/>
      <c r="R55" s="451"/>
      <c r="S55" s="451"/>
      <c r="T55" s="451"/>
      <c r="U55" s="451"/>
      <c r="V55" s="451"/>
      <c r="W55" s="451"/>
      <c r="X55" s="451"/>
      <c r="Y55" s="451"/>
      <c r="Z55" s="451"/>
    </row>
    <row r="56" spans="1:29" s="410" customFormat="1" ht="13.5" customHeight="1">
      <c r="A56" s="472"/>
      <c r="B56" s="453"/>
      <c r="C56" s="458">
        <v>3</v>
      </c>
      <c r="D56" s="37" t="s">
        <v>1471</v>
      </c>
      <c r="E56" s="425"/>
      <c r="F56" s="453"/>
      <c r="G56" s="453"/>
      <c r="H56" s="471"/>
      <c r="I56" s="466"/>
      <c r="J56" s="466"/>
      <c r="K56" s="466"/>
      <c r="L56" s="451"/>
      <c r="M56" s="451"/>
      <c r="N56" s="451"/>
      <c r="O56" s="451"/>
      <c r="P56" s="451"/>
      <c r="Q56" s="451"/>
      <c r="R56" s="451"/>
      <c r="S56" s="451"/>
      <c r="T56" s="451"/>
      <c r="U56" s="451"/>
      <c r="V56" s="451"/>
      <c r="W56" s="451"/>
      <c r="X56" s="451"/>
      <c r="Y56" s="451"/>
      <c r="Z56" s="451"/>
    </row>
    <row r="57" spans="1:29" s="410" customFormat="1" ht="13.5" customHeight="1">
      <c r="A57" s="472"/>
      <c r="B57" s="453"/>
      <c r="C57" s="458">
        <v>4</v>
      </c>
      <c r="D57" s="37" t="s">
        <v>1116</v>
      </c>
      <c r="E57" s="425"/>
      <c r="F57" s="453"/>
      <c r="G57" s="453"/>
      <c r="H57" s="471"/>
      <c r="I57" s="466"/>
      <c r="J57" s="466"/>
      <c r="K57" s="466"/>
      <c r="L57" s="451"/>
      <c r="M57" s="451"/>
      <c r="N57" s="451"/>
      <c r="O57" s="451"/>
      <c r="P57" s="451"/>
      <c r="Q57" s="451"/>
      <c r="R57" s="451"/>
      <c r="S57" s="451"/>
      <c r="T57" s="451"/>
      <c r="U57" s="451"/>
      <c r="V57" s="451"/>
      <c r="W57" s="451"/>
      <c r="X57" s="451"/>
      <c r="Y57" s="451"/>
      <c r="Z57" s="451"/>
    </row>
    <row r="58" spans="1:29" s="410" customFormat="1" ht="13.5" customHeight="1">
      <c r="A58" s="472"/>
      <c r="B58" s="453"/>
      <c r="C58" s="455"/>
      <c r="D58" s="451"/>
      <c r="E58" s="425"/>
      <c r="F58" s="453"/>
      <c r="G58" s="453"/>
      <c r="H58" s="471"/>
      <c r="I58" s="466"/>
      <c r="J58" s="466"/>
      <c r="K58" s="466"/>
      <c r="L58" s="451"/>
      <c r="M58" s="451"/>
      <c r="N58" s="451"/>
      <c r="O58" s="451"/>
      <c r="P58" s="451"/>
      <c r="Q58" s="451"/>
      <c r="R58" s="451"/>
      <c r="S58" s="451"/>
      <c r="T58" s="451"/>
      <c r="U58" s="451"/>
      <c r="V58" s="451"/>
      <c r="W58" s="451"/>
      <c r="X58" s="451"/>
      <c r="Y58" s="451"/>
      <c r="Z58" s="451"/>
    </row>
    <row r="59" spans="1:29" s="410" customFormat="1" ht="13.5" customHeight="1">
      <c r="A59" s="472"/>
      <c r="B59" s="453"/>
      <c r="C59" s="455"/>
      <c r="D59" s="451"/>
      <c r="E59" s="425"/>
      <c r="F59" s="453"/>
      <c r="G59" s="453"/>
      <c r="H59" s="471"/>
      <c r="I59" s="466"/>
      <c r="J59" s="466"/>
      <c r="K59" s="466"/>
      <c r="L59" s="451"/>
      <c r="M59" s="451"/>
      <c r="N59" s="451"/>
      <c r="O59" s="451"/>
      <c r="P59" s="451"/>
      <c r="Q59" s="451"/>
      <c r="R59" s="451"/>
      <c r="S59" s="451"/>
      <c r="T59" s="451"/>
      <c r="U59" s="451"/>
      <c r="V59" s="451"/>
      <c r="W59" s="451"/>
      <c r="X59" s="451"/>
      <c r="Y59" s="451"/>
      <c r="Z59" s="451"/>
    </row>
    <row r="60" spans="1:29" s="410" customFormat="1" ht="13.5" customHeight="1">
      <c r="A60" s="472">
        <f>A25+0.01</f>
        <v>8.0399999999999991</v>
      </c>
      <c r="B60" s="425" t="s">
        <v>1472</v>
      </c>
      <c r="C60" s="425"/>
      <c r="D60" s="425"/>
      <c r="E60" s="425"/>
      <c r="F60" s="425"/>
      <c r="G60" s="425"/>
      <c r="H60" s="425"/>
      <c r="I60" s="425"/>
      <c r="J60" s="425"/>
      <c r="K60" s="425"/>
      <c r="L60" s="425"/>
      <c r="M60" s="425"/>
      <c r="N60" s="425"/>
      <c r="O60" s="425"/>
      <c r="P60" s="425"/>
      <c r="Q60" s="425"/>
      <c r="R60" s="425"/>
      <c r="S60" s="425"/>
      <c r="T60" s="425"/>
      <c r="U60" s="425"/>
      <c r="V60" s="425"/>
      <c r="W60" s="425"/>
      <c r="X60" s="425"/>
      <c r="Y60" s="425"/>
    </row>
    <row r="61" spans="1:29" s="410" customFormat="1" ht="13.5" customHeight="1">
      <c r="A61" s="472"/>
      <c r="B61" s="425"/>
      <c r="C61" s="455">
        <v>1</v>
      </c>
      <c r="D61" s="39" t="s">
        <v>1013</v>
      </c>
      <c r="E61" s="453"/>
      <c r="F61" s="453"/>
      <c r="G61" s="425"/>
      <c r="H61" s="625"/>
      <c r="I61" s="625"/>
      <c r="J61" s="625"/>
      <c r="K61" s="625"/>
      <c r="L61" s="425"/>
      <c r="M61" s="425"/>
      <c r="N61" s="625"/>
      <c r="O61" s="625"/>
      <c r="P61" s="625"/>
      <c r="Q61" s="625"/>
      <c r="R61" s="625"/>
      <c r="S61" s="625"/>
      <c r="T61" s="625"/>
      <c r="U61" s="425"/>
      <c r="V61" s="425"/>
      <c r="W61" s="425"/>
      <c r="X61" s="425"/>
      <c r="Y61" s="425"/>
      <c r="Z61" s="425"/>
    </row>
    <row r="62" spans="1:29" s="410" customFormat="1" ht="13.5" customHeight="1">
      <c r="A62" s="472"/>
      <c r="B62" s="425"/>
      <c r="C62" s="455">
        <v>2</v>
      </c>
      <c r="D62" s="39" t="s">
        <v>1067</v>
      </c>
      <c r="E62" s="425"/>
      <c r="F62" s="425"/>
      <c r="G62" s="625"/>
      <c r="H62" s="532" t="s">
        <v>34</v>
      </c>
      <c r="I62" s="466">
        <f>A92</f>
        <v>8.0699999999999985</v>
      </c>
      <c r="J62" s="425"/>
      <c r="K62" s="467"/>
      <c r="L62" s="467"/>
      <c r="M62" s="467"/>
      <c r="N62" s="467"/>
      <c r="O62" s="467"/>
      <c r="P62" s="467"/>
      <c r="Q62" s="467"/>
      <c r="R62" s="467"/>
      <c r="S62" s="467"/>
      <c r="T62" s="467"/>
      <c r="U62" s="467"/>
      <c r="V62" s="467"/>
      <c r="W62" s="467"/>
      <c r="X62" s="467"/>
      <c r="Y62" s="467"/>
      <c r="Z62" s="467"/>
    </row>
    <row r="63" spans="1:29" s="410" customFormat="1" ht="13.5" customHeight="1">
      <c r="A63" s="576"/>
      <c r="B63" s="425"/>
      <c r="C63" s="455">
        <v>98</v>
      </c>
      <c r="D63" s="39" t="s">
        <v>1116</v>
      </c>
      <c r="E63" s="425"/>
      <c r="F63" s="453"/>
      <c r="G63" s="453"/>
      <c r="H63" s="471" t="s">
        <v>13</v>
      </c>
      <c r="I63" s="466">
        <f>I62</f>
        <v>8.0699999999999985</v>
      </c>
      <c r="J63" s="466"/>
      <c r="K63" s="466"/>
      <c r="L63" s="425"/>
      <c r="M63" s="425"/>
      <c r="N63" s="425"/>
      <c r="O63" s="425"/>
      <c r="P63" s="425"/>
      <c r="Q63" s="425"/>
      <c r="R63" s="425"/>
      <c r="S63" s="425"/>
      <c r="T63" s="425"/>
      <c r="U63" s="425"/>
      <c r="V63" s="425"/>
      <c r="W63" s="425"/>
      <c r="X63" s="425"/>
      <c r="Y63" s="425"/>
      <c r="Z63" s="425"/>
    </row>
    <row r="64" spans="1:29" s="410" customFormat="1" ht="13.5" customHeight="1">
      <c r="A64" s="472"/>
      <c r="B64" s="453"/>
      <c r="C64" s="455"/>
      <c r="D64" s="453"/>
      <c r="E64" s="453"/>
      <c r="F64" s="453"/>
      <c r="G64" s="451"/>
      <c r="H64" s="451"/>
      <c r="I64" s="451"/>
      <c r="J64" s="466"/>
      <c r="K64" s="466"/>
      <c r="L64" s="451"/>
      <c r="M64" s="451"/>
      <c r="N64" s="451"/>
      <c r="O64" s="451"/>
      <c r="P64" s="451"/>
      <c r="Q64" s="451"/>
      <c r="R64" s="451"/>
      <c r="S64" s="451"/>
      <c r="T64" s="451"/>
      <c r="U64" s="451"/>
      <c r="V64" s="451"/>
      <c r="W64" s="451"/>
      <c r="X64" s="451"/>
      <c r="Y64" s="451"/>
      <c r="Z64" s="451"/>
    </row>
    <row r="65" spans="1:27" ht="13.5" customHeight="1">
      <c r="A65" s="276">
        <f>A60+0.01</f>
        <v>8.0499999999999989</v>
      </c>
      <c r="B65" s="41" t="s">
        <v>1926</v>
      </c>
      <c r="C65" s="137"/>
      <c r="D65" s="137"/>
      <c r="E65" s="137"/>
      <c r="F65" s="137"/>
      <c r="G65" s="137"/>
      <c r="H65" s="137"/>
      <c r="I65" s="137"/>
      <c r="J65" s="137"/>
      <c r="K65" s="137"/>
      <c r="L65" s="137"/>
      <c r="M65" s="137"/>
      <c r="N65" s="137"/>
      <c r="O65" s="137"/>
      <c r="P65" s="137"/>
      <c r="Q65" s="137"/>
      <c r="R65" s="137"/>
      <c r="S65" s="137"/>
      <c r="T65" s="137"/>
      <c r="U65" s="137"/>
      <c r="V65" s="137"/>
      <c r="W65" s="137"/>
      <c r="X65" s="137"/>
      <c r="Y65" s="137"/>
      <c r="Z65" s="137"/>
      <c r="AA65" s="182"/>
    </row>
    <row r="66" spans="1:27" ht="13.5" customHeight="1">
      <c r="A66" s="276"/>
      <c r="B66" s="1051" t="s">
        <v>909</v>
      </c>
      <c r="C66" s="998"/>
      <c r="D66" s="998"/>
      <c r="E66" s="998"/>
      <c r="F66" s="998"/>
      <c r="G66" s="998"/>
      <c r="H66" s="998"/>
      <c r="I66" s="998"/>
      <c r="J66" s="998"/>
      <c r="K66" s="998"/>
      <c r="L66" s="998"/>
      <c r="M66" s="998"/>
      <c r="N66" s="998"/>
      <c r="O66" s="998"/>
      <c r="P66" s="998"/>
      <c r="Q66" s="998"/>
      <c r="R66" s="998"/>
      <c r="S66" s="998"/>
      <c r="T66" s="137"/>
      <c r="U66" s="137"/>
      <c r="V66" s="137"/>
      <c r="W66" s="138"/>
      <c r="X66" s="138"/>
      <c r="Y66" s="138"/>
      <c r="Z66" s="138"/>
      <c r="AA66" s="182"/>
    </row>
    <row r="67" spans="1:27" ht="13.5" customHeight="1">
      <c r="A67" s="276"/>
      <c r="B67" s="999"/>
      <c r="C67" s="996"/>
      <c r="D67" s="996"/>
      <c r="E67" s="996"/>
      <c r="F67" s="996"/>
      <c r="G67" s="996"/>
      <c r="H67" s="996"/>
      <c r="I67" s="996"/>
      <c r="J67" s="996"/>
      <c r="K67" s="996"/>
      <c r="L67" s="996"/>
      <c r="M67" s="996"/>
      <c r="N67" s="996"/>
      <c r="O67" s="996"/>
      <c r="P67" s="996"/>
      <c r="Q67" s="996"/>
      <c r="R67" s="996"/>
      <c r="S67" s="996"/>
      <c r="T67" s="137"/>
      <c r="U67" s="137"/>
      <c r="V67" s="137"/>
      <c r="W67" s="138"/>
      <c r="X67" s="138"/>
      <c r="Y67" s="138"/>
      <c r="Z67" s="138"/>
      <c r="AA67" s="182"/>
    </row>
    <row r="68" spans="1:27" ht="13.5" customHeight="1">
      <c r="A68" s="277"/>
      <c r="B68" s="41"/>
      <c r="C68" s="181">
        <v>1</v>
      </c>
      <c r="D68" s="39" t="s">
        <v>1013</v>
      </c>
      <c r="E68" s="137"/>
      <c r="F68" s="137"/>
      <c r="G68" s="137"/>
      <c r="H68" s="146" t="s">
        <v>13</v>
      </c>
      <c r="I68" s="147">
        <f>A92</f>
        <v>8.0699999999999985</v>
      </c>
      <c r="J68" s="147"/>
      <c r="K68" s="147"/>
      <c r="L68" s="41"/>
      <c r="M68" s="41"/>
      <c r="N68" s="41"/>
      <c r="O68" s="41"/>
      <c r="P68" s="41"/>
      <c r="Q68" s="41"/>
      <c r="R68" s="41"/>
      <c r="S68" s="41"/>
      <c r="T68" s="137"/>
      <c r="U68" s="137"/>
      <c r="V68" s="137"/>
      <c r="W68" s="41"/>
      <c r="X68" s="41"/>
      <c r="Y68" s="41"/>
      <c r="Z68" s="41"/>
      <c r="AA68" s="182"/>
    </row>
    <row r="69" spans="1:27" ht="13.5" customHeight="1">
      <c r="A69" s="277"/>
      <c r="B69" s="41"/>
      <c r="C69" s="181">
        <v>2</v>
      </c>
      <c r="D69" s="39" t="s">
        <v>1067</v>
      </c>
      <c r="E69" s="137"/>
      <c r="F69" s="137"/>
      <c r="G69" s="137"/>
      <c r="H69" s="146"/>
      <c r="I69" s="147"/>
      <c r="J69" s="147"/>
      <c r="K69" s="147"/>
      <c r="L69" s="41"/>
      <c r="M69" s="41"/>
      <c r="N69" s="41"/>
      <c r="O69" s="41"/>
      <c r="P69" s="41"/>
      <c r="Q69" s="41"/>
      <c r="R69" s="41"/>
      <c r="S69" s="41"/>
      <c r="T69" s="41"/>
      <c r="U69" s="41"/>
      <c r="V69" s="41"/>
      <c r="W69" s="41"/>
      <c r="X69" s="41"/>
      <c r="Y69" s="41"/>
      <c r="Z69" s="41"/>
      <c r="AA69" s="182"/>
    </row>
    <row r="70" spans="1:27" ht="13.5" customHeight="1">
      <c r="A70" s="277"/>
      <c r="B70" s="41"/>
      <c r="C70" s="181">
        <v>98</v>
      </c>
      <c r="D70" s="39" t="s">
        <v>1116</v>
      </c>
      <c r="E70" s="41"/>
      <c r="F70" s="137"/>
      <c r="G70" s="137"/>
      <c r="H70" s="146" t="s">
        <v>13</v>
      </c>
      <c r="I70" s="147">
        <f>A92</f>
        <v>8.0699999999999985</v>
      </c>
      <c r="J70" s="147"/>
      <c r="K70" s="147"/>
      <c r="L70" s="41"/>
      <c r="M70" s="41"/>
      <c r="N70" s="41"/>
      <c r="O70" s="41"/>
      <c r="P70" s="41"/>
      <c r="Q70" s="41"/>
      <c r="R70" s="41"/>
      <c r="S70" s="41"/>
      <c r="T70" s="41"/>
      <c r="U70" s="41"/>
      <c r="V70" s="41"/>
      <c r="W70" s="41"/>
      <c r="X70" s="41"/>
      <c r="Y70" s="41"/>
      <c r="Z70" s="41"/>
      <c r="AA70" s="182"/>
    </row>
    <row r="71" spans="1:27" ht="13.5" customHeight="1">
      <c r="A71" s="277"/>
      <c r="B71" s="181"/>
      <c r="C71" s="43"/>
      <c r="D71" s="41"/>
      <c r="E71" s="137"/>
      <c r="F71" s="137"/>
      <c r="G71" s="41"/>
      <c r="H71" s="41"/>
      <c r="I71" s="41"/>
      <c r="J71" s="146"/>
      <c r="K71" s="147"/>
      <c r="L71" s="41"/>
      <c r="M71" s="41"/>
      <c r="N71" s="41"/>
      <c r="O71" s="41"/>
      <c r="P71" s="41"/>
      <c r="Q71" s="41"/>
      <c r="R71" s="41"/>
      <c r="S71" s="41"/>
      <c r="T71" s="41"/>
      <c r="U71" s="41"/>
      <c r="V71" s="41"/>
      <c r="W71" s="41"/>
      <c r="X71" s="41"/>
      <c r="Y71" s="41"/>
      <c r="Z71" s="41"/>
      <c r="AA71" s="182"/>
    </row>
    <row r="72" spans="1:27" ht="13.5" customHeight="1">
      <c r="A72" s="276">
        <f>A65+0.01</f>
        <v>8.0599999999999987</v>
      </c>
      <c r="B72" s="975" t="s">
        <v>1473</v>
      </c>
      <c r="C72" s="996"/>
      <c r="D72" s="996"/>
      <c r="E72" s="996"/>
      <c r="F72" s="996"/>
      <c r="G72" s="996"/>
      <c r="H72" s="996"/>
      <c r="I72" s="996"/>
      <c r="J72" s="996"/>
      <c r="K72" s="996"/>
      <c r="L72" s="996"/>
      <c r="M72" s="996"/>
      <c r="N72" s="996"/>
      <c r="O72" s="996"/>
      <c r="P72" s="996"/>
      <c r="Q72" s="996"/>
      <c r="R72" s="41"/>
      <c r="S72" s="41"/>
      <c r="T72" s="41"/>
      <c r="U72" s="41"/>
      <c r="V72" s="41"/>
      <c r="W72" s="41"/>
      <c r="X72" s="41"/>
      <c r="Y72" s="41"/>
      <c r="Z72" s="41"/>
      <c r="AA72" s="182"/>
    </row>
    <row r="73" spans="1:27" ht="13.5" customHeight="1">
      <c r="A73" s="277"/>
      <c r="B73" s="41"/>
      <c r="C73" s="181">
        <v>1</v>
      </c>
      <c r="D73" s="37" t="s">
        <v>1474</v>
      </c>
      <c r="E73" s="137"/>
      <c r="F73" s="137"/>
      <c r="G73" s="137"/>
      <c r="H73" s="41"/>
      <c r="I73" s="41"/>
      <c r="J73" s="41"/>
      <c r="K73" s="41"/>
      <c r="L73" s="41"/>
      <c r="M73" s="41"/>
      <c r="N73" s="41"/>
      <c r="O73" s="41"/>
      <c r="P73" s="41"/>
      <c r="Q73" s="41"/>
      <c r="R73" s="41"/>
      <c r="S73" s="138"/>
      <c r="T73" s="138"/>
      <c r="U73" s="138"/>
      <c r="V73" s="138"/>
      <c r="W73" s="138"/>
      <c r="X73" s="138"/>
      <c r="Y73" s="138"/>
      <c r="Z73" s="138"/>
      <c r="AA73" s="182"/>
    </row>
    <row r="74" spans="1:27" ht="13.5" customHeight="1">
      <c r="A74" s="277"/>
      <c r="B74" s="41"/>
      <c r="C74" s="181">
        <f t="shared" ref="C74:C88" si="0">C73+1</f>
        <v>2</v>
      </c>
      <c r="D74" s="37" t="s">
        <v>1475</v>
      </c>
      <c r="E74" s="137"/>
      <c r="F74" s="137"/>
      <c r="G74" s="137"/>
      <c r="H74" s="41"/>
      <c r="I74" s="41"/>
      <c r="J74" s="41"/>
      <c r="K74" s="41"/>
      <c r="L74" s="41"/>
      <c r="M74" s="41"/>
      <c r="N74" s="41"/>
      <c r="O74" s="41"/>
      <c r="P74" s="41"/>
      <c r="Q74" s="41"/>
      <c r="R74" s="41"/>
      <c r="S74" s="138"/>
      <c r="T74" s="138"/>
      <c r="U74" s="138"/>
      <c r="V74" s="138"/>
      <c r="W74" s="138"/>
      <c r="X74" s="138"/>
      <c r="Y74" s="138"/>
      <c r="Z74" s="138"/>
      <c r="AA74" s="182"/>
    </row>
    <row r="75" spans="1:27" ht="13.5" customHeight="1">
      <c r="A75" s="277"/>
      <c r="B75" s="41"/>
      <c r="C75" s="181">
        <f>+C74+1</f>
        <v>3</v>
      </c>
      <c r="D75" s="37" t="s">
        <v>1476</v>
      </c>
      <c r="E75" s="137"/>
      <c r="F75" s="137"/>
      <c r="G75" s="137"/>
      <c r="H75" s="41"/>
      <c r="I75" s="41"/>
      <c r="J75" s="41"/>
      <c r="K75" s="41"/>
      <c r="L75" s="41"/>
      <c r="M75" s="41"/>
      <c r="N75" s="41"/>
      <c r="O75" s="41"/>
      <c r="P75" s="41"/>
      <c r="Q75" s="41"/>
      <c r="R75" s="41"/>
      <c r="S75" s="138"/>
      <c r="T75" s="138"/>
      <c r="U75" s="138"/>
      <c r="V75" s="138"/>
      <c r="W75" s="138"/>
      <c r="X75" s="138"/>
      <c r="Y75" s="138"/>
      <c r="Z75" s="138"/>
      <c r="AA75" s="182"/>
    </row>
    <row r="76" spans="1:27" ht="13.5" customHeight="1">
      <c r="A76" s="277"/>
      <c r="B76" s="41"/>
      <c r="C76" s="181">
        <f t="shared" si="0"/>
        <v>4</v>
      </c>
      <c r="D76" s="37" t="s">
        <v>1477</v>
      </c>
      <c r="E76" s="137"/>
      <c r="F76" s="137"/>
      <c r="G76" s="137"/>
      <c r="H76" s="41"/>
      <c r="I76" s="41"/>
      <c r="J76" s="41"/>
      <c r="K76" s="41"/>
      <c r="L76" s="41"/>
      <c r="M76" s="41"/>
      <c r="N76" s="41"/>
      <c r="O76" s="41"/>
      <c r="P76" s="41"/>
      <c r="Q76" s="41"/>
      <c r="R76" s="41"/>
      <c r="S76" s="138"/>
      <c r="T76" s="138"/>
      <c r="U76" s="138"/>
      <c r="V76" s="138"/>
      <c r="W76" s="138"/>
      <c r="X76" s="138"/>
      <c r="Y76" s="138"/>
      <c r="Z76" s="138"/>
      <c r="AA76" s="182"/>
    </row>
    <row r="77" spans="1:27" ht="13.5" customHeight="1">
      <c r="A77" s="277"/>
      <c r="B77" s="41"/>
      <c r="C77" s="181">
        <f t="shared" si="0"/>
        <v>5</v>
      </c>
      <c r="D77" s="37" t="s">
        <v>1478</v>
      </c>
      <c r="E77" s="137"/>
      <c r="F77" s="137"/>
      <c r="G77" s="137"/>
      <c r="H77" s="41"/>
      <c r="I77" s="41"/>
      <c r="J77" s="41"/>
      <c r="K77" s="41"/>
      <c r="L77" s="41"/>
      <c r="M77" s="41"/>
      <c r="N77" s="41"/>
      <c r="O77" s="41"/>
      <c r="P77" s="41"/>
      <c r="Q77" s="41"/>
      <c r="R77" s="41"/>
      <c r="S77" s="138"/>
      <c r="T77" s="138"/>
      <c r="U77" s="138"/>
      <c r="V77" s="138"/>
      <c r="W77" s="138"/>
      <c r="X77" s="138"/>
      <c r="Y77" s="138"/>
      <c r="Z77" s="138"/>
      <c r="AA77" s="182"/>
    </row>
    <row r="78" spans="1:27" ht="13.5" customHeight="1">
      <c r="A78" s="277"/>
      <c r="B78" s="41"/>
      <c r="C78" s="181">
        <f t="shared" si="0"/>
        <v>6</v>
      </c>
      <c r="D78" s="37" t="s">
        <v>1479</v>
      </c>
      <c r="E78" s="137"/>
      <c r="F78" s="137"/>
      <c r="G78" s="137"/>
      <c r="H78" s="41"/>
      <c r="I78" s="41"/>
      <c r="J78" s="41"/>
      <c r="K78" s="41"/>
      <c r="L78" s="41"/>
      <c r="M78" s="41"/>
      <c r="N78" s="41"/>
      <c r="O78" s="41"/>
      <c r="P78" s="41"/>
      <c r="Q78" s="41"/>
      <c r="R78" s="41"/>
      <c r="S78" s="138"/>
      <c r="T78" s="138"/>
      <c r="U78" s="138"/>
      <c r="V78" s="138"/>
      <c r="W78" s="138"/>
      <c r="X78" s="138"/>
      <c r="Y78" s="138"/>
      <c r="Z78" s="138"/>
      <c r="AA78" s="182"/>
    </row>
    <row r="79" spans="1:27" ht="13.5" customHeight="1">
      <c r="A79" s="277"/>
      <c r="B79" s="41"/>
      <c r="C79" s="181">
        <f t="shared" si="0"/>
        <v>7</v>
      </c>
      <c r="D79" s="37" t="s">
        <v>1480</v>
      </c>
      <c r="E79" s="137"/>
      <c r="F79" s="137"/>
      <c r="G79" s="137"/>
      <c r="H79" s="41"/>
      <c r="I79" s="41"/>
      <c r="J79" s="41"/>
      <c r="K79" s="41"/>
      <c r="L79" s="41"/>
      <c r="M79" s="41"/>
      <c r="N79" s="41"/>
      <c r="O79" s="41"/>
      <c r="P79" s="41"/>
      <c r="Q79" s="41"/>
      <c r="R79" s="41"/>
      <c r="S79" s="138"/>
      <c r="T79" s="138"/>
      <c r="U79" s="138"/>
      <c r="V79" s="138"/>
      <c r="W79" s="138"/>
      <c r="X79" s="138"/>
      <c r="Y79" s="138"/>
      <c r="Z79" s="138"/>
      <c r="AA79" s="182"/>
    </row>
    <row r="80" spans="1:27" ht="13.5" customHeight="1">
      <c r="A80" s="277"/>
      <c r="B80" s="41"/>
      <c r="C80" s="181">
        <f t="shared" si="0"/>
        <v>8</v>
      </c>
      <c r="D80" s="37" t="s">
        <v>1481</v>
      </c>
      <c r="E80" s="137"/>
      <c r="F80" s="137"/>
      <c r="G80" s="137"/>
      <c r="H80" s="41"/>
      <c r="I80" s="41"/>
      <c r="J80" s="41"/>
      <c r="K80" s="41"/>
      <c r="L80" s="41"/>
      <c r="M80" s="41"/>
      <c r="N80" s="41"/>
      <c r="O80" s="41"/>
      <c r="P80" s="41"/>
      <c r="Q80" s="41"/>
      <c r="R80" s="41"/>
      <c r="S80" s="138"/>
      <c r="T80" s="138"/>
      <c r="U80" s="138"/>
      <c r="V80" s="138"/>
      <c r="W80" s="138"/>
      <c r="X80" s="138"/>
      <c r="Y80" s="138"/>
      <c r="Z80" s="138"/>
      <c r="AA80" s="182"/>
    </row>
    <row r="81" spans="1:27" ht="13.5" customHeight="1">
      <c r="A81" s="277"/>
      <c r="B81" s="41"/>
      <c r="C81" s="181">
        <f t="shared" si="0"/>
        <v>9</v>
      </c>
      <c r="D81" s="37" t="s">
        <v>1482</v>
      </c>
      <c r="E81" s="137"/>
      <c r="F81" s="137"/>
      <c r="G81" s="137"/>
      <c r="H81" s="41"/>
      <c r="I81" s="41"/>
      <c r="J81" s="41"/>
      <c r="K81" s="41"/>
      <c r="L81" s="41"/>
      <c r="M81" s="41"/>
      <c r="N81" s="41"/>
      <c r="O81" s="41"/>
      <c r="P81" s="41"/>
      <c r="Q81" s="41"/>
      <c r="R81" s="41"/>
      <c r="S81" s="138"/>
      <c r="T81" s="138"/>
      <c r="U81" s="138"/>
      <c r="V81" s="138"/>
      <c r="W81" s="138"/>
      <c r="X81" s="138"/>
      <c r="Y81" s="138"/>
      <c r="Z81" s="138"/>
      <c r="AA81" s="182"/>
    </row>
    <row r="82" spans="1:27" ht="13.5" customHeight="1">
      <c r="A82" s="277"/>
      <c r="B82" s="41"/>
      <c r="C82" s="181">
        <f t="shared" si="0"/>
        <v>10</v>
      </c>
      <c r="D82" s="37" t="s">
        <v>1483</v>
      </c>
      <c r="E82" s="137"/>
      <c r="F82" s="137"/>
      <c r="G82" s="137"/>
      <c r="H82" s="41"/>
      <c r="I82" s="41"/>
      <c r="J82" s="41"/>
      <c r="K82" s="41"/>
      <c r="L82" s="41"/>
      <c r="M82" s="41"/>
      <c r="N82" s="41"/>
      <c r="O82" s="41"/>
      <c r="P82" s="41"/>
      <c r="Q82" s="41"/>
      <c r="R82" s="41"/>
      <c r="S82" s="138"/>
      <c r="T82" s="138"/>
      <c r="U82" s="138"/>
      <c r="V82" s="138"/>
      <c r="W82" s="138"/>
      <c r="X82" s="138"/>
      <c r="Y82" s="138"/>
      <c r="Z82" s="138"/>
      <c r="AA82" s="182"/>
    </row>
    <row r="83" spans="1:27" ht="13.5" customHeight="1">
      <c r="A83" s="277"/>
      <c r="B83" s="41"/>
      <c r="C83" s="181">
        <f t="shared" si="0"/>
        <v>11</v>
      </c>
      <c r="D83" s="37" t="s">
        <v>1484</v>
      </c>
      <c r="E83" s="137"/>
      <c r="F83" s="137"/>
      <c r="G83" s="137"/>
      <c r="H83" s="41"/>
      <c r="I83" s="41"/>
      <c r="J83" s="41"/>
      <c r="K83" s="41"/>
      <c r="L83" s="41"/>
      <c r="M83" s="41"/>
      <c r="N83" s="41"/>
      <c r="O83" s="41"/>
      <c r="P83" s="41"/>
      <c r="Q83" s="41"/>
      <c r="R83" s="41"/>
      <c r="S83" s="138"/>
      <c r="T83" s="138"/>
      <c r="U83" s="138"/>
      <c r="V83" s="138"/>
      <c r="W83" s="138"/>
      <c r="X83" s="138"/>
      <c r="Y83" s="138"/>
      <c r="Z83" s="138"/>
      <c r="AA83" s="182"/>
    </row>
    <row r="84" spans="1:27" ht="13.5" customHeight="1">
      <c r="A84" s="277"/>
      <c r="B84" s="41"/>
      <c r="C84" s="181">
        <f t="shared" si="0"/>
        <v>12</v>
      </c>
      <c r="D84" s="37" t="s">
        <v>1485</v>
      </c>
      <c r="E84" s="137"/>
      <c r="F84" s="137"/>
      <c r="G84" s="137"/>
      <c r="H84" s="41"/>
      <c r="I84" s="41"/>
      <c r="J84" s="41"/>
      <c r="K84" s="41"/>
      <c r="L84" s="41"/>
      <c r="M84" s="41"/>
      <c r="N84" s="41"/>
      <c r="O84" s="41"/>
      <c r="P84" s="41"/>
      <c r="Q84" s="41"/>
      <c r="R84" s="41"/>
      <c r="S84" s="138"/>
      <c r="T84" s="138"/>
      <c r="U84" s="138"/>
      <c r="V84" s="138"/>
      <c r="W84" s="138"/>
      <c r="X84" s="138"/>
      <c r="Y84" s="138"/>
      <c r="Z84" s="138"/>
      <c r="AA84" s="182"/>
    </row>
    <row r="85" spans="1:27" ht="13.5" customHeight="1">
      <c r="A85" s="277"/>
      <c r="B85" s="41"/>
      <c r="C85" s="181">
        <f t="shared" si="0"/>
        <v>13</v>
      </c>
      <c r="D85" s="37" t="s">
        <v>1486</v>
      </c>
      <c r="E85" s="137"/>
      <c r="F85" s="137"/>
      <c r="G85" s="137"/>
      <c r="H85" s="41"/>
      <c r="I85" s="41"/>
      <c r="J85" s="41"/>
      <c r="K85" s="41"/>
      <c r="L85" s="41"/>
      <c r="M85" s="41"/>
      <c r="N85" s="41"/>
      <c r="O85" s="41"/>
      <c r="P85" s="41"/>
      <c r="Q85" s="41"/>
      <c r="R85" s="41"/>
      <c r="S85" s="138"/>
      <c r="T85" s="138"/>
      <c r="U85" s="138"/>
      <c r="V85" s="138"/>
      <c r="W85" s="138"/>
      <c r="X85" s="138"/>
      <c r="Y85" s="138"/>
      <c r="Z85" s="138"/>
      <c r="AA85" s="182"/>
    </row>
    <row r="86" spans="1:27" ht="13.5" customHeight="1">
      <c r="A86" s="277"/>
      <c r="B86" s="41"/>
      <c r="C86" s="181">
        <f t="shared" si="0"/>
        <v>14</v>
      </c>
      <c r="D86" s="37" t="s">
        <v>1487</v>
      </c>
      <c r="E86" s="137"/>
      <c r="F86" s="137"/>
      <c r="G86" s="137"/>
      <c r="H86" s="41"/>
      <c r="I86" s="41"/>
      <c r="J86" s="41"/>
      <c r="K86" s="41"/>
      <c r="L86" s="41"/>
      <c r="M86" s="41"/>
      <c r="N86" s="41"/>
      <c r="O86" s="41"/>
      <c r="P86" s="41"/>
      <c r="Q86" s="41"/>
      <c r="R86" s="41"/>
      <c r="S86" s="138"/>
      <c r="T86" s="138"/>
      <c r="U86" s="138"/>
      <c r="V86" s="138"/>
      <c r="W86" s="138"/>
      <c r="X86" s="138"/>
      <c r="Y86" s="138"/>
      <c r="Z86" s="138"/>
      <c r="AA86" s="182"/>
    </row>
    <row r="87" spans="1:27" ht="13.5" customHeight="1">
      <c r="A87" s="277"/>
      <c r="B87" s="41"/>
      <c r="C87" s="181">
        <f t="shared" si="0"/>
        <v>15</v>
      </c>
      <c r="D87" s="37" t="s">
        <v>1488</v>
      </c>
      <c r="E87" s="137"/>
      <c r="F87" s="137"/>
      <c r="G87" s="137"/>
      <c r="H87" s="41"/>
      <c r="I87" s="41"/>
      <c r="J87" s="41"/>
      <c r="K87" s="41"/>
      <c r="L87" s="41"/>
      <c r="M87" s="41"/>
      <c r="N87" s="41"/>
      <c r="O87" s="41"/>
      <c r="P87" s="41"/>
      <c r="Q87" s="41"/>
      <c r="R87" s="41"/>
      <c r="S87" s="138"/>
      <c r="T87" s="138"/>
      <c r="U87" s="138"/>
      <c r="V87" s="138"/>
      <c r="W87" s="138"/>
      <c r="X87" s="138"/>
      <c r="Y87" s="138"/>
      <c r="Z87" s="138"/>
      <c r="AA87" s="182"/>
    </row>
    <row r="88" spans="1:27" s="410" customFormat="1" ht="13.5" customHeight="1">
      <c r="A88" s="576"/>
      <c r="B88" s="425"/>
      <c r="C88" s="455">
        <f t="shared" si="0"/>
        <v>16</v>
      </c>
      <c r="D88" s="496" t="s">
        <v>1489</v>
      </c>
      <c r="E88" s="484"/>
      <c r="F88" s="484"/>
      <c r="G88" s="484"/>
      <c r="H88" s="484"/>
      <c r="I88" s="484"/>
      <c r="J88" s="484"/>
      <c r="K88" s="484"/>
      <c r="L88" s="484"/>
      <c r="M88" s="484"/>
      <c r="N88" s="484"/>
      <c r="O88" s="484"/>
      <c r="P88" s="484"/>
      <c r="Q88" s="459"/>
      <c r="R88" s="425"/>
      <c r="S88" s="467"/>
      <c r="T88" s="467"/>
      <c r="U88" s="467"/>
      <c r="V88" s="467"/>
      <c r="W88" s="467"/>
      <c r="X88" s="467"/>
      <c r="Y88" s="467"/>
      <c r="Z88" s="467"/>
    </row>
    <row r="89" spans="1:27" ht="15.75" customHeight="1">
      <c r="A89" s="277"/>
      <c r="B89" s="41"/>
      <c r="C89" s="181">
        <v>97</v>
      </c>
      <c r="D89" s="37" t="s">
        <v>1172</v>
      </c>
      <c r="E89" s="137"/>
      <c r="F89" s="137"/>
      <c r="G89" s="137"/>
      <c r="H89" s="41"/>
      <c r="I89" s="41"/>
      <c r="J89" s="41"/>
      <c r="K89" s="41"/>
      <c r="L89" s="41"/>
      <c r="M89" s="41"/>
      <c r="N89" s="41"/>
      <c r="O89" s="41"/>
      <c r="P89" s="41"/>
      <c r="Q89" s="41"/>
      <c r="R89" s="41"/>
      <c r="S89" s="138"/>
      <c r="T89" s="138"/>
      <c r="U89" s="138"/>
      <c r="V89" s="138"/>
      <c r="W89" s="138"/>
      <c r="X89" s="138"/>
      <c r="Y89" s="138"/>
      <c r="Z89" s="138"/>
      <c r="AA89" s="182"/>
    </row>
    <row r="90" spans="1:27" ht="13.5" customHeight="1">
      <c r="A90" s="277"/>
      <c r="B90" s="41"/>
      <c r="C90" s="43">
        <v>98</v>
      </c>
      <c r="D90" s="37" t="s">
        <v>1490</v>
      </c>
      <c r="E90" s="137"/>
      <c r="F90" s="137"/>
      <c r="G90" s="137"/>
      <c r="H90" s="41"/>
      <c r="I90" s="41"/>
      <c r="J90" s="41"/>
      <c r="K90" s="41"/>
      <c r="L90" s="41"/>
      <c r="M90" s="41"/>
      <c r="N90" s="41"/>
      <c r="O90" s="41"/>
      <c r="P90" s="41"/>
      <c r="Q90" s="41"/>
      <c r="R90" s="41"/>
      <c r="S90" s="138"/>
      <c r="T90" s="138"/>
      <c r="U90" s="138"/>
      <c r="V90" s="138"/>
      <c r="W90" s="138"/>
      <c r="X90" s="138"/>
      <c r="Y90" s="138"/>
      <c r="Z90" s="138"/>
      <c r="AA90" s="182"/>
    </row>
    <row r="91" spans="1:27" ht="13.5" customHeight="1">
      <c r="A91" s="277"/>
      <c r="B91" s="43"/>
      <c r="C91" s="43"/>
      <c r="D91" s="137"/>
      <c r="E91" s="137"/>
      <c r="F91" s="137"/>
      <c r="G91" s="41"/>
      <c r="H91" s="41"/>
      <c r="I91" s="41"/>
      <c r="J91" s="41"/>
      <c r="K91" s="41"/>
      <c r="L91" s="41"/>
      <c r="M91" s="41"/>
      <c r="N91" s="41"/>
      <c r="O91" s="41"/>
      <c r="P91" s="41"/>
      <c r="Q91" s="41"/>
      <c r="R91" s="138"/>
      <c r="S91" s="138"/>
      <c r="T91" s="138"/>
      <c r="U91" s="138"/>
      <c r="V91" s="138"/>
      <c r="W91" s="138"/>
      <c r="X91" s="138"/>
      <c r="Y91" s="138"/>
      <c r="Z91" s="138"/>
      <c r="AA91" s="182"/>
    </row>
    <row r="92" spans="1:27" ht="13.5" customHeight="1">
      <c r="A92" s="276">
        <f>A72+0.01</f>
        <v>8.0699999999999985</v>
      </c>
      <c r="B92" s="41" t="s">
        <v>1491</v>
      </c>
      <c r="C92" s="182"/>
      <c r="D92" s="182"/>
      <c r="E92" s="182"/>
      <c r="F92" s="182"/>
      <c r="G92" s="182"/>
      <c r="H92" s="182"/>
      <c r="I92" s="182"/>
      <c r="J92" s="182"/>
      <c r="K92" s="182"/>
      <c r="L92" s="182"/>
      <c r="M92" s="182"/>
      <c r="N92" s="182"/>
      <c r="O92" s="182"/>
      <c r="P92" s="182"/>
      <c r="Q92" s="182"/>
      <c r="R92" s="182"/>
      <c r="S92" s="182"/>
      <c r="T92" s="182"/>
      <c r="U92" s="182"/>
      <c r="V92" s="182"/>
      <c r="W92" s="182"/>
      <c r="X92" s="182"/>
      <c r="Y92" s="182"/>
      <c r="Z92" s="182"/>
      <c r="AA92" s="182"/>
    </row>
    <row r="93" spans="1:27" ht="18" customHeight="1">
      <c r="A93" s="276"/>
      <c r="B93" s="41"/>
      <c r="C93" s="181">
        <v>1</v>
      </c>
      <c r="D93" s="39" t="s">
        <v>1013</v>
      </c>
      <c r="E93" s="137"/>
      <c r="F93" s="137"/>
      <c r="G93" s="41"/>
      <c r="H93" s="149"/>
      <c r="I93" s="149"/>
      <c r="J93" s="149"/>
      <c r="K93" s="149"/>
      <c r="L93" s="41"/>
      <c r="M93" s="41"/>
      <c r="N93" s="149"/>
      <c r="O93" s="149"/>
      <c r="P93" s="149"/>
      <c r="Q93" s="149"/>
      <c r="R93" s="149"/>
      <c r="S93" s="149"/>
      <c r="T93" s="149"/>
      <c r="U93" s="41"/>
      <c r="V93" s="41"/>
      <c r="W93" s="41"/>
      <c r="X93" s="41"/>
      <c r="Y93" s="41"/>
      <c r="Z93" s="41"/>
      <c r="AA93" s="182"/>
    </row>
    <row r="94" spans="1:27" ht="15.75" customHeight="1">
      <c r="A94" s="276"/>
      <c r="B94" s="41"/>
      <c r="C94" s="181">
        <v>2</v>
      </c>
      <c r="D94" s="39" t="s">
        <v>1067</v>
      </c>
      <c r="E94" s="41"/>
      <c r="F94" s="41"/>
      <c r="G94" s="145"/>
      <c r="H94" s="147"/>
      <c r="I94" s="41"/>
      <c r="J94" s="41"/>
      <c r="K94" s="138"/>
      <c r="L94" s="138"/>
      <c r="M94" s="138"/>
      <c r="N94" s="138"/>
      <c r="O94" s="138"/>
      <c r="P94" s="138"/>
      <c r="Q94" s="138"/>
      <c r="R94" s="138"/>
      <c r="S94" s="138"/>
      <c r="T94" s="138"/>
      <c r="U94" s="138"/>
      <c r="V94" s="138"/>
      <c r="W94" s="138"/>
      <c r="X94" s="138"/>
      <c r="Y94" s="138"/>
      <c r="Z94" s="138"/>
      <c r="AA94" s="182"/>
    </row>
    <row r="95" spans="1:27" ht="15.75" customHeight="1">
      <c r="A95" s="277"/>
      <c r="B95" s="41"/>
      <c r="C95" s="181">
        <v>98</v>
      </c>
      <c r="D95" s="39" t="s">
        <v>1116</v>
      </c>
      <c r="E95" s="41"/>
      <c r="F95" s="137"/>
      <c r="G95" s="146"/>
      <c r="H95" s="147"/>
      <c r="I95" s="41"/>
      <c r="J95" s="147"/>
      <c r="K95" s="147"/>
      <c r="L95" s="41"/>
      <c r="M95" s="41"/>
      <c r="N95" s="41"/>
      <c r="O95" s="41"/>
      <c r="P95" s="41"/>
      <c r="Q95" s="41"/>
      <c r="R95" s="41"/>
      <c r="S95" s="41"/>
      <c r="T95" s="41"/>
      <c r="U95" s="41"/>
      <c r="V95" s="41"/>
      <c r="W95" s="41"/>
      <c r="X95" s="41"/>
      <c r="Y95" s="41"/>
      <c r="Z95" s="41"/>
      <c r="AA95" s="182"/>
    </row>
    <row r="96" spans="1:27" ht="13.5" customHeight="1">
      <c r="A96" s="276"/>
      <c r="B96" s="137"/>
      <c r="C96" s="181"/>
      <c r="D96" s="137"/>
      <c r="E96" s="137"/>
      <c r="F96" s="137"/>
      <c r="G96" s="39"/>
      <c r="H96" s="39"/>
      <c r="I96" s="39"/>
      <c r="J96" s="147"/>
      <c r="K96" s="147"/>
      <c r="L96" s="39"/>
      <c r="M96" s="39"/>
      <c r="N96" s="39"/>
      <c r="O96" s="39"/>
      <c r="P96" s="39"/>
      <c r="Q96" s="39"/>
      <c r="R96" s="39"/>
      <c r="S96" s="39"/>
      <c r="T96" s="39"/>
      <c r="U96" s="39"/>
      <c r="V96" s="39"/>
      <c r="W96" s="39"/>
      <c r="X96" s="39"/>
      <c r="Y96" s="39"/>
      <c r="Z96" s="39"/>
      <c r="AA96" s="182"/>
    </row>
    <row r="97" spans="1:27" ht="13.5" customHeight="1">
      <c r="A97" s="276">
        <f>A92+0.01</f>
        <v>8.0799999999999983</v>
      </c>
      <c r="B97" s="41" t="s">
        <v>1927</v>
      </c>
      <c r="C97" s="150"/>
      <c r="D97" s="150"/>
      <c r="E97" s="150"/>
      <c r="F97" s="150"/>
      <c r="G97" s="150"/>
      <c r="H97" s="150"/>
      <c r="I97" s="150"/>
      <c r="J97" s="150"/>
      <c r="K97" s="150"/>
      <c r="L97" s="150"/>
      <c r="M97" s="150"/>
      <c r="N97" s="150"/>
      <c r="O97" s="150"/>
      <c r="P97" s="150"/>
      <c r="Q97" s="150"/>
      <c r="R97" s="150"/>
      <c r="S97" s="278"/>
      <c r="T97" s="278"/>
      <c r="U97" s="278"/>
      <c r="V97" s="278"/>
      <c r="W97" s="182"/>
      <c r="X97" s="182"/>
      <c r="Y97" s="182"/>
      <c r="Z97" s="182"/>
      <c r="AA97" s="182"/>
    </row>
    <row r="98" spans="1:27" ht="13.5" customHeight="1">
      <c r="A98" s="276"/>
      <c r="B98" s="1054" t="s">
        <v>910</v>
      </c>
      <c r="C98" s="1055"/>
      <c r="D98" s="1055"/>
      <c r="E98" s="1055"/>
      <c r="F98" s="1055"/>
      <c r="G98" s="1055"/>
      <c r="H98" s="1055"/>
      <c r="I98" s="1055"/>
      <c r="J98" s="1055"/>
      <c r="K98" s="1055"/>
      <c r="L98" s="1055"/>
      <c r="M98" s="1055"/>
      <c r="N98" s="1055"/>
      <c r="O98" s="1055"/>
      <c r="P98" s="1055"/>
      <c r="Q98" s="1055"/>
      <c r="R98" s="1055"/>
      <c r="S98" s="1055"/>
      <c r="T98" s="137"/>
      <c r="U98" s="137"/>
      <c r="V98" s="137"/>
      <c r="W98" s="137"/>
      <c r="X98" s="138"/>
      <c r="Y98" s="138"/>
      <c r="Z98" s="138"/>
      <c r="AA98" s="182"/>
    </row>
    <row r="99" spans="1:27" ht="13.5" customHeight="1">
      <c r="A99" s="276"/>
      <c r="B99" s="1056"/>
      <c r="C99" s="1057"/>
      <c r="D99" s="1057"/>
      <c r="E99" s="1057"/>
      <c r="F99" s="1057"/>
      <c r="G99" s="1057"/>
      <c r="H99" s="1057"/>
      <c r="I99" s="1057"/>
      <c r="J99" s="1057"/>
      <c r="K99" s="1057"/>
      <c r="L99" s="1057"/>
      <c r="M99" s="1057"/>
      <c r="N99" s="1057"/>
      <c r="O99" s="1057"/>
      <c r="P99" s="1057"/>
      <c r="Q99" s="1057"/>
      <c r="R99" s="1057"/>
      <c r="S99" s="1057"/>
      <c r="T99" s="137"/>
      <c r="U99" s="137"/>
      <c r="V99" s="137"/>
      <c r="W99" s="137"/>
      <c r="X99" s="138"/>
      <c r="Y99" s="138"/>
      <c r="Z99" s="138"/>
      <c r="AA99" s="182"/>
    </row>
    <row r="100" spans="1:27" ht="13.5" customHeight="1">
      <c r="A100" s="277"/>
      <c r="B100" s="151"/>
      <c r="C100" s="181">
        <v>1</v>
      </c>
      <c r="D100" s="39" t="s">
        <v>1013</v>
      </c>
      <c r="E100" s="137"/>
      <c r="F100" s="41"/>
      <c r="G100" s="41"/>
      <c r="H100" s="152"/>
      <c r="I100" s="41"/>
      <c r="J100" s="153"/>
      <c r="K100" s="154"/>
      <c r="L100" s="279"/>
      <c r="M100" s="151"/>
      <c r="N100" s="151"/>
      <c r="O100" s="151"/>
      <c r="P100" s="151"/>
      <c r="Q100" s="151"/>
      <c r="R100" s="151"/>
      <c r="S100" s="151"/>
      <c r="T100" s="137"/>
      <c r="U100" s="137"/>
      <c r="V100" s="137"/>
      <c r="W100" s="137"/>
      <c r="X100" s="138"/>
      <c r="Y100" s="138"/>
      <c r="Z100" s="138"/>
      <c r="AA100" s="182"/>
    </row>
    <row r="101" spans="1:27" ht="13.5" customHeight="1">
      <c r="A101" s="277"/>
      <c r="B101" s="151"/>
      <c r="C101" s="181">
        <v>2</v>
      </c>
      <c r="D101" s="39" t="s">
        <v>1067</v>
      </c>
      <c r="E101" s="137"/>
      <c r="F101" s="41"/>
      <c r="G101" s="155" t="s">
        <v>13</v>
      </c>
      <c r="H101" s="147">
        <f>A139</f>
        <v>8.0999999999999979</v>
      </c>
      <c r="I101" s="41"/>
      <c r="J101" s="151"/>
      <c r="K101" s="151"/>
      <c r="L101" s="41"/>
      <c r="M101" s="41"/>
      <c r="N101" s="41"/>
      <c r="O101" s="41"/>
      <c r="P101" s="41"/>
      <c r="Q101" s="41"/>
      <c r="R101" s="41"/>
      <c r="S101" s="41"/>
      <c r="T101" s="41"/>
      <c r="U101" s="41"/>
      <c r="V101" s="41"/>
      <c r="W101" s="41"/>
      <c r="X101" s="41"/>
      <c r="Y101" s="41"/>
      <c r="Z101" s="41"/>
      <c r="AA101" s="182"/>
    </row>
    <row r="102" spans="1:27" ht="13.5" customHeight="1">
      <c r="A102" s="276"/>
      <c r="B102" s="151"/>
      <c r="C102" s="181">
        <v>98</v>
      </c>
      <c r="D102" s="39" t="s">
        <v>1116</v>
      </c>
      <c r="E102" s="137"/>
      <c r="F102" s="41"/>
      <c r="G102" s="155" t="s">
        <v>13</v>
      </c>
      <c r="H102" s="147">
        <f>A160</f>
        <v>8.1199999999999992</v>
      </c>
      <c r="I102" s="41"/>
      <c r="J102" s="151"/>
      <c r="K102" s="151"/>
      <c r="L102" s="41"/>
      <c r="M102" s="41"/>
      <c r="N102" s="41"/>
      <c r="O102" s="41"/>
      <c r="P102" s="41"/>
      <c r="Q102" s="41"/>
      <c r="R102" s="41"/>
      <c r="S102" s="41"/>
      <c r="T102" s="41"/>
      <c r="U102" s="41"/>
      <c r="V102" s="41"/>
      <c r="W102" s="41"/>
      <c r="X102" s="41"/>
      <c r="Y102" s="41"/>
      <c r="Z102" s="41"/>
      <c r="AA102" s="182"/>
    </row>
    <row r="103" spans="1:27" ht="13.5" customHeight="1">
      <c r="A103" s="277"/>
      <c r="B103" s="137"/>
      <c r="C103" s="181"/>
      <c r="D103" s="137"/>
      <c r="E103" s="137"/>
      <c r="F103" s="137"/>
      <c r="G103" s="41"/>
      <c r="H103" s="41"/>
      <c r="I103" s="41"/>
      <c r="J103" s="41"/>
      <c r="K103" s="41"/>
      <c r="L103" s="41"/>
      <c r="M103" s="41"/>
      <c r="N103" s="41"/>
      <c r="O103" s="41"/>
      <c r="P103" s="41"/>
      <c r="Q103" s="41"/>
      <c r="R103" s="41"/>
      <c r="S103" s="41"/>
      <c r="T103" s="41"/>
      <c r="U103" s="41"/>
      <c r="V103" s="41"/>
      <c r="W103" s="138"/>
      <c r="X103" s="138"/>
      <c r="Y103" s="138"/>
      <c r="Z103" s="138"/>
      <c r="AA103" s="182"/>
    </row>
    <row r="104" spans="1:27" ht="13.5" customHeight="1">
      <c r="A104" s="276">
        <f>A97+0.01</f>
        <v>8.0899999999999981</v>
      </c>
      <c r="B104" s="1052" t="s">
        <v>1492</v>
      </c>
      <c r="C104" s="1053"/>
      <c r="D104" s="1053"/>
      <c r="E104" s="1053"/>
      <c r="F104" s="1053"/>
      <c r="G104" s="1053"/>
      <c r="H104" s="1053"/>
      <c r="I104" s="1053"/>
      <c r="J104" s="1053"/>
      <c r="K104" s="1053"/>
      <c r="L104" s="1053"/>
      <c r="M104" s="1053"/>
      <c r="N104" s="1053"/>
      <c r="O104" s="1053"/>
      <c r="P104" s="1053"/>
      <c r="Q104" s="1053"/>
      <c r="R104" s="1053"/>
      <c r="S104" s="1053"/>
      <c r="T104" s="1053"/>
      <c r="U104" s="1053"/>
      <c r="V104" s="1053"/>
      <c r="W104" s="138"/>
      <c r="X104" s="138"/>
      <c r="Y104" s="138"/>
      <c r="Z104" s="138"/>
      <c r="AA104" s="182"/>
    </row>
    <row r="105" spans="1:27" ht="13.5" customHeight="1">
      <c r="A105" s="276"/>
      <c r="B105" s="156" t="s">
        <v>20</v>
      </c>
      <c r="C105" s="39" t="s">
        <v>1493</v>
      </c>
      <c r="D105" s="41"/>
      <c r="E105" s="137"/>
      <c r="F105" s="137"/>
      <c r="G105" s="41"/>
      <c r="H105" s="41"/>
      <c r="I105" s="41"/>
      <c r="J105" s="41"/>
      <c r="K105" s="41"/>
      <c r="L105" s="43"/>
      <c r="M105" s="41"/>
      <c r="N105" s="41"/>
      <c r="O105" s="41"/>
      <c r="P105" s="41"/>
      <c r="Q105" s="41"/>
      <c r="R105" s="41"/>
      <c r="S105" s="41"/>
      <c r="T105" s="41"/>
      <c r="U105" s="41"/>
      <c r="V105" s="41"/>
      <c r="W105" s="138"/>
      <c r="X105" s="138"/>
      <c r="Y105" s="138"/>
      <c r="Z105" s="138"/>
      <c r="AA105" s="182"/>
    </row>
    <row r="106" spans="1:27" ht="13.5" customHeight="1">
      <c r="A106" s="276"/>
      <c r="B106" s="149"/>
      <c r="C106" s="181">
        <v>1</v>
      </c>
      <c r="D106" s="39" t="s">
        <v>1013</v>
      </c>
      <c r="E106" s="41"/>
      <c r="F106" s="41"/>
      <c r="G106" s="41"/>
      <c r="H106" s="41"/>
      <c r="I106" s="138"/>
      <c r="J106" s="41"/>
      <c r="K106" s="41"/>
      <c r="L106" s="137"/>
      <c r="M106" s="137"/>
      <c r="N106" s="41"/>
      <c r="O106" s="149"/>
      <c r="P106" s="138"/>
      <c r="Q106" s="138"/>
      <c r="R106" s="138"/>
      <c r="S106" s="138"/>
      <c r="T106" s="138"/>
      <c r="U106" s="138"/>
      <c r="V106" s="138"/>
      <c r="W106" s="138"/>
      <c r="X106" s="138"/>
      <c r="Y106" s="138"/>
      <c r="Z106" s="138"/>
      <c r="AA106" s="182"/>
    </row>
    <row r="107" spans="1:27" ht="13.5" customHeight="1">
      <c r="A107" s="276"/>
      <c r="B107" s="149"/>
      <c r="C107" s="181">
        <v>2</v>
      </c>
      <c r="D107" s="39" t="s">
        <v>1067</v>
      </c>
      <c r="E107" s="41"/>
      <c r="F107" s="41"/>
      <c r="G107" s="41"/>
      <c r="H107" s="41"/>
      <c r="I107" s="138"/>
      <c r="J107" s="41"/>
      <c r="K107" s="41"/>
      <c r="L107" s="41"/>
      <c r="M107" s="41"/>
      <c r="N107" s="145"/>
      <c r="O107" s="147"/>
      <c r="P107" s="138"/>
      <c r="Q107" s="138"/>
      <c r="R107" s="138"/>
      <c r="S107" s="138"/>
      <c r="T107" s="138"/>
      <c r="U107" s="138"/>
      <c r="V107" s="138"/>
      <c r="W107" s="138"/>
      <c r="X107" s="138"/>
      <c r="Y107" s="138"/>
      <c r="Z107" s="138"/>
      <c r="AA107" s="182"/>
    </row>
    <row r="108" spans="1:27" ht="13.5" customHeight="1">
      <c r="A108" s="276"/>
      <c r="B108" s="149"/>
      <c r="C108" s="181">
        <v>98</v>
      </c>
      <c r="D108" s="39" t="s">
        <v>1116</v>
      </c>
      <c r="E108" s="41"/>
      <c r="F108" s="41"/>
      <c r="G108" s="41"/>
      <c r="H108" s="41"/>
      <c r="I108" s="138"/>
      <c r="J108" s="41"/>
      <c r="K108" s="41"/>
      <c r="L108" s="41"/>
      <c r="M108" s="137"/>
      <c r="N108" s="146"/>
      <c r="O108" s="147"/>
      <c r="P108" s="138"/>
      <c r="Q108" s="138"/>
      <c r="R108" s="138"/>
      <c r="S108" s="138"/>
      <c r="T108" s="138"/>
      <c r="U108" s="138"/>
      <c r="V108" s="138"/>
      <c r="W108" s="138"/>
      <c r="X108" s="138"/>
      <c r="Y108" s="138"/>
      <c r="Z108" s="138"/>
      <c r="AA108" s="182"/>
    </row>
    <row r="109" spans="1:27" ht="13.5" customHeight="1">
      <c r="A109" s="280"/>
      <c r="B109" s="156" t="s">
        <v>21</v>
      </c>
      <c r="C109" s="39" t="s">
        <v>1494</v>
      </c>
      <c r="D109" s="41"/>
      <c r="E109" s="137"/>
      <c r="F109" s="137"/>
      <c r="G109" s="41"/>
      <c r="H109" s="41"/>
      <c r="I109" s="41"/>
      <c r="J109" s="41"/>
      <c r="K109" s="41"/>
      <c r="L109" s="43"/>
      <c r="M109" s="41"/>
      <c r="N109" s="41"/>
      <c r="O109" s="41"/>
      <c r="P109" s="41"/>
      <c r="Q109" s="41"/>
      <c r="R109" s="41"/>
      <c r="S109" s="41"/>
      <c r="T109" s="41"/>
      <c r="U109" s="41"/>
      <c r="V109" s="41"/>
      <c r="W109" s="138"/>
      <c r="X109" s="138"/>
      <c r="Y109" s="138"/>
      <c r="Z109" s="138"/>
      <c r="AA109" s="182"/>
    </row>
    <row r="110" spans="1:27" ht="13.5" customHeight="1">
      <c r="A110" s="276"/>
      <c r="B110" s="149"/>
      <c r="C110" s="181">
        <v>1</v>
      </c>
      <c r="D110" s="39" t="s">
        <v>1013</v>
      </c>
      <c r="E110" s="41"/>
      <c r="F110" s="41"/>
      <c r="G110" s="41"/>
      <c r="H110" s="41"/>
      <c r="I110" s="138"/>
      <c r="J110" s="41"/>
      <c r="K110" s="41"/>
      <c r="L110" s="137"/>
      <c r="M110" s="137"/>
      <c r="N110" s="41"/>
      <c r="O110" s="149"/>
      <c r="P110" s="138"/>
      <c r="Q110" s="138"/>
      <c r="R110" s="138"/>
      <c r="S110" s="138"/>
      <c r="T110" s="138"/>
      <c r="U110" s="138"/>
      <c r="V110" s="138"/>
      <c r="W110" s="138"/>
      <c r="X110" s="138"/>
      <c r="Y110" s="138"/>
      <c r="Z110" s="138"/>
      <c r="AA110" s="182"/>
    </row>
    <row r="111" spans="1:27" ht="13.5" customHeight="1">
      <c r="A111" s="276"/>
      <c r="B111" s="149"/>
      <c r="C111" s="181">
        <v>2</v>
      </c>
      <c r="D111" s="39" t="s">
        <v>1067</v>
      </c>
      <c r="E111" s="41"/>
      <c r="F111" s="41"/>
      <c r="G111" s="41"/>
      <c r="H111" s="41"/>
      <c r="I111" s="138"/>
      <c r="J111" s="41"/>
      <c r="K111" s="41"/>
      <c r="L111" s="41"/>
      <c r="M111" s="41"/>
      <c r="N111" s="145"/>
      <c r="O111" s="147"/>
      <c r="P111" s="138"/>
      <c r="Q111" s="138"/>
      <c r="R111" s="138"/>
      <c r="S111" s="138"/>
      <c r="T111" s="138"/>
      <c r="U111" s="138"/>
      <c r="V111" s="138"/>
      <c r="W111" s="138"/>
      <c r="X111" s="138"/>
      <c r="Y111" s="138"/>
      <c r="Z111" s="138"/>
      <c r="AA111" s="182"/>
    </row>
    <row r="112" spans="1:27" ht="13.5" customHeight="1">
      <c r="A112" s="276"/>
      <c r="B112" s="149"/>
      <c r="C112" s="181">
        <v>98</v>
      </c>
      <c r="D112" s="39" t="s">
        <v>1116</v>
      </c>
      <c r="E112" s="41"/>
      <c r="F112" s="41"/>
      <c r="G112" s="41"/>
      <c r="H112" s="41"/>
      <c r="I112" s="138"/>
      <c r="J112" s="41"/>
      <c r="K112" s="41"/>
      <c r="L112" s="41"/>
      <c r="M112" s="137"/>
      <c r="N112" s="146"/>
      <c r="O112" s="147"/>
      <c r="P112" s="138"/>
      <c r="Q112" s="138"/>
      <c r="R112" s="138"/>
      <c r="S112" s="138"/>
      <c r="T112" s="138"/>
      <c r="U112" s="138"/>
      <c r="V112" s="138"/>
      <c r="W112" s="138"/>
      <c r="X112" s="138"/>
      <c r="Y112" s="138"/>
      <c r="Z112" s="138"/>
      <c r="AA112" s="182"/>
    </row>
    <row r="113" spans="1:27" ht="13.5" customHeight="1">
      <c r="A113" s="276"/>
      <c r="B113" s="156" t="s">
        <v>22</v>
      </c>
      <c r="C113" s="39" t="s">
        <v>1495</v>
      </c>
      <c r="D113" s="41"/>
      <c r="E113" s="137"/>
      <c r="F113" s="137"/>
      <c r="G113" s="41"/>
      <c r="H113" s="41"/>
      <c r="I113" s="41"/>
      <c r="J113" s="41"/>
      <c r="K113" s="41"/>
      <c r="L113" s="43"/>
      <c r="M113" s="41"/>
      <c r="N113" s="41"/>
      <c r="O113" s="41"/>
      <c r="P113" s="41"/>
      <c r="Q113" s="41"/>
      <c r="R113" s="41"/>
      <c r="S113" s="41"/>
      <c r="T113" s="41"/>
      <c r="U113" s="41"/>
      <c r="V113" s="41"/>
      <c r="W113" s="138"/>
      <c r="X113" s="138"/>
      <c r="Y113" s="138"/>
      <c r="Z113" s="138"/>
      <c r="AA113" s="182"/>
    </row>
    <row r="114" spans="1:27" ht="13.5" customHeight="1">
      <c r="A114" s="276"/>
      <c r="B114" s="149"/>
      <c r="C114" s="181">
        <v>1</v>
      </c>
      <c r="D114" s="39" t="s">
        <v>1013</v>
      </c>
      <c r="E114" s="41"/>
      <c r="F114" s="41"/>
      <c r="G114" s="41"/>
      <c r="H114" s="41"/>
      <c r="I114" s="138"/>
      <c r="J114" s="41"/>
      <c r="K114" s="41"/>
      <c r="L114" s="137"/>
      <c r="M114" s="137"/>
      <c r="N114" s="41"/>
      <c r="O114" s="149"/>
      <c r="P114" s="138"/>
      <c r="Q114" s="138"/>
      <c r="R114" s="138"/>
      <c r="S114" s="138"/>
      <c r="T114" s="138"/>
      <c r="U114" s="138"/>
      <c r="V114" s="138"/>
      <c r="W114" s="138"/>
      <c r="X114" s="138"/>
      <c r="Y114" s="138"/>
      <c r="Z114" s="138"/>
      <c r="AA114" s="182"/>
    </row>
    <row r="115" spans="1:27" ht="13.5" customHeight="1">
      <c r="A115" s="276"/>
      <c r="B115" s="149"/>
      <c r="C115" s="181">
        <v>2</v>
      </c>
      <c r="D115" s="39" t="s">
        <v>1067</v>
      </c>
      <c r="E115" s="41"/>
      <c r="F115" s="41"/>
      <c r="G115" s="41"/>
      <c r="H115" s="41"/>
      <c r="I115" s="138"/>
      <c r="J115" s="41"/>
      <c r="K115" s="41"/>
      <c r="L115" s="41"/>
      <c r="M115" s="41"/>
      <c r="N115" s="145"/>
      <c r="O115" s="147"/>
      <c r="P115" s="138"/>
      <c r="Q115" s="138"/>
      <c r="R115" s="138"/>
      <c r="S115" s="138"/>
      <c r="T115" s="138"/>
      <c r="U115" s="138"/>
      <c r="V115" s="138"/>
      <c r="W115" s="138"/>
      <c r="X115" s="138"/>
      <c r="Y115" s="138"/>
      <c r="Z115" s="138"/>
      <c r="AA115" s="182"/>
    </row>
    <row r="116" spans="1:27" ht="13.5" customHeight="1">
      <c r="A116" s="276"/>
      <c r="B116" s="149"/>
      <c r="C116" s="181">
        <v>98</v>
      </c>
      <c r="D116" s="39" t="s">
        <v>1116</v>
      </c>
      <c r="E116" s="41"/>
      <c r="F116" s="41"/>
      <c r="G116" s="41"/>
      <c r="H116" s="41"/>
      <c r="I116" s="138"/>
      <c r="J116" s="41"/>
      <c r="K116" s="41"/>
      <c r="L116" s="41"/>
      <c r="M116" s="137"/>
      <c r="N116" s="146"/>
      <c r="O116" s="147"/>
      <c r="P116" s="138"/>
      <c r="Q116" s="138"/>
      <c r="R116" s="138"/>
      <c r="S116" s="138"/>
      <c r="T116" s="138"/>
      <c r="U116" s="138"/>
      <c r="V116" s="138"/>
      <c r="W116" s="138"/>
      <c r="X116" s="138"/>
      <c r="Y116" s="138"/>
      <c r="Z116" s="138"/>
      <c r="AA116" s="182"/>
    </row>
    <row r="117" spans="1:27" ht="13.5" customHeight="1">
      <c r="A117" s="280"/>
      <c r="B117" s="156" t="s">
        <v>23</v>
      </c>
      <c r="C117" s="39" t="s">
        <v>1496</v>
      </c>
      <c r="D117" s="41"/>
      <c r="E117" s="137"/>
      <c r="F117" s="137"/>
      <c r="G117" s="41"/>
      <c r="H117" s="41"/>
      <c r="I117" s="41"/>
      <c r="J117" s="41"/>
      <c r="K117" s="41"/>
      <c r="L117" s="43"/>
      <c r="M117" s="41"/>
      <c r="N117" s="41"/>
      <c r="O117" s="41"/>
      <c r="P117" s="41"/>
      <c r="Q117" s="41"/>
      <c r="R117" s="41"/>
      <c r="S117" s="41"/>
      <c r="T117" s="41"/>
      <c r="U117" s="41"/>
      <c r="V117" s="41"/>
      <c r="W117" s="138"/>
      <c r="X117" s="138"/>
      <c r="Y117" s="138"/>
      <c r="Z117" s="138"/>
      <c r="AA117" s="182"/>
    </row>
    <row r="118" spans="1:27" ht="13.5" customHeight="1">
      <c r="A118" s="276"/>
      <c r="B118" s="149"/>
      <c r="C118" s="181">
        <v>1</v>
      </c>
      <c r="D118" s="39" t="s">
        <v>1013</v>
      </c>
      <c r="E118" s="41"/>
      <c r="F118" s="41"/>
      <c r="G118" s="41"/>
      <c r="H118" s="41"/>
      <c r="I118" s="138"/>
      <c r="J118" s="41"/>
      <c r="K118" s="41"/>
      <c r="L118" s="137"/>
      <c r="M118" s="137"/>
      <c r="N118" s="41"/>
      <c r="O118" s="149"/>
      <c r="P118" s="138"/>
      <c r="Q118" s="138"/>
      <c r="R118" s="138"/>
      <c r="S118" s="138"/>
      <c r="T118" s="138"/>
      <c r="U118" s="138"/>
      <c r="V118" s="138"/>
      <c r="W118" s="138"/>
      <c r="X118" s="138"/>
      <c r="Y118" s="138"/>
      <c r="Z118" s="138"/>
      <c r="AA118" s="182"/>
    </row>
    <row r="119" spans="1:27" ht="13.5" customHeight="1">
      <c r="A119" s="276"/>
      <c r="B119" s="149"/>
      <c r="C119" s="181">
        <v>2</v>
      </c>
      <c r="D119" s="39" t="s">
        <v>1067</v>
      </c>
      <c r="E119" s="41"/>
      <c r="F119" s="41"/>
      <c r="G119" s="41"/>
      <c r="H119" s="41"/>
      <c r="I119" s="138"/>
      <c r="J119" s="41"/>
      <c r="K119" s="41"/>
      <c r="L119" s="41"/>
      <c r="M119" s="41"/>
      <c r="N119" s="145"/>
      <c r="O119" s="147"/>
      <c r="P119" s="138"/>
      <c r="Q119" s="138"/>
      <c r="R119" s="138"/>
      <c r="S119" s="138"/>
      <c r="T119" s="138"/>
      <c r="U119" s="138"/>
      <c r="V119" s="138"/>
      <c r="W119" s="138"/>
      <c r="X119" s="138"/>
      <c r="Y119" s="138"/>
      <c r="Z119" s="138"/>
      <c r="AA119" s="182"/>
    </row>
    <row r="120" spans="1:27" ht="13.5" customHeight="1">
      <c r="A120" s="276"/>
      <c r="B120" s="149"/>
      <c r="C120" s="181">
        <v>98</v>
      </c>
      <c r="D120" s="39" t="s">
        <v>1116</v>
      </c>
      <c r="E120" s="41"/>
      <c r="F120" s="41"/>
      <c r="G120" s="41"/>
      <c r="H120" s="41"/>
      <c r="I120" s="138"/>
      <c r="J120" s="41"/>
      <c r="K120" s="41"/>
      <c r="L120" s="41"/>
      <c r="M120" s="137"/>
      <c r="N120" s="146"/>
      <c r="O120" s="147"/>
      <c r="P120" s="138"/>
      <c r="Q120" s="138"/>
      <c r="R120" s="138"/>
      <c r="S120" s="138"/>
      <c r="T120" s="138"/>
      <c r="U120" s="138"/>
      <c r="V120" s="138"/>
      <c r="W120" s="138"/>
      <c r="X120" s="138"/>
      <c r="Y120" s="138"/>
      <c r="Z120" s="138"/>
      <c r="AA120" s="182"/>
    </row>
    <row r="121" spans="1:27" ht="13.5" customHeight="1">
      <c r="A121" s="280"/>
      <c r="B121" s="156" t="s">
        <v>24</v>
      </c>
      <c r="C121" s="39" t="s">
        <v>1497</v>
      </c>
      <c r="D121" s="41"/>
      <c r="E121" s="137"/>
      <c r="F121" s="137"/>
      <c r="G121" s="41"/>
      <c r="H121" s="41"/>
      <c r="I121" s="41"/>
      <c r="J121" s="41"/>
      <c r="K121" s="41"/>
      <c r="L121" s="43"/>
      <c r="M121" s="41"/>
      <c r="N121" s="41"/>
      <c r="O121" s="41"/>
      <c r="P121" s="41"/>
      <c r="Q121" s="41"/>
      <c r="R121" s="41"/>
      <c r="S121" s="41"/>
      <c r="T121" s="41"/>
      <c r="U121" s="41"/>
      <c r="V121" s="41"/>
      <c r="W121" s="138"/>
      <c r="X121" s="138"/>
      <c r="Y121" s="138"/>
      <c r="Z121" s="138"/>
      <c r="AA121" s="182"/>
    </row>
    <row r="122" spans="1:27" ht="13.5" customHeight="1">
      <c r="A122" s="276"/>
      <c r="B122" s="149"/>
      <c r="C122" s="181">
        <v>1</v>
      </c>
      <c r="D122" s="39" t="s">
        <v>1013</v>
      </c>
      <c r="E122" s="41"/>
      <c r="F122" s="41"/>
      <c r="G122" s="41"/>
      <c r="H122" s="41"/>
      <c r="I122" s="138"/>
      <c r="J122" s="41"/>
      <c r="K122" s="41"/>
      <c r="L122" s="137"/>
      <c r="M122" s="137"/>
      <c r="N122" s="41"/>
      <c r="O122" s="149"/>
      <c r="P122" s="138"/>
      <c r="Q122" s="138"/>
      <c r="R122" s="138"/>
      <c r="S122" s="138"/>
      <c r="T122" s="138"/>
      <c r="U122" s="138"/>
      <c r="V122" s="138"/>
      <c r="W122" s="138"/>
      <c r="X122" s="138"/>
      <c r="Y122" s="138"/>
      <c r="Z122" s="138"/>
      <c r="AA122" s="182"/>
    </row>
    <row r="123" spans="1:27" ht="13.5" customHeight="1">
      <c r="A123" s="276"/>
      <c r="B123" s="149"/>
      <c r="C123" s="181">
        <v>2</v>
      </c>
      <c r="D123" s="39" t="s">
        <v>1067</v>
      </c>
      <c r="E123" s="41"/>
      <c r="F123" s="41"/>
      <c r="G123" s="41"/>
      <c r="H123" s="41"/>
      <c r="I123" s="138"/>
      <c r="J123" s="41"/>
      <c r="K123" s="41"/>
      <c r="L123" s="41"/>
      <c r="M123" s="41"/>
      <c r="N123" s="145"/>
      <c r="O123" s="147"/>
      <c r="P123" s="138"/>
      <c r="Q123" s="138"/>
      <c r="R123" s="138"/>
      <c r="S123" s="138"/>
      <c r="T123" s="138"/>
      <c r="U123" s="138"/>
      <c r="V123" s="138"/>
      <c r="W123" s="138"/>
      <c r="X123" s="138"/>
      <c r="Y123" s="138"/>
      <c r="Z123" s="138"/>
      <c r="AA123" s="182"/>
    </row>
    <row r="124" spans="1:27" ht="13.5" customHeight="1">
      <c r="A124" s="276"/>
      <c r="B124" s="149"/>
      <c r="C124" s="181">
        <v>98</v>
      </c>
      <c r="D124" s="39" t="s">
        <v>1116</v>
      </c>
      <c r="E124" s="41"/>
      <c r="F124" s="41"/>
      <c r="G124" s="41"/>
      <c r="H124" s="41"/>
      <c r="I124" s="138"/>
      <c r="J124" s="41"/>
      <c r="K124" s="41"/>
      <c r="L124" s="41"/>
      <c r="M124" s="137"/>
      <c r="N124" s="146"/>
      <c r="O124" s="147"/>
      <c r="P124" s="138"/>
      <c r="Q124" s="138"/>
      <c r="R124" s="138"/>
      <c r="S124" s="138"/>
      <c r="T124" s="138"/>
      <c r="U124" s="138"/>
      <c r="V124" s="138"/>
      <c r="W124" s="138"/>
      <c r="X124" s="138"/>
      <c r="Y124" s="138"/>
      <c r="Z124" s="138"/>
      <c r="AA124" s="182"/>
    </row>
    <row r="125" spans="1:27" ht="13.5" customHeight="1">
      <c r="A125" s="280"/>
      <c r="B125" s="156" t="s">
        <v>25</v>
      </c>
      <c r="C125" s="39" t="s">
        <v>1498</v>
      </c>
      <c r="D125" s="41"/>
      <c r="E125" s="137"/>
      <c r="F125" s="137"/>
      <c r="G125" s="41"/>
      <c r="H125" s="41"/>
      <c r="I125" s="41"/>
      <c r="J125" s="41"/>
      <c r="K125" s="41"/>
      <c r="L125" s="43"/>
      <c r="M125" s="41"/>
      <c r="N125" s="41"/>
      <c r="O125" s="41"/>
      <c r="P125" s="41"/>
      <c r="Q125" s="41"/>
      <c r="R125" s="41"/>
      <c r="S125" s="41"/>
      <c r="T125" s="41"/>
      <c r="U125" s="41"/>
      <c r="V125" s="41"/>
      <c r="W125" s="138"/>
      <c r="X125" s="138"/>
      <c r="Y125" s="138"/>
      <c r="Z125" s="138"/>
      <c r="AA125" s="182"/>
    </row>
    <row r="126" spans="1:27" ht="13.5" customHeight="1">
      <c r="A126" s="276"/>
      <c r="B126" s="149"/>
      <c r="C126" s="181">
        <v>1</v>
      </c>
      <c r="D126" s="39" t="s">
        <v>1013</v>
      </c>
      <c r="E126" s="41"/>
      <c r="F126" s="41"/>
      <c r="G126" s="41"/>
      <c r="H126" s="41"/>
      <c r="I126" s="138"/>
      <c r="J126" s="41"/>
      <c r="K126" s="41"/>
      <c r="L126" s="137"/>
      <c r="M126" s="137"/>
      <c r="N126" s="41"/>
      <c r="O126" s="149"/>
      <c r="P126" s="138"/>
      <c r="Q126" s="138"/>
      <c r="R126" s="138"/>
      <c r="S126" s="138"/>
      <c r="T126" s="138"/>
      <c r="U126" s="138"/>
      <c r="V126" s="138"/>
      <c r="W126" s="138"/>
      <c r="X126" s="138"/>
      <c r="Y126" s="138"/>
      <c r="Z126" s="138"/>
      <c r="AA126" s="182"/>
    </row>
    <row r="127" spans="1:27" ht="13.5" customHeight="1">
      <c r="A127" s="276"/>
      <c r="B127" s="149"/>
      <c r="C127" s="181">
        <v>2</v>
      </c>
      <c r="D127" s="39" t="s">
        <v>1067</v>
      </c>
      <c r="E127" s="41"/>
      <c r="F127" s="41"/>
      <c r="G127" s="41"/>
      <c r="H127" s="41"/>
      <c r="I127" s="138"/>
      <c r="J127" s="41"/>
      <c r="K127" s="41"/>
      <c r="L127" s="41"/>
      <c r="M127" s="41"/>
      <c r="N127" s="145"/>
      <c r="O127" s="147"/>
      <c r="P127" s="138"/>
      <c r="Q127" s="138"/>
      <c r="R127" s="138"/>
      <c r="S127" s="138"/>
      <c r="T127" s="138"/>
      <c r="U127" s="138"/>
      <c r="V127" s="138"/>
      <c r="W127" s="138"/>
      <c r="X127" s="138"/>
      <c r="Y127" s="138"/>
      <c r="Z127" s="138"/>
      <c r="AA127" s="182"/>
    </row>
    <row r="128" spans="1:27" ht="13.5" customHeight="1">
      <c r="A128" s="276"/>
      <c r="B128" s="149"/>
      <c r="C128" s="181">
        <v>98</v>
      </c>
      <c r="D128" s="39" t="s">
        <v>1116</v>
      </c>
      <c r="E128" s="41"/>
      <c r="F128" s="41"/>
      <c r="G128" s="41"/>
      <c r="H128" s="41"/>
      <c r="I128" s="138"/>
      <c r="J128" s="41"/>
      <c r="K128" s="41"/>
      <c r="L128" s="41"/>
      <c r="M128" s="137"/>
      <c r="N128" s="146"/>
      <c r="O128" s="147"/>
      <c r="P128" s="138"/>
      <c r="Q128" s="138"/>
      <c r="R128" s="138"/>
      <c r="S128" s="138"/>
      <c r="T128" s="138"/>
      <c r="U128" s="138"/>
      <c r="V128" s="138"/>
      <c r="W128" s="138"/>
      <c r="X128" s="138"/>
      <c r="Y128" s="138"/>
      <c r="Z128" s="138"/>
      <c r="AA128" s="182"/>
    </row>
    <row r="129" spans="1:27" ht="13.5" customHeight="1">
      <c r="A129" s="276"/>
      <c r="B129" s="156"/>
      <c r="C129" s="181"/>
      <c r="D129" s="39"/>
      <c r="E129" s="41"/>
      <c r="F129" s="41"/>
      <c r="G129" s="41"/>
      <c r="H129" s="41"/>
      <c r="I129" s="138"/>
      <c r="J129" s="41"/>
      <c r="K129" s="41"/>
      <c r="L129" s="41"/>
      <c r="M129" s="137"/>
      <c r="N129" s="146"/>
      <c r="O129" s="147"/>
      <c r="P129" s="138"/>
      <c r="Q129" s="138"/>
      <c r="R129" s="138"/>
      <c r="S129" s="138"/>
      <c r="T129" s="138"/>
      <c r="U129" s="138"/>
      <c r="V129" s="138"/>
      <c r="W129" s="138"/>
      <c r="X129" s="138"/>
      <c r="Y129" s="138"/>
      <c r="Z129" s="138"/>
      <c r="AA129" s="182"/>
    </row>
    <row r="130" spans="1:27" ht="13.5" customHeight="1">
      <c r="A130" s="152"/>
      <c r="B130" s="156" t="s">
        <v>33</v>
      </c>
      <c r="C130" s="39" t="s">
        <v>1499</v>
      </c>
      <c r="D130" s="41"/>
      <c r="E130" s="137"/>
      <c r="F130" s="137"/>
      <c r="G130" s="41"/>
      <c r="H130" s="41"/>
      <c r="I130" s="41"/>
      <c r="J130" s="41"/>
      <c r="K130" s="41"/>
      <c r="L130" s="41"/>
      <c r="M130" s="41"/>
      <c r="N130" s="41"/>
      <c r="O130" s="41"/>
      <c r="P130" s="41"/>
      <c r="Q130" s="41"/>
      <c r="R130" s="41"/>
      <c r="S130" s="41"/>
      <c r="T130" s="41"/>
      <c r="U130" s="41"/>
      <c r="V130" s="41"/>
      <c r="W130" s="138"/>
      <c r="X130" s="138"/>
      <c r="Y130" s="138"/>
      <c r="Z130" s="138"/>
      <c r="AA130" s="182"/>
    </row>
    <row r="131" spans="1:27" ht="13.5" customHeight="1">
      <c r="A131" s="280"/>
      <c r="B131" s="156"/>
      <c r="C131" s="181">
        <v>1</v>
      </c>
      <c r="D131" s="39" t="s">
        <v>1013</v>
      </c>
      <c r="E131" s="41"/>
      <c r="F131" s="137"/>
      <c r="G131" s="41"/>
      <c r="H131" s="41"/>
      <c r="I131" s="41"/>
      <c r="J131" s="41"/>
      <c r="K131" s="41"/>
      <c r="L131" s="41"/>
      <c r="M131" s="41"/>
      <c r="N131" s="41"/>
      <c r="O131" s="41"/>
      <c r="P131" s="41"/>
      <c r="Q131" s="41"/>
      <c r="R131" s="41"/>
      <c r="S131" s="41"/>
      <c r="T131" s="41"/>
      <c r="U131" s="41"/>
      <c r="V131" s="41"/>
      <c r="W131" s="138"/>
      <c r="X131" s="138"/>
      <c r="Y131" s="138"/>
      <c r="Z131" s="138"/>
      <c r="AA131" s="182"/>
    </row>
    <row r="132" spans="1:27" ht="13.5" customHeight="1">
      <c r="A132" s="280"/>
      <c r="B132" s="156"/>
      <c r="C132" s="181">
        <v>2</v>
      </c>
      <c r="D132" s="39" t="s">
        <v>1067</v>
      </c>
      <c r="E132" s="41"/>
      <c r="F132" s="137"/>
      <c r="G132" s="41"/>
      <c r="H132" s="41"/>
      <c r="I132" s="41"/>
      <c r="J132" s="41"/>
      <c r="K132" s="41"/>
      <c r="L132" s="41"/>
      <c r="M132" s="41"/>
      <c r="N132" s="41"/>
      <c r="O132" s="41"/>
      <c r="P132" s="41"/>
      <c r="Q132" s="41"/>
      <c r="R132" s="41"/>
      <c r="S132" s="41"/>
      <c r="T132" s="41"/>
      <c r="U132" s="41"/>
      <c r="V132" s="41"/>
      <c r="W132" s="138"/>
      <c r="X132" s="138"/>
      <c r="Y132" s="138"/>
      <c r="Z132" s="138"/>
      <c r="AA132" s="182"/>
    </row>
    <row r="133" spans="1:27" ht="13.5" customHeight="1">
      <c r="A133" s="280"/>
      <c r="B133" s="156"/>
      <c r="C133" s="181">
        <v>98</v>
      </c>
      <c r="D133" s="39" t="s">
        <v>1116</v>
      </c>
      <c r="E133" s="41"/>
      <c r="F133" s="137"/>
      <c r="G133" s="41"/>
      <c r="H133" s="41"/>
      <c r="I133" s="41"/>
      <c r="J133" s="41"/>
      <c r="K133" s="41"/>
      <c r="L133" s="41"/>
      <c r="M133" s="41"/>
      <c r="N133" s="41"/>
      <c r="O133" s="41"/>
      <c r="P133" s="41"/>
      <c r="Q133" s="41"/>
      <c r="R133" s="41"/>
      <c r="S133" s="41"/>
      <c r="T133" s="41"/>
      <c r="U133" s="41"/>
      <c r="V133" s="41"/>
      <c r="W133" s="138"/>
      <c r="X133" s="138"/>
      <c r="Y133" s="138"/>
      <c r="Z133" s="138"/>
      <c r="AA133" s="182"/>
    </row>
    <row r="134" spans="1:27" ht="13.5" customHeight="1">
      <c r="A134" s="280"/>
      <c r="B134" s="181"/>
      <c r="C134" s="39"/>
      <c r="D134" s="41"/>
      <c r="E134" s="137"/>
      <c r="F134" s="137"/>
      <c r="G134" s="41"/>
      <c r="H134" s="41"/>
      <c r="I134" s="41"/>
      <c r="J134" s="41"/>
      <c r="K134" s="41"/>
      <c r="L134" s="41"/>
      <c r="M134" s="41"/>
      <c r="N134" s="41"/>
      <c r="O134" s="41"/>
      <c r="P134" s="41"/>
      <c r="Q134" s="41"/>
      <c r="R134" s="41"/>
      <c r="S134" s="41"/>
      <c r="T134" s="41"/>
      <c r="U134" s="41"/>
      <c r="V134" s="41"/>
      <c r="W134" s="138"/>
      <c r="X134" s="138"/>
      <c r="Y134" s="138"/>
      <c r="Z134" s="138"/>
      <c r="AA134" s="182"/>
    </row>
    <row r="135" spans="1:27" ht="13.5" customHeight="1">
      <c r="A135" s="280"/>
      <c r="B135" s="41"/>
      <c r="C135" s="993" t="s">
        <v>985</v>
      </c>
      <c r="D135" s="908"/>
      <c r="E135" s="908"/>
      <c r="F135" s="908"/>
      <c r="G135" s="908"/>
      <c r="H135" s="908"/>
      <c r="I135" s="908"/>
      <c r="J135" s="908"/>
      <c r="K135" s="908"/>
      <c r="L135" s="908"/>
      <c r="M135" s="908"/>
      <c r="N135" s="908"/>
      <c r="O135" s="908"/>
      <c r="P135" s="908"/>
      <c r="Q135" s="908"/>
      <c r="R135" s="908"/>
      <c r="S135" s="41"/>
      <c r="T135" s="41"/>
      <c r="U135" s="41"/>
      <c r="V135" s="41"/>
      <c r="W135" s="138"/>
      <c r="X135" s="138"/>
      <c r="Y135" s="138"/>
      <c r="Z135" s="138"/>
      <c r="AA135" s="182"/>
    </row>
    <row r="136" spans="1:27" ht="13.5" customHeight="1">
      <c r="A136" s="280"/>
      <c r="B136" s="181"/>
      <c r="C136" s="909"/>
      <c r="D136" s="910"/>
      <c r="E136" s="910"/>
      <c r="F136" s="910"/>
      <c r="G136" s="910"/>
      <c r="H136" s="910"/>
      <c r="I136" s="910"/>
      <c r="J136" s="910"/>
      <c r="K136" s="910"/>
      <c r="L136" s="910"/>
      <c r="M136" s="910"/>
      <c r="N136" s="910"/>
      <c r="O136" s="910"/>
      <c r="P136" s="910"/>
      <c r="Q136" s="910"/>
      <c r="R136" s="910"/>
      <c r="S136" s="41"/>
      <c r="T136" s="41"/>
      <c r="U136" s="41"/>
      <c r="V136" s="41"/>
      <c r="W136" s="138"/>
      <c r="X136" s="138"/>
      <c r="Y136" s="138"/>
      <c r="Z136" s="138"/>
      <c r="AA136" s="182"/>
    </row>
    <row r="137" spans="1:27" ht="13.5" customHeight="1">
      <c r="A137" s="280"/>
      <c r="B137" s="181"/>
      <c r="C137" s="289" t="s">
        <v>911</v>
      </c>
      <c r="D137" s="157"/>
      <c r="E137" s="157"/>
      <c r="F137" s="157"/>
      <c r="G137" s="157"/>
      <c r="H137" s="158"/>
      <c r="I137" s="281"/>
      <c r="J137" s="282"/>
      <c r="K137" s="157"/>
      <c r="L137" s="157"/>
      <c r="M137" s="157"/>
      <c r="N137" s="157"/>
      <c r="O137" s="157"/>
      <c r="P137" s="157"/>
      <c r="Q137" s="157"/>
      <c r="R137" s="157"/>
      <c r="S137" s="41"/>
      <c r="T137" s="41"/>
      <c r="U137" s="41"/>
      <c r="V137" s="41"/>
      <c r="W137" s="138"/>
      <c r="X137" s="138"/>
      <c r="Y137" s="138"/>
      <c r="Z137" s="138"/>
      <c r="AA137" s="182"/>
    </row>
    <row r="138" spans="1:27" ht="13.5" customHeight="1">
      <c r="A138" s="280"/>
      <c r="B138" s="181"/>
      <c r="C138" s="39"/>
      <c r="D138" s="181"/>
      <c r="E138" s="181"/>
      <c r="F138" s="181"/>
      <c r="G138" s="181"/>
      <c r="H138" s="181"/>
      <c r="I138" s="181"/>
      <c r="J138" s="181"/>
      <c r="K138" s="181"/>
      <c r="L138" s="181"/>
      <c r="M138" s="181"/>
      <c r="N138" s="181"/>
      <c r="O138" s="41"/>
      <c r="P138" s="41"/>
      <c r="Q138" s="41"/>
      <c r="R138" s="41"/>
      <c r="S138" s="41"/>
      <c r="T138" s="41"/>
      <c r="U138" s="41"/>
      <c r="V138" s="41"/>
      <c r="W138" s="138"/>
      <c r="X138" s="138"/>
      <c r="Y138" s="138"/>
      <c r="Z138" s="138"/>
      <c r="AA138" s="182"/>
    </row>
    <row r="139" spans="1:27" ht="13.5" customHeight="1">
      <c r="A139" s="276">
        <f>A104+0.01</f>
        <v>8.0999999999999979</v>
      </c>
      <c r="B139" s="39" t="s">
        <v>1500</v>
      </c>
      <c r="C139" s="43"/>
      <c r="D139" s="41"/>
      <c r="E139" s="146"/>
      <c r="F139" s="159"/>
      <c r="G139" s="41"/>
      <c r="H139" s="41"/>
      <c r="I139" s="41"/>
      <c r="J139" s="148"/>
      <c r="K139" s="41"/>
      <c r="L139" s="41"/>
      <c r="M139" s="41"/>
      <c r="N139" s="41"/>
      <c r="O139" s="41"/>
      <c r="P139" s="41"/>
      <c r="Q139" s="41"/>
      <c r="R139" s="41"/>
      <c r="S139" s="41"/>
      <c r="T139" s="41"/>
      <c r="U139" s="41"/>
      <c r="V139" s="41"/>
      <c r="W139" s="41"/>
      <c r="X139" s="41"/>
      <c r="Y139" s="41"/>
      <c r="Z139" s="41"/>
      <c r="AA139" s="182"/>
    </row>
    <row r="140" spans="1:27" ht="13.5" customHeight="1">
      <c r="A140" s="152"/>
      <c r="B140" s="41"/>
      <c r="C140" s="43">
        <v>1</v>
      </c>
      <c r="D140" s="37" t="s">
        <v>1501</v>
      </c>
      <c r="E140" s="41"/>
      <c r="F140" s="41"/>
      <c r="G140" s="41"/>
      <c r="H140" s="41"/>
      <c r="I140" s="41"/>
      <c r="J140" s="41"/>
      <c r="K140" s="41"/>
      <c r="L140" s="41"/>
      <c r="M140" s="41"/>
      <c r="N140" s="41"/>
      <c r="O140" s="41"/>
      <c r="P140" s="41"/>
      <c r="Q140" s="43"/>
      <c r="R140" s="41"/>
      <c r="S140" s="41"/>
      <c r="T140" s="41"/>
      <c r="U140" s="41"/>
      <c r="V140" s="41"/>
      <c r="W140" s="41"/>
      <c r="X140" s="41"/>
      <c r="Y140" s="41"/>
      <c r="Z140" s="41"/>
      <c r="AA140" s="182"/>
    </row>
    <row r="141" spans="1:27" ht="13.5" customHeight="1">
      <c r="A141" s="152"/>
      <c r="B141" s="41"/>
      <c r="C141" s="43">
        <f t="shared" ref="C141:C153" si="1">C140+1</f>
        <v>2</v>
      </c>
      <c r="D141" s="37" t="s">
        <v>1502</v>
      </c>
      <c r="E141" s="41"/>
      <c r="F141" s="41"/>
      <c r="G141" s="41"/>
      <c r="H141" s="41"/>
      <c r="I141" s="41"/>
      <c r="J141" s="41"/>
      <c r="K141" s="41"/>
      <c r="L141" s="41"/>
      <c r="M141" s="41"/>
      <c r="N141" s="41"/>
      <c r="O141" s="41"/>
      <c r="P141" s="41"/>
      <c r="Q141" s="43"/>
      <c r="R141" s="41"/>
      <c r="S141" s="41"/>
      <c r="T141" s="41"/>
      <c r="U141" s="41"/>
      <c r="V141" s="41"/>
      <c r="W141" s="41"/>
      <c r="X141" s="41"/>
      <c r="Y141" s="41"/>
      <c r="Z141" s="41"/>
      <c r="AA141" s="182"/>
    </row>
    <row r="142" spans="1:27" ht="13.5" customHeight="1">
      <c r="A142" s="152"/>
      <c r="B142" s="41"/>
      <c r="C142" s="43">
        <f t="shared" si="1"/>
        <v>3</v>
      </c>
      <c r="D142" s="37" t="s">
        <v>1503</v>
      </c>
      <c r="E142" s="41"/>
      <c r="F142" s="41"/>
      <c r="G142" s="41"/>
      <c r="H142" s="41"/>
      <c r="I142" s="41"/>
      <c r="J142" s="41"/>
      <c r="K142" s="41"/>
      <c r="L142" s="41"/>
      <c r="M142" s="41"/>
      <c r="N142" s="41"/>
      <c r="O142" s="41"/>
      <c r="P142" s="41"/>
      <c r="Q142" s="43"/>
      <c r="R142" s="41"/>
      <c r="S142" s="41"/>
      <c r="T142" s="41"/>
      <c r="U142" s="41"/>
      <c r="V142" s="41"/>
      <c r="W142" s="41"/>
      <c r="X142" s="41"/>
      <c r="Y142" s="41"/>
      <c r="Z142" s="41"/>
      <c r="AA142" s="182"/>
    </row>
    <row r="143" spans="1:27" ht="13.5" customHeight="1">
      <c r="A143" s="152"/>
      <c r="B143" s="41"/>
      <c r="C143" s="43">
        <f t="shared" si="1"/>
        <v>4</v>
      </c>
      <c r="D143" s="37" t="s">
        <v>1504</v>
      </c>
      <c r="E143" s="41"/>
      <c r="F143" s="41"/>
      <c r="G143" s="41"/>
      <c r="H143" s="41"/>
      <c r="I143" s="41"/>
      <c r="J143" s="41"/>
      <c r="K143" s="41"/>
      <c r="L143" s="41"/>
      <c r="M143" s="41"/>
      <c r="N143" s="41"/>
      <c r="O143" s="41"/>
      <c r="P143" s="41"/>
      <c r="Q143" s="43"/>
      <c r="R143" s="41"/>
      <c r="S143" s="41"/>
      <c r="T143" s="41"/>
      <c r="U143" s="41"/>
      <c r="V143" s="41"/>
      <c r="W143" s="41"/>
      <c r="X143" s="41"/>
      <c r="Y143" s="41"/>
      <c r="Z143" s="41"/>
      <c r="AA143" s="182"/>
    </row>
    <row r="144" spans="1:27" ht="13.5" customHeight="1">
      <c r="A144" s="152"/>
      <c r="B144" s="41"/>
      <c r="C144" s="43">
        <f t="shared" si="1"/>
        <v>5</v>
      </c>
      <c r="D144" s="37" t="s">
        <v>1505</v>
      </c>
      <c r="E144" s="41"/>
      <c r="F144" s="41"/>
      <c r="G144" s="41"/>
      <c r="H144" s="41"/>
      <c r="I144" s="41"/>
      <c r="J144" s="41"/>
      <c r="K144" s="41"/>
      <c r="L144" s="41"/>
      <c r="M144" s="41"/>
      <c r="N144" s="41"/>
      <c r="O144" s="41"/>
      <c r="P144" s="41"/>
      <c r="Q144" s="43"/>
      <c r="R144" s="41"/>
      <c r="S144" s="41"/>
      <c r="T144" s="41"/>
      <c r="U144" s="41"/>
      <c r="V144" s="41"/>
      <c r="W144" s="41"/>
      <c r="X144" s="41"/>
      <c r="Y144" s="41"/>
      <c r="Z144" s="41"/>
      <c r="AA144" s="182"/>
    </row>
    <row r="145" spans="1:29" ht="13.5" customHeight="1">
      <c r="A145" s="5"/>
      <c r="B145" s="5"/>
      <c r="C145" s="43">
        <f t="shared" si="1"/>
        <v>6</v>
      </c>
      <c r="D145" s="37" t="s">
        <v>1506</v>
      </c>
      <c r="E145" s="41"/>
      <c r="F145" s="41"/>
      <c r="G145" s="41"/>
      <c r="H145" s="41"/>
      <c r="I145" s="41"/>
      <c r="J145" s="41"/>
      <c r="K145" s="41"/>
      <c r="L145" s="41"/>
      <c r="M145" s="41"/>
      <c r="N145" s="41"/>
      <c r="O145" s="41"/>
      <c r="P145" s="41"/>
      <c r="Q145" s="43"/>
      <c r="R145" s="41"/>
      <c r="S145" s="41"/>
      <c r="T145" s="41"/>
      <c r="U145" s="41"/>
      <c r="V145" s="41"/>
      <c r="W145" s="41"/>
      <c r="X145" s="41"/>
      <c r="Y145" s="41"/>
      <c r="Z145" s="41"/>
      <c r="AA145" s="182"/>
    </row>
    <row r="146" spans="1:29" ht="13.5" customHeight="1">
      <c r="A146" s="5"/>
      <c r="B146" s="5"/>
      <c r="C146" s="43">
        <f t="shared" si="1"/>
        <v>7</v>
      </c>
      <c r="D146" s="37" t="s">
        <v>1507</v>
      </c>
      <c r="E146" s="41"/>
      <c r="F146" s="41"/>
      <c r="G146" s="41"/>
      <c r="H146" s="41"/>
      <c r="I146" s="41"/>
      <c r="J146" s="41"/>
      <c r="K146" s="41"/>
      <c r="L146" s="41"/>
      <c r="M146" s="41"/>
      <c r="N146" s="41"/>
      <c r="O146" s="41"/>
      <c r="P146" s="41"/>
      <c r="Q146" s="43"/>
      <c r="R146" s="41"/>
      <c r="S146" s="41"/>
      <c r="T146" s="41"/>
      <c r="U146" s="41"/>
      <c r="V146" s="41"/>
      <c r="W146" s="41"/>
      <c r="X146" s="41"/>
      <c r="Y146" s="41"/>
      <c r="Z146" s="41"/>
      <c r="AA146" s="182"/>
    </row>
    <row r="147" spans="1:29" ht="13.5" customHeight="1">
      <c r="A147" s="152"/>
      <c r="B147" s="41"/>
      <c r="C147" s="43">
        <f t="shared" si="1"/>
        <v>8</v>
      </c>
      <c r="D147" s="37" t="s">
        <v>1508</v>
      </c>
      <c r="E147" s="41"/>
      <c r="F147" s="41"/>
      <c r="G147" s="41"/>
      <c r="H147" s="41"/>
      <c r="I147" s="41"/>
      <c r="J147" s="41"/>
      <c r="K147" s="41"/>
      <c r="L147" s="41"/>
      <c r="M147" s="41"/>
      <c r="N147" s="41"/>
      <c r="O147" s="41"/>
      <c r="P147" s="41"/>
      <c r="Q147" s="43"/>
      <c r="R147" s="41"/>
      <c r="S147" s="41"/>
      <c r="T147" s="41"/>
      <c r="U147" s="41"/>
      <c r="V147" s="41"/>
      <c r="W147" s="41"/>
      <c r="X147" s="41"/>
      <c r="Y147" s="41"/>
      <c r="Z147" s="41"/>
      <c r="AA147" s="182"/>
    </row>
    <row r="148" spans="1:29" ht="13.5" customHeight="1">
      <c r="A148" s="152"/>
      <c r="B148" s="41"/>
      <c r="C148" s="43">
        <f t="shared" si="1"/>
        <v>9</v>
      </c>
      <c r="D148" s="37" t="s">
        <v>1509</v>
      </c>
      <c r="E148" s="41"/>
      <c r="F148" s="41"/>
      <c r="G148" s="41"/>
      <c r="H148" s="41"/>
      <c r="I148" s="41"/>
      <c r="J148" s="41"/>
      <c r="K148" s="41"/>
      <c r="L148" s="41"/>
      <c r="M148" s="41"/>
      <c r="N148" s="41"/>
      <c r="O148" s="41"/>
      <c r="P148" s="41"/>
      <c r="Q148" s="43"/>
      <c r="R148" s="41"/>
      <c r="S148" s="41"/>
      <c r="T148" s="41"/>
      <c r="U148" s="41"/>
      <c r="V148" s="41"/>
      <c r="W148" s="41"/>
      <c r="X148" s="41"/>
      <c r="Y148" s="41"/>
      <c r="Z148" s="41"/>
      <c r="AA148" s="182"/>
    </row>
    <row r="149" spans="1:29" ht="13.5" customHeight="1">
      <c r="A149" s="152"/>
      <c r="B149" s="41"/>
      <c r="C149" s="43">
        <f t="shared" si="1"/>
        <v>10</v>
      </c>
      <c r="D149" s="37" t="s">
        <v>1510</v>
      </c>
      <c r="E149" s="41"/>
      <c r="F149" s="41"/>
      <c r="G149" s="41"/>
      <c r="H149" s="41"/>
      <c r="I149" s="41"/>
      <c r="J149" s="41"/>
      <c r="K149" s="41"/>
      <c r="L149" s="41"/>
      <c r="M149" s="41"/>
      <c r="N149" s="41"/>
      <c r="O149" s="41"/>
      <c r="P149" s="41"/>
      <c r="Q149" s="43"/>
      <c r="R149" s="41"/>
      <c r="S149" s="41"/>
      <c r="T149" s="41"/>
      <c r="U149" s="41"/>
      <c r="V149" s="41"/>
      <c r="W149" s="41"/>
      <c r="X149" s="41"/>
      <c r="Y149" s="41"/>
      <c r="Z149" s="41"/>
      <c r="AA149" s="182"/>
    </row>
    <row r="150" spans="1:29" ht="13.5" customHeight="1">
      <c r="A150" s="152"/>
      <c r="B150" s="41"/>
      <c r="C150" s="43">
        <f t="shared" si="1"/>
        <v>11</v>
      </c>
      <c r="D150" s="37" t="s">
        <v>1511</v>
      </c>
      <c r="E150" s="41"/>
      <c r="F150" s="41"/>
      <c r="G150" s="41"/>
      <c r="H150" s="41"/>
      <c r="I150" s="41"/>
      <c r="J150" s="41"/>
      <c r="K150" s="41"/>
      <c r="L150" s="41"/>
      <c r="M150" s="41"/>
      <c r="N150" s="41"/>
      <c r="O150" s="41"/>
      <c r="P150" s="41"/>
      <c r="Q150" s="43"/>
      <c r="R150" s="41"/>
      <c r="S150" s="41"/>
      <c r="T150" s="41"/>
      <c r="U150" s="41"/>
      <c r="V150" s="41"/>
      <c r="W150" s="41"/>
      <c r="X150" s="41"/>
      <c r="Y150" s="41"/>
      <c r="Z150" s="41"/>
      <c r="AA150" s="182"/>
    </row>
    <row r="151" spans="1:29" ht="13.5" customHeight="1">
      <c r="A151" s="152"/>
      <c r="B151" s="41"/>
      <c r="C151" s="43">
        <f t="shared" si="1"/>
        <v>12</v>
      </c>
      <c r="D151" s="37" t="s">
        <v>1512</v>
      </c>
      <c r="E151" s="41"/>
      <c r="F151" s="41"/>
      <c r="G151" s="41"/>
      <c r="H151" s="41"/>
      <c r="I151" s="41"/>
      <c r="J151" s="41"/>
      <c r="K151" s="41"/>
      <c r="L151" s="41"/>
      <c r="M151" s="41"/>
      <c r="N151" s="41"/>
      <c r="O151" s="41"/>
      <c r="P151" s="41"/>
      <c r="Q151" s="43"/>
      <c r="R151" s="41"/>
      <c r="S151" s="41"/>
      <c r="T151" s="41"/>
      <c r="U151" s="41"/>
      <c r="V151" s="41"/>
      <c r="W151" s="41"/>
      <c r="X151" s="41"/>
      <c r="Y151" s="41"/>
      <c r="Z151" s="41"/>
      <c r="AA151" s="182"/>
    </row>
    <row r="152" spans="1:29" ht="13.5" customHeight="1">
      <c r="A152" s="152"/>
      <c r="B152" s="41"/>
      <c r="C152" s="43">
        <f t="shared" si="1"/>
        <v>13</v>
      </c>
      <c r="D152" s="37" t="s">
        <v>1513</v>
      </c>
      <c r="E152" s="137"/>
      <c r="F152" s="137"/>
      <c r="G152" s="137"/>
      <c r="H152" s="41"/>
      <c r="I152" s="41"/>
      <c r="J152" s="41"/>
      <c r="K152" s="41"/>
      <c r="L152" s="41"/>
      <c r="M152" s="41"/>
      <c r="N152" s="41"/>
      <c r="O152" s="41"/>
      <c r="P152" s="41"/>
      <c r="Q152" s="41"/>
      <c r="R152" s="41"/>
      <c r="S152" s="138"/>
      <c r="T152" s="138"/>
      <c r="U152" s="138"/>
      <c r="V152" s="41"/>
      <c r="W152" s="41"/>
      <c r="X152" s="41"/>
      <c r="Y152" s="41"/>
      <c r="Z152" s="41"/>
      <c r="AA152" s="182"/>
    </row>
    <row r="153" spans="1:29" ht="13.5" customHeight="1">
      <c r="A153" s="152"/>
      <c r="B153" s="41"/>
      <c r="C153" s="43">
        <f t="shared" si="1"/>
        <v>14</v>
      </c>
      <c r="D153" s="37" t="s">
        <v>1479</v>
      </c>
      <c r="E153" s="137"/>
      <c r="F153" s="137"/>
      <c r="G153" s="137"/>
      <c r="H153" s="41"/>
      <c r="I153" s="41"/>
      <c r="J153" s="41"/>
      <c r="K153" s="41"/>
      <c r="L153" s="41"/>
      <c r="M153" s="41"/>
      <c r="N153" s="41"/>
      <c r="O153" s="41"/>
      <c r="P153" s="41"/>
      <c r="Q153" s="41"/>
      <c r="R153" s="41"/>
      <c r="S153" s="138"/>
      <c r="T153" s="138"/>
      <c r="U153" s="138"/>
      <c r="V153" s="41"/>
      <c r="W153" s="41"/>
      <c r="X153" s="41"/>
      <c r="Y153" s="41"/>
      <c r="Z153" s="41"/>
      <c r="AA153" s="182"/>
    </row>
    <row r="154" spans="1:29" ht="13.5" customHeight="1">
      <c r="A154" s="152"/>
      <c r="B154" s="41"/>
      <c r="C154" s="43">
        <v>15</v>
      </c>
      <c r="D154" s="834" t="s">
        <v>1514</v>
      </c>
      <c r="E154" s="137"/>
      <c r="F154" s="137"/>
      <c r="G154" s="137"/>
      <c r="H154" s="41"/>
      <c r="I154" s="41"/>
      <c r="J154" s="41"/>
      <c r="K154" s="41"/>
      <c r="L154" s="41"/>
      <c r="M154" s="41"/>
      <c r="N154" s="41"/>
      <c r="O154" s="41"/>
      <c r="P154" s="41"/>
      <c r="Q154" s="41"/>
      <c r="R154" s="41"/>
      <c r="S154" s="138"/>
      <c r="T154" s="138"/>
      <c r="U154" s="138"/>
      <c r="V154" s="41"/>
      <c r="W154" s="41"/>
      <c r="X154" s="41"/>
      <c r="Y154" s="41"/>
      <c r="Z154" s="41"/>
      <c r="AA154" s="182"/>
    </row>
    <row r="155" spans="1:29" ht="13.5" customHeight="1">
      <c r="A155" s="5"/>
      <c r="B155" s="5"/>
      <c r="C155" s="43">
        <v>97</v>
      </c>
      <c r="D155" s="37" t="s">
        <v>1172</v>
      </c>
      <c r="E155" s="41"/>
      <c r="F155" s="41"/>
      <c r="G155" s="41"/>
      <c r="H155" s="41"/>
      <c r="I155" s="41"/>
      <c r="J155" s="41"/>
      <c r="K155" s="41"/>
      <c r="L155" s="41"/>
      <c r="M155" s="41"/>
      <c r="N155" s="41"/>
      <c r="O155" s="41"/>
      <c r="P155" s="41"/>
      <c r="Q155" s="43"/>
      <c r="R155" s="41"/>
      <c r="S155" s="41"/>
      <c r="T155" s="41"/>
      <c r="U155" s="41"/>
      <c r="V155" s="41"/>
      <c r="W155" s="41"/>
      <c r="X155" s="41"/>
      <c r="Y155" s="41"/>
      <c r="Z155" s="41"/>
      <c r="AA155" s="182"/>
    </row>
    <row r="156" spans="1:29" ht="13.5" customHeight="1">
      <c r="A156" s="5"/>
      <c r="B156" s="5"/>
      <c r="C156" s="43"/>
      <c r="D156" s="41"/>
      <c r="E156" s="41"/>
      <c r="F156" s="41"/>
      <c r="G156" s="41"/>
      <c r="H156" s="41"/>
      <c r="I156" s="41"/>
      <c r="J156" s="152"/>
      <c r="K156" s="152"/>
      <c r="L156" s="41"/>
      <c r="M156" s="41"/>
      <c r="N156" s="41"/>
      <c r="O156" s="41"/>
      <c r="P156" s="41"/>
      <c r="Q156" s="41"/>
      <c r="R156" s="41"/>
      <c r="S156" s="41"/>
      <c r="T156" s="41"/>
      <c r="U156" s="41"/>
      <c r="V156" s="41"/>
      <c r="W156" s="41"/>
      <c r="X156" s="41"/>
      <c r="Y156" s="41"/>
      <c r="Z156" s="41"/>
      <c r="AA156" s="182"/>
    </row>
    <row r="157" spans="1:29" ht="13.5" customHeight="1">
      <c r="A157" s="152"/>
      <c r="B157" s="41"/>
      <c r="C157" s="41"/>
      <c r="D157" s="39"/>
      <c r="E157" s="41"/>
      <c r="F157" s="41"/>
      <c r="G157" s="41"/>
      <c r="H157" s="41"/>
      <c r="I157" s="41"/>
      <c r="J157" s="41"/>
      <c r="K157" s="41"/>
      <c r="L157" s="41"/>
      <c r="M157" s="41"/>
      <c r="N157" s="41"/>
      <c r="O157" s="41"/>
      <c r="P157" s="41"/>
      <c r="Q157" s="41"/>
      <c r="R157" s="41"/>
      <c r="S157" s="41"/>
      <c r="T157" s="41"/>
      <c r="U157" s="41"/>
      <c r="V157" s="41"/>
      <c r="W157" s="41"/>
      <c r="X157" s="41"/>
      <c r="Y157" s="41"/>
      <c r="Z157" s="41"/>
      <c r="AA157" s="182"/>
    </row>
    <row r="158" spans="1:29" ht="13.5" customHeight="1">
      <c r="A158" s="152"/>
      <c r="B158" s="638" t="s">
        <v>986</v>
      </c>
      <c r="C158" s="290"/>
      <c r="D158" s="290"/>
      <c r="E158" s="291"/>
      <c r="F158" s="291"/>
      <c r="G158" s="291"/>
      <c r="H158" s="291"/>
      <c r="I158" s="291"/>
      <c r="J158" s="41"/>
      <c r="K158" s="41"/>
      <c r="L158" s="41"/>
      <c r="M158" s="41"/>
      <c r="N158" s="41"/>
      <c r="O158" s="41"/>
      <c r="P158" s="41"/>
      <c r="Q158" s="41"/>
      <c r="R158" s="41"/>
      <c r="S158" s="41"/>
      <c r="T158" s="41"/>
      <c r="U158" s="41"/>
      <c r="V158" s="41"/>
      <c r="W158" s="41"/>
      <c r="X158" s="41"/>
      <c r="Y158" s="41"/>
      <c r="Z158" s="41"/>
      <c r="AA158" s="182"/>
    </row>
    <row r="159" spans="1:29" ht="13.5" customHeight="1">
      <c r="A159" s="152"/>
      <c r="B159" s="639" t="s">
        <v>987</v>
      </c>
      <c r="C159" s="290"/>
      <c r="D159" s="290"/>
      <c r="E159" s="291"/>
      <c r="F159" s="291"/>
      <c r="G159" s="291"/>
      <c r="H159" s="291"/>
      <c r="I159"/>
      <c r="J159" s="41"/>
      <c r="K159" s="41"/>
      <c r="L159" s="41"/>
      <c r="M159" s="41"/>
      <c r="N159" s="41"/>
      <c r="O159" s="41"/>
      <c r="P159" s="41"/>
      <c r="Q159" s="41"/>
      <c r="R159" s="41"/>
      <c r="S159" s="41"/>
      <c r="T159" s="41"/>
      <c r="U159" s="41"/>
      <c r="V159" s="41"/>
      <c r="W159" s="41"/>
      <c r="X159" s="41"/>
      <c r="Y159" s="41"/>
      <c r="Z159" s="41"/>
      <c r="AA159" s="182"/>
    </row>
    <row r="160" spans="1:29" ht="13.5" customHeight="1">
      <c r="A160" s="92">
        <v>8.1199999999999992</v>
      </c>
      <c r="B160" s="35" t="s">
        <v>1515</v>
      </c>
      <c r="C160" s="170"/>
      <c r="D160" s="37"/>
      <c r="E160" s="35"/>
      <c r="F160" s="35"/>
      <c r="G160" s="35"/>
      <c r="H160" s="35"/>
      <c r="I160" s="35"/>
      <c r="J160" s="35"/>
      <c r="K160" s="35"/>
      <c r="L160" s="35"/>
      <c r="M160" s="35"/>
      <c r="N160" s="35"/>
      <c r="O160" s="35"/>
      <c r="P160" s="35"/>
      <c r="Q160" s="34"/>
      <c r="R160" s="35"/>
      <c r="S160" s="35"/>
      <c r="T160" s="35"/>
      <c r="U160" s="35"/>
      <c r="V160" s="35"/>
      <c r="W160" s="35"/>
      <c r="X160" s="35"/>
      <c r="Y160" s="35"/>
      <c r="Z160" s="35"/>
      <c r="AA160" s="35"/>
      <c r="AB160" s="35"/>
      <c r="AC160" s="35"/>
    </row>
    <row r="161" spans="1:29" ht="13.5" customHeight="1">
      <c r="A161" s="92"/>
      <c r="B161" s="425" t="s">
        <v>1516</v>
      </c>
      <c r="C161" s="170"/>
      <c r="D161" s="37"/>
      <c r="E161" s="35"/>
      <c r="F161" s="35"/>
      <c r="G161" s="35"/>
      <c r="H161" s="35"/>
      <c r="I161" s="35"/>
      <c r="J161" s="35"/>
      <c r="K161" s="35"/>
      <c r="L161" s="35"/>
      <c r="M161" s="35"/>
      <c r="N161" s="35"/>
      <c r="O161" s="35"/>
      <c r="P161" s="35"/>
      <c r="Q161" s="34"/>
      <c r="R161" s="35"/>
      <c r="S161" s="35"/>
      <c r="T161" s="35"/>
      <c r="U161" s="35"/>
      <c r="V161" s="35"/>
      <c r="W161" s="35"/>
      <c r="X161" s="35"/>
      <c r="Y161" s="35"/>
      <c r="Z161" s="35"/>
      <c r="AA161" s="35"/>
      <c r="AB161" s="35"/>
      <c r="AC161" s="35"/>
    </row>
    <row r="162" spans="1:29" ht="13.5" customHeight="1">
      <c r="A162" s="34"/>
      <c r="B162" s="35"/>
      <c r="C162" s="34">
        <v>1</v>
      </c>
      <c r="D162" s="830" t="s">
        <v>1517</v>
      </c>
      <c r="E162" s="35"/>
      <c r="F162" s="35"/>
      <c r="G162" s="35"/>
      <c r="H162" s="35"/>
      <c r="I162" s="35"/>
      <c r="J162" s="35"/>
      <c r="K162" s="35"/>
      <c r="L162" s="35"/>
      <c r="M162" s="35"/>
      <c r="N162" s="35"/>
      <c r="O162" s="35"/>
      <c r="P162" s="35"/>
      <c r="Q162" s="34"/>
      <c r="R162" s="35"/>
      <c r="S162" s="35"/>
      <c r="T162" s="35"/>
      <c r="U162" s="35"/>
      <c r="V162" s="35"/>
      <c r="W162" s="35"/>
      <c r="X162" s="35"/>
      <c r="Y162" s="35"/>
      <c r="Z162" s="35"/>
      <c r="AA162" s="35"/>
      <c r="AB162" s="35"/>
      <c r="AC162" s="35"/>
    </row>
    <row r="163" spans="1:29" ht="13.5" customHeight="1">
      <c r="A163" s="34"/>
      <c r="B163" s="35"/>
      <c r="C163" s="34">
        <v>2</v>
      </c>
      <c r="D163" s="830" t="s">
        <v>1518</v>
      </c>
      <c r="E163" s="35"/>
      <c r="F163" s="35"/>
      <c r="G163" s="35"/>
      <c r="H163" s="35"/>
      <c r="I163" s="35"/>
      <c r="J163" s="35"/>
      <c r="K163" s="35"/>
      <c r="L163" s="35"/>
      <c r="M163" s="35"/>
      <c r="N163" s="35"/>
      <c r="O163" s="35"/>
      <c r="P163" s="35"/>
      <c r="Q163" s="34"/>
      <c r="R163" s="35"/>
      <c r="S163" s="35"/>
      <c r="T163" s="35"/>
      <c r="U163" s="35"/>
      <c r="V163" s="35"/>
      <c r="W163" s="35"/>
      <c r="X163" s="35"/>
      <c r="Y163" s="35"/>
      <c r="Z163" s="35"/>
      <c r="AA163" s="35"/>
      <c r="AB163" s="35"/>
      <c r="AC163" s="35"/>
    </row>
    <row r="164" spans="1:29" ht="13.5" customHeight="1">
      <c r="A164" s="34"/>
      <c r="B164" s="35"/>
      <c r="C164" s="34">
        <v>3</v>
      </c>
      <c r="D164" s="830" t="s">
        <v>1519</v>
      </c>
      <c r="E164" s="35"/>
      <c r="F164" s="35"/>
      <c r="G164" s="35"/>
      <c r="H164" s="35"/>
      <c r="I164" s="35"/>
      <c r="J164" s="35"/>
      <c r="K164" s="35"/>
      <c r="L164" s="35"/>
      <c r="M164" s="35"/>
      <c r="N164" s="35"/>
      <c r="O164" s="35"/>
      <c r="P164" s="35"/>
      <c r="Q164" s="34"/>
      <c r="R164" s="35"/>
      <c r="S164" s="35"/>
      <c r="T164" s="35"/>
      <c r="U164" s="35"/>
      <c r="V164" s="35"/>
      <c r="W164" s="35"/>
      <c r="X164" s="35"/>
      <c r="Y164" s="35"/>
      <c r="Z164" s="35"/>
      <c r="AA164" s="35"/>
      <c r="AB164" s="35"/>
      <c r="AC164" s="35"/>
    </row>
    <row r="165" spans="1:29" ht="13.5" customHeight="1">
      <c r="A165" s="34"/>
      <c r="B165" s="35"/>
      <c r="C165" s="34">
        <v>4</v>
      </c>
      <c r="D165" s="830" t="s">
        <v>1520</v>
      </c>
      <c r="E165" s="35"/>
      <c r="F165" s="35"/>
      <c r="G165" s="35"/>
      <c r="H165" s="35"/>
      <c r="I165" s="35"/>
      <c r="J165" s="35"/>
      <c r="K165" s="35"/>
      <c r="L165" s="35"/>
      <c r="M165" s="35"/>
      <c r="N165" s="35"/>
      <c r="O165" s="35"/>
      <c r="P165" s="35"/>
      <c r="Q165" s="34"/>
      <c r="R165" s="35"/>
      <c r="S165" s="35"/>
      <c r="T165" s="35"/>
      <c r="U165" s="35"/>
      <c r="V165" s="35"/>
      <c r="W165" s="35"/>
      <c r="X165" s="35"/>
      <c r="Y165" s="35"/>
      <c r="Z165" s="35"/>
      <c r="AA165" s="35"/>
      <c r="AB165" s="35"/>
      <c r="AC165" s="35"/>
    </row>
    <row r="166" spans="1:29" ht="13.5" customHeight="1">
      <c r="A166" s="34"/>
      <c r="B166" s="35"/>
      <c r="C166" s="34">
        <v>5</v>
      </c>
      <c r="D166" s="830" t="s">
        <v>1521</v>
      </c>
      <c r="E166" s="35"/>
      <c r="F166" s="35"/>
      <c r="G166" s="35"/>
      <c r="H166" s="35"/>
      <c r="I166" s="35"/>
      <c r="J166" s="35"/>
      <c r="K166" s="35"/>
      <c r="L166" s="35"/>
      <c r="M166" s="35"/>
      <c r="N166" s="35"/>
      <c r="O166" s="35"/>
      <c r="P166" s="35"/>
      <c r="Q166" s="34"/>
      <c r="R166" s="35"/>
      <c r="S166" s="35"/>
      <c r="T166" s="35"/>
      <c r="U166" s="35"/>
      <c r="V166" s="35"/>
      <c r="W166" s="35"/>
      <c r="X166" s="35"/>
      <c r="Y166" s="35"/>
      <c r="Z166" s="35"/>
      <c r="AA166" s="35"/>
      <c r="AB166" s="35"/>
      <c r="AC166" s="35"/>
    </row>
    <row r="167" spans="1:29" ht="13.5" customHeight="1">
      <c r="A167" s="33"/>
      <c r="B167" s="35"/>
      <c r="C167" s="34">
        <v>98</v>
      </c>
      <c r="D167" s="37" t="s">
        <v>1116</v>
      </c>
      <c r="E167" s="35"/>
      <c r="F167" s="35"/>
      <c r="G167" s="35"/>
      <c r="H167" s="35"/>
      <c r="I167" s="35"/>
      <c r="J167" s="35"/>
      <c r="K167" s="35"/>
      <c r="L167" s="35"/>
      <c r="M167" s="35"/>
      <c r="N167" s="35"/>
      <c r="O167" s="35"/>
      <c r="P167" s="35"/>
      <c r="Q167" s="34"/>
      <c r="R167" s="35"/>
      <c r="S167" s="35"/>
      <c r="T167" s="35"/>
      <c r="U167" s="35"/>
      <c r="V167" s="35"/>
      <c r="W167" s="35"/>
      <c r="X167" s="35"/>
      <c r="Y167" s="35"/>
      <c r="Z167" s="35"/>
      <c r="AA167" s="35"/>
      <c r="AB167" s="35"/>
      <c r="AC167" s="35"/>
    </row>
    <row r="168" spans="1:29" ht="13.5" customHeight="1">
      <c r="A168" s="35"/>
      <c r="B168" s="35"/>
      <c r="C168" s="34"/>
      <c r="D168" s="37"/>
      <c r="E168" s="35"/>
      <c r="F168" s="35"/>
      <c r="G168" s="35"/>
      <c r="H168" s="35"/>
      <c r="I168" s="35"/>
      <c r="J168" s="35"/>
      <c r="K168" s="35"/>
      <c r="L168" s="35"/>
      <c r="M168" s="35"/>
      <c r="N168" s="35"/>
      <c r="O168" s="35"/>
      <c r="P168" s="35"/>
      <c r="Q168" s="34"/>
      <c r="R168" s="35"/>
      <c r="S168" s="35"/>
      <c r="T168" s="35"/>
      <c r="U168" s="35"/>
      <c r="V168" s="35"/>
      <c r="W168" s="35"/>
      <c r="X168" s="35"/>
      <c r="Y168" s="35"/>
      <c r="Z168" s="35"/>
      <c r="AA168" s="35"/>
      <c r="AB168" s="35"/>
      <c r="AC168" s="35"/>
    </row>
    <row r="169" spans="1:29" ht="13.5" customHeight="1">
      <c r="A169" s="35"/>
      <c r="B169" s="633" t="s">
        <v>912</v>
      </c>
      <c r="C169" s="200"/>
      <c r="D169" s="195"/>
      <c r="E169" s="199"/>
      <c r="F169" s="199"/>
      <c r="G169" s="199"/>
      <c r="H169" s="199"/>
      <c r="I169" s="199"/>
      <c r="J169" s="201"/>
      <c r="K169" s="201"/>
      <c r="L169" s="640"/>
      <c r="M169" s="640"/>
      <c r="N169" s="640"/>
      <c r="O169" s="640"/>
      <c r="P169" s="640"/>
      <c r="Q169" s="640"/>
      <c r="R169" s="640"/>
      <c r="S169" s="35"/>
      <c r="T169" s="35"/>
      <c r="U169" s="35"/>
      <c r="V169" s="35"/>
      <c r="W169" s="35"/>
      <c r="X169" s="35"/>
      <c r="Y169" s="35"/>
      <c r="Z169" s="35"/>
      <c r="AA169" s="35"/>
      <c r="AB169" s="35"/>
      <c r="AC169" s="35"/>
    </row>
    <row r="170" spans="1:29" ht="13.5" customHeight="1">
      <c r="A170" s="261">
        <v>8.129999999999999</v>
      </c>
      <c r="B170" s="1058" t="s">
        <v>1522</v>
      </c>
      <c r="C170" s="947"/>
      <c r="D170" s="947"/>
      <c r="E170" s="947"/>
      <c r="F170" s="947"/>
      <c r="G170" s="947"/>
      <c r="H170" s="947"/>
      <c r="I170" s="947"/>
      <c r="J170" s="947"/>
      <c r="K170" s="947"/>
      <c r="L170" s="947"/>
      <c r="M170" s="947"/>
      <c r="N170" s="947"/>
      <c r="O170" s="947"/>
      <c r="P170" s="947"/>
      <c r="Q170" s="947"/>
      <c r="R170" s="947"/>
      <c r="S170" s="35"/>
      <c r="T170" s="35"/>
      <c r="U170" s="35"/>
      <c r="V170" s="35"/>
      <c r="W170" s="35"/>
      <c r="X170" s="35"/>
      <c r="Y170" s="35"/>
      <c r="Z170" s="35"/>
      <c r="AA170" s="35"/>
      <c r="AB170" s="35"/>
      <c r="AC170" s="35"/>
    </row>
    <row r="171" spans="1:29" ht="13.5" customHeight="1">
      <c r="A171" s="261"/>
      <c r="B171" s="947"/>
      <c r="C171" s="947"/>
      <c r="D171" s="947"/>
      <c r="E171" s="947"/>
      <c r="F171" s="947"/>
      <c r="G171" s="947"/>
      <c r="H171" s="947"/>
      <c r="I171" s="947"/>
      <c r="J171" s="947"/>
      <c r="K171" s="947"/>
      <c r="L171" s="947"/>
      <c r="M171" s="947"/>
      <c r="N171" s="947"/>
      <c r="O171" s="947"/>
      <c r="P171" s="947"/>
      <c r="Q171" s="947"/>
      <c r="R171" s="947"/>
      <c r="S171" s="35"/>
      <c r="T171" s="35"/>
      <c r="U171" s="35"/>
      <c r="V171" s="35"/>
      <c r="W171" s="35"/>
      <c r="X171" s="35"/>
      <c r="Y171" s="35"/>
      <c r="Z171" s="35"/>
      <c r="AA171" s="35"/>
      <c r="AB171" s="35"/>
      <c r="AC171" s="35"/>
    </row>
    <row r="172" spans="1:29" ht="13.5" customHeight="1">
      <c r="A172" s="202"/>
      <c r="B172" s="283" t="s">
        <v>151</v>
      </c>
      <c r="C172" s="198" t="s">
        <v>1533</v>
      </c>
      <c r="D172" s="198"/>
      <c r="E172" s="198"/>
      <c r="F172" s="198"/>
      <c r="G172" s="198"/>
      <c r="H172" s="198"/>
      <c r="I172" s="198"/>
      <c r="J172" s="198"/>
      <c r="K172" s="202"/>
      <c r="L172" s="198"/>
      <c r="M172" s="198"/>
      <c r="N172" s="198"/>
      <c r="O172" s="198"/>
      <c r="P172" s="198"/>
      <c r="Q172" s="198"/>
      <c r="R172" s="198"/>
      <c r="S172" s="35"/>
      <c r="T172" s="35"/>
      <c r="U172" s="35"/>
      <c r="V172" s="35"/>
      <c r="W172" s="35"/>
      <c r="X172" s="35"/>
      <c r="Y172" s="35"/>
      <c r="Z172" s="35"/>
      <c r="AA172" s="35"/>
      <c r="AB172" s="35"/>
      <c r="AC172" s="35"/>
    </row>
    <row r="173" spans="1:29" ht="13.5" customHeight="1">
      <c r="A173" s="33"/>
      <c r="B173" s="34"/>
      <c r="C173" s="34">
        <v>1</v>
      </c>
      <c r="D173" s="830" t="s">
        <v>1362</v>
      </c>
      <c r="E173" s="35"/>
      <c r="F173" s="35"/>
      <c r="G173" s="35"/>
      <c r="H173" s="35"/>
      <c r="I173" s="35"/>
      <c r="J173" s="35"/>
      <c r="K173" s="33"/>
      <c r="L173" s="35"/>
      <c r="M173" s="35"/>
      <c r="N173" s="35"/>
      <c r="O173" s="35"/>
      <c r="P173" s="35"/>
      <c r="Q173" s="35"/>
      <c r="R173" s="35"/>
      <c r="S173" s="35"/>
      <c r="T173" s="35"/>
      <c r="U173" s="35"/>
      <c r="V173" s="35"/>
      <c r="W173" s="35"/>
      <c r="X173" s="35"/>
      <c r="Y173" s="35"/>
      <c r="Z173" s="35"/>
      <c r="AA173" s="35"/>
      <c r="AB173" s="35"/>
      <c r="AC173" s="35"/>
    </row>
    <row r="174" spans="1:29" ht="13.5" customHeight="1">
      <c r="A174" s="33"/>
      <c r="B174" s="34"/>
      <c r="C174" s="34">
        <v>2</v>
      </c>
      <c r="D174" s="830" t="s">
        <v>1363</v>
      </c>
      <c r="E174" s="35"/>
      <c r="F174" s="35"/>
      <c r="G174" s="35"/>
      <c r="H174" s="35"/>
      <c r="I174" s="35"/>
      <c r="J174" s="35"/>
      <c r="K174" s="33"/>
      <c r="L174" s="35"/>
      <c r="M174" s="35"/>
      <c r="N174" s="35"/>
      <c r="O174" s="35"/>
      <c r="P174" s="35"/>
      <c r="Q174" s="35"/>
      <c r="R174" s="35"/>
      <c r="S174" s="35"/>
      <c r="T174" s="35"/>
      <c r="U174" s="35"/>
      <c r="V174" s="35"/>
      <c r="W174" s="35"/>
      <c r="X174" s="35"/>
      <c r="Y174" s="35"/>
      <c r="Z174" s="35"/>
      <c r="AA174" s="35"/>
      <c r="AB174" s="35"/>
      <c r="AC174" s="35"/>
    </row>
    <row r="175" spans="1:29" ht="13.5" customHeight="1">
      <c r="A175" s="33"/>
      <c r="B175" s="34"/>
      <c r="C175" s="34">
        <v>3</v>
      </c>
      <c r="D175" s="830" t="s">
        <v>1364</v>
      </c>
      <c r="E175" s="35"/>
      <c r="F175" s="35"/>
      <c r="G175" s="35"/>
      <c r="H175" s="35"/>
      <c r="I175" s="35"/>
      <c r="J175" s="35"/>
      <c r="K175" s="33"/>
      <c r="L175" s="35"/>
      <c r="M175" s="35"/>
      <c r="N175" s="35"/>
      <c r="O175" s="35"/>
      <c r="P175" s="35"/>
      <c r="Q175" s="35"/>
      <c r="R175" s="35"/>
      <c r="S175" s="35"/>
      <c r="T175" s="35"/>
      <c r="U175" s="35"/>
      <c r="V175" s="35"/>
      <c r="W175" s="35"/>
      <c r="X175" s="35"/>
      <c r="Y175" s="35"/>
      <c r="Z175" s="35"/>
      <c r="AA175" s="35"/>
      <c r="AB175" s="35"/>
      <c r="AC175" s="35"/>
    </row>
    <row r="176" spans="1:29" ht="13.5" customHeight="1">
      <c r="A176" s="33"/>
      <c r="B176" s="34"/>
      <c r="C176" s="34">
        <v>4</v>
      </c>
      <c r="D176" s="830" t="s">
        <v>1523</v>
      </c>
      <c r="E176" s="35"/>
      <c r="F176" s="35"/>
      <c r="G176" s="35"/>
      <c r="H176" s="35"/>
      <c r="I176" s="35"/>
      <c r="J176" s="33"/>
      <c r="K176" s="33"/>
      <c r="L176" s="35"/>
      <c r="M176" s="35"/>
      <c r="N176" s="35"/>
      <c r="O176" s="35"/>
      <c r="P176" s="35"/>
      <c r="Q176" s="35"/>
      <c r="R176" s="35"/>
      <c r="S176" s="35"/>
      <c r="T176" s="35"/>
      <c r="U176" s="35"/>
      <c r="V176" s="35"/>
      <c r="W176" s="35"/>
      <c r="X176" s="35"/>
      <c r="Y176" s="35"/>
      <c r="Z176" s="35"/>
      <c r="AA176" s="35"/>
      <c r="AB176" s="35"/>
      <c r="AC176" s="35"/>
    </row>
    <row r="177" spans="1:29" ht="13.5" customHeight="1">
      <c r="A177" s="33"/>
      <c r="B177" s="34" t="s">
        <v>152</v>
      </c>
      <c r="C177" s="830" t="s">
        <v>1532</v>
      </c>
      <c r="D177" s="35"/>
      <c r="E177" s="35"/>
      <c r="F177" s="35"/>
      <c r="G177" s="35"/>
      <c r="H177" s="35"/>
      <c r="I177" s="35"/>
      <c r="J177" s="33"/>
      <c r="K177" s="33"/>
      <c r="L177" s="35"/>
      <c r="M177" s="35"/>
      <c r="N177" s="35"/>
      <c r="O177" s="35"/>
      <c r="P177" s="35"/>
      <c r="Q177" s="35"/>
      <c r="R177" s="35"/>
      <c r="S177" s="35"/>
      <c r="T177" s="35"/>
      <c r="U177" s="35"/>
      <c r="V177" s="35"/>
      <c r="W177" s="35"/>
      <c r="X177" s="35"/>
      <c r="Y177" s="35"/>
      <c r="Z177" s="35"/>
      <c r="AA177" s="35"/>
      <c r="AB177" s="35"/>
      <c r="AC177" s="35"/>
    </row>
    <row r="178" spans="1:29" ht="13.5" customHeight="1">
      <c r="A178" s="33"/>
      <c r="B178" s="34"/>
      <c r="C178" s="34">
        <v>1</v>
      </c>
      <c r="D178" s="830" t="s">
        <v>1362</v>
      </c>
      <c r="E178" s="35"/>
      <c r="F178" s="35"/>
      <c r="G178" s="35"/>
      <c r="H178" s="35"/>
      <c r="I178" s="35"/>
      <c r="J178" s="35"/>
      <c r="K178" s="33"/>
      <c r="L178" s="35"/>
      <c r="M178" s="35"/>
      <c r="N178" s="35"/>
      <c r="O178" s="35"/>
      <c r="P178" s="35"/>
      <c r="Q178" s="35"/>
      <c r="R178" s="35"/>
      <c r="S178" s="35"/>
      <c r="T178" s="35"/>
      <c r="U178" s="35"/>
      <c r="V178" s="35"/>
      <c r="W178" s="35"/>
      <c r="X178" s="35"/>
      <c r="Y178" s="35"/>
      <c r="Z178" s="35"/>
      <c r="AA178" s="35"/>
      <c r="AB178" s="35"/>
      <c r="AC178" s="35"/>
    </row>
    <row r="179" spans="1:29" ht="13.5" customHeight="1">
      <c r="A179" s="33"/>
      <c r="B179" s="34"/>
      <c r="C179" s="34">
        <v>2</v>
      </c>
      <c r="D179" s="830" t="s">
        <v>1363</v>
      </c>
      <c r="E179" s="35"/>
      <c r="F179" s="35"/>
      <c r="G179" s="35"/>
      <c r="H179" s="35"/>
      <c r="I179" s="35"/>
      <c r="J179" s="35"/>
      <c r="K179" s="33"/>
      <c r="L179" s="35"/>
      <c r="M179" s="35"/>
      <c r="N179" s="35"/>
      <c r="O179" s="35"/>
      <c r="P179" s="35"/>
      <c r="Q179" s="35"/>
      <c r="R179" s="35"/>
      <c r="S179" s="35"/>
      <c r="T179" s="35"/>
      <c r="U179" s="35"/>
      <c r="V179" s="35"/>
      <c r="W179" s="35"/>
      <c r="X179" s="35"/>
      <c r="Y179" s="35"/>
      <c r="Z179" s="35"/>
      <c r="AA179" s="35"/>
      <c r="AB179" s="35"/>
      <c r="AC179" s="35"/>
    </row>
    <row r="180" spans="1:29" ht="13.5" customHeight="1">
      <c r="A180" s="33"/>
      <c r="B180" s="34"/>
      <c r="C180" s="34">
        <v>3</v>
      </c>
      <c r="D180" s="830" t="s">
        <v>1364</v>
      </c>
      <c r="E180" s="35"/>
      <c r="F180" s="35"/>
      <c r="G180" s="35"/>
      <c r="H180" s="35"/>
      <c r="I180" s="35"/>
      <c r="J180" s="35"/>
      <c r="K180" s="33"/>
      <c r="L180" s="35"/>
      <c r="M180" s="35"/>
      <c r="N180" s="35"/>
      <c r="O180" s="35"/>
      <c r="P180" s="35"/>
      <c r="Q180" s="35"/>
      <c r="R180" s="35"/>
      <c r="S180" s="35"/>
      <c r="T180" s="35"/>
      <c r="U180" s="35"/>
      <c r="V180" s="35"/>
      <c r="W180" s="35"/>
      <c r="X180" s="35"/>
      <c r="Y180" s="35"/>
      <c r="Z180" s="35"/>
      <c r="AA180" s="35"/>
      <c r="AB180" s="35"/>
      <c r="AC180" s="35"/>
    </row>
    <row r="181" spans="1:29" ht="13.5" customHeight="1">
      <c r="A181" s="33"/>
      <c r="B181" s="34"/>
      <c r="C181" s="34">
        <v>4</v>
      </c>
      <c r="D181" s="830" t="s">
        <v>1523</v>
      </c>
      <c r="E181" s="35"/>
      <c r="F181" s="35"/>
      <c r="G181" s="35"/>
      <c r="H181" s="35"/>
      <c r="I181" s="35"/>
      <c r="J181" s="33"/>
      <c r="K181" s="33"/>
      <c r="L181" s="35"/>
      <c r="M181" s="35"/>
      <c r="N181" s="35"/>
      <c r="O181" s="35"/>
      <c r="P181" s="35"/>
      <c r="Q181" s="35"/>
      <c r="R181" s="35"/>
      <c r="S181" s="35"/>
      <c r="T181" s="35"/>
      <c r="U181" s="35"/>
      <c r="V181" s="35"/>
      <c r="W181" s="35"/>
      <c r="X181" s="35"/>
      <c r="Y181" s="35"/>
      <c r="Z181" s="35"/>
      <c r="AA181" s="35"/>
      <c r="AB181" s="35"/>
      <c r="AC181" s="35"/>
    </row>
    <row r="182" spans="1:29" ht="13.5" customHeight="1">
      <c r="A182" s="33"/>
      <c r="B182" s="34" t="s">
        <v>153</v>
      </c>
      <c r="C182" s="830" t="s">
        <v>1531</v>
      </c>
      <c r="D182" s="35"/>
      <c r="E182" s="35"/>
      <c r="F182" s="35"/>
      <c r="G182" s="35"/>
      <c r="H182" s="35"/>
      <c r="I182" s="35"/>
      <c r="J182" s="33"/>
      <c r="K182" s="33"/>
      <c r="L182" s="35"/>
      <c r="M182" s="35"/>
      <c r="N182" s="35"/>
      <c r="O182" s="35"/>
      <c r="P182" s="35"/>
      <c r="Q182" s="35"/>
      <c r="R182" s="35"/>
      <c r="S182" s="35"/>
      <c r="T182" s="35"/>
      <c r="U182" s="35"/>
      <c r="V182" s="35"/>
      <c r="W182" s="35"/>
      <c r="X182" s="35"/>
      <c r="Y182" s="35"/>
      <c r="Z182" s="35"/>
      <c r="AA182" s="35"/>
      <c r="AB182" s="35"/>
      <c r="AC182" s="35"/>
    </row>
    <row r="183" spans="1:29" ht="13.5" customHeight="1">
      <c r="A183" s="33"/>
      <c r="B183" s="34"/>
      <c r="C183" s="34">
        <v>1</v>
      </c>
      <c r="D183" s="830" t="s">
        <v>1362</v>
      </c>
      <c r="E183" s="35"/>
      <c r="F183" s="35"/>
      <c r="G183" s="35"/>
      <c r="H183" s="35"/>
      <c r="I183" s="35"/>
      <c r="J183" s="35"/>
      <c r="K183" s="33"/>
      <c r="L183" s="35"/>
      <c r="M183" s="35"/>
      <c r="N183" s="35"/>
      <c r="O183" s="35"/>
      <c r="P183" s="35"/>
      <c r="Q183" s="35"/>
      <c r="R183" s="35"/>
      <c r="S183" s="35"/>
      <c r="T183" s="35"/>
      <c r="U183" s="35"/>
      <c r="V183" s="35"/>
      <c r="W183" s="35"/>
      <c r="X183" s="35"/>
      <c r="Y183" s="35"/>
      <c r="Z183" s="35"/>
      <c r="AA183" s="35"/>
      <c r="AB183" s="35"/>
      <c r="AC183" s="35"/>
    </row>
    <row r="184" spans="1:29" ht="13.5" customHeight="1">
      <c r="A184" s="33"/>
      <c r="B184" s="34"/>
      <c r="C184" s="34">
        <v>2</v>
      </c>
      <c r="D184" s="830" t="s">
        <v>1363</v>
      </c>
      <c r="E184" s="35"/>
      <c r="F184" s="35"/>
      <c r="G184" s="35"/>
      <c r="H184" s="35"/>
      <c r="I184" s="35"/>
      <c r="J184" s="35"/>
      <c r="K184" s="33"/>
      <c r="L184" s="35"/>
      <c r="M184" s="35"/>
      <c r="N184" s="35"/>
      <c r="O184" s="35"/>
      <c r="P184" s="35"/>
      <c r="Q184" s="35"/>
      <c r="R184" s="35"/>
      <c r="S184" s="35"/>
      <c r="T184" s="35"/>
      <c r="U184" s="35"/>
      <c r="V184" s="35"/>
      <c r="W184" s="35"/>
      <c r="X184" s="35"/>
      <c r="Y184" s="35"/>
      <c r="Z184" s="35"/>
      <c r="AA184" s="35"/>
      <c r="AB184" s="35"/>
      <c r="AC184" s="35"/>
    </row>
    <row r="185" spans="1:29" ht="13.5" customHeight="1">
      <c r="A185" s="33"/>
      <c r="B185" s="34"/>
      <c r="C185" s="34">
        <v>3</v>
      </c>
      <c r="D185" s="830" t="s">
        <v>1364</v>
      </c>
      <c r="E185" s="35"/>
      <c r="F185" s="35"/>
      <c r="G185" s="35"/>
      <c r="H185" s="35"/>
      <c r="I185" s="35"/>
      <c r="J185" s="35"/>
      <c r="K185" s="33"/>
      <c r="L185" s="35"/>
      <c r="M185" s="35"/>
      <c r="N185" s="35"/>
      <c r="O185" s="35"/>
      <c r="P185" s="35"/>
      <c r="Q185" s="35"/>
      <c r="R185" s="35"/>
      <c r="S185" s="35"/>
      <c r="T185" s="35"/>
      <c r="U185" s="35"/>
      <c r="V185" s="35"/>
      <c r="W185" s="35"/>
      <c r="X185" s="35"/>
      <c r="Y185" s="35"/>
      <c r="Z185" s="35"/>
      <c r="AA185" s="35"/>
      <c r="AB185" s="35"/>
      <c r="AC185" s="35"/>
    </row>
    <row r="186" spans="1:29" ht="13.5" customHeight="1">
      <c r="A186" s="33"/>
      <c r="B186" s="34"/>
      <c r="C186" s="34">
        <v>4</v>
      </c>
      <c r="D186" s="830" t="s">
        <v>1523</v>
      </c>
      <c r="E186" s="35"/>
      <c r="F186" s="35"/>
      <c r="G186" s="35"/>
      <c r="H186" s="35"/>
      <c r="I186" s="35"/>
      <c r="J186" s="33"/>
      <c r="K186" s="33"/>
      <c r="L186" s="35"/>
      <c r="M186" s="35"/>
      <c r="N186" s="35"/>
      <c r="O186" s="35"/>
      <c r="P186" s="35"/>
      <c r="Q186" s="35"/>
      <c r="R186" s="35"/>
      <c r="S186" s="35"/>
      <c r="T186" s="35"/>
      <c r="U186" s="35"/>
      <c r="V186" s="35"/>
      <c r="W186" s="35"/>
      <c r="X186" s="35"/>
      <c r="Y186" s="35"/>
      <c r="Z186" s="35"/>
      <c r="AA186" s="35"/>
      <c r="AB186" s="35"/>
      <c r="AC186" s="35"/>
    </row>
    <row r="187" spans="1:29" ht="13.5" customHeight="1">
      <c r="A187" s="33"/>
      <c r="B187" s="34" t="s">
        <v>834</v>
      </c>
      <c r="C187" s="830" t="s">
        <v>1530</v>
      </c>
      <c r="D187" s="35"/>
      <c r="E187" s="35"/>
      <c r="F187" s="35"/>
      <c r="G187" s="35"/>
      <c r="H187" s="35"/>
      <c r="I187" s="35"/>
      <c r="J187" s="33"/>
      <c r="K187" s="33"/>
      <c r="L187" s="35"/>
      <c r="M187" s="35"/>
      <c r="N187" s="35"/>
      <c r="O187" s="35"/>
      <c r="P187" s="35"/>
      <c r="Q187" s="35"/>
      <c r="R187" s="35"/>
      <c r="S187" s="35"/>
      <c r="T187" s="35"/>
      <c r="U187" s="35"/>
      <c r="V187" s="35"/>
      <c r="W187" s="35"/>
      <c r="X187" s="35"/>
      <c r="Y187" s="35"/>
      <c r="Z187" s="35"/>
      <c r="AA187" s="35"/>
      <c r="AB187" s="35"/>
      <c r="AC187" s="35"/>
    </row>
    <row r="188" spans="1:29" ht="13.5" customHeight="1">
      <c r="A188" s="33"/>
      <c r="B188" s="34"/>
      <c r="C188" s="34">
        <v>1</v>
      </c>
      <c r="D188" s="830" t="s">
        <v>1362</v>
      </c>
      <c r="E188" s="35"/>
      <c r="F188" s="35"/>
      <c r="G188" s="35"/>
      <c r="H188" s="35"/>
      <c r="I188" s="35"/>
      <c r="J188" s="35"/>
      <c r="K188" s="33"/>
      <c r="L188" s="35"/>
      <c r="M188" s="35"/>
      <c r="N188" s="35"/>
      <c r="O188" s="35"/>
      <c r="P188" s="35"/>
      <c r="Q188" s="35"/>
      <c r="R188" s="35"/>
      <c r="S188" s="35"/>
      <c r="T188" s="35"/>
      <c r="U188" s="35"/>
      <c r="V188" s="35"/>
      <c r="W188" s="35"/>
      <c r="X188" s="35"/>
      <c r="Y188" s="35"/>
      <c r="Z188" s="35"/>
      <c r="AA188" s="35"/>
      <c r="AB188" s="35"/>
      <c r="AC188" s="35"/>
    </row>
    <row r="189" spans="1:29" ht="13.5" customHeight="1">
      <c r="A189" s="33"/>
      <c r="B189" s="34"/>
      <c r="C189" s="34">
        <v>2</v>
      </c>
      <c r="D189" s="830" t="s">
        <v>1363</v>
      </c>
      <c r="E189" s="35"/>
      <c r="F189" s="35"/>
      <c r="G189" s="35"/>
      <c r="H189" s="35"/>
      <c r="I189" s="35"/>
      <c r="J189" s="35"/>
      <c r="K189" s="33"/>
      <c r="L189" s="35"/>
      <c r="M189" s="35"/>
      <c r="N189" s="35"/>
      <c r="O189" s="35"/>
      <c r="P189" s="35"/>
      <c r="Q189" s="35"/>
      <c r="R189" s="35"/>
      <c r="S189" s="35"/>
      <c r="T189" s="35"/>
      <c r="U189" s="35"/>
      <c r="V189" s="35"/>
      <c r="W189" s="35"/>
      <c r="X189" s="35"/>
      <c r="Y189" s="35"/>
      <c r="Z189" s="35"/>
      <c r="AA189" s="35"/>
      <c r="AB189" s="35"/>
      <c r="AC189" s="35"/>
    </row>
    <row r="190" spans="1:29" ht="13.5" customHeight="1">
      <c r="A190" s="33"/>
      <c r="B190" s="34"/>
      <c r="C190" s="34">
        <v>3</v>
      </c>
      <c r="D190" s="830" t="s">
        <v>1364</v>
      </c>
      <c r="E190" s="35"/>
      <c r="F190" s="35"/>
      <c r="G190" s="35"/>
      <c r="H190" s="35"/>
      <c r="I190" s="35"/>
      <c r="J190" s="35"/>
      <c r="K190" s="33"/>
      <c r="L190" s="35"/>
      <c r="M190" s="35"/>
      <c r="N190" s="35"/>
      <c r="O190" s="35"/>
      <c r="P190" s="35"/>
      <c r="Q190" s="35"/>
      <c r="R190" s="35"/>
      <c r="S190" s="35"/>
      <c r="T190" s="35"/>
      <c r="U190" s="35"/>
      <c r="V190" s="35"/>
      <c r="W190" s="35"/>
      <c r="X190" s="35"/>
      <c r="Y190" s="35"/>
      <c r="Z190" s="35"/>
      <c r="AA190" s="35"/>
      <c r="AB190" s="35"/>
      <c r="AC190" s="35"/>
    </row>
    <row r="191" spans="1:29" ht="13.5" customHeight="1">
      <c r="A191" s="33"/>
      <c r="B191" s="34"/>
      <c r="C191" s="34">
        <v>4</v>
      </c>
      <c r="D191" s="830" t="s">
        <v>1523</v>
      </c>
      <c r="E191" s="35"/>
      <c r="F191" s="35"/>
      <c r="G191" s="35"/>
      <c r="H191" s="35"/>
      <c r="I191" s="35"/>
      <c r="J191" s="33"/>
      <c r="K191" s="33"/>
      <c r="L191" s="35"/>
      <c r="M191" s="35"/>
      <c r="N191" s="35"/>
      <c r="O191" s="35"/>
      <c r="P191" s="35"/>
      <c r="Q191" s="35"/>
      <c r="R191" s="35"/>
      <c r="S191" s="35"/>
      <c r="T191" s="35"/>
      <c r="U191" s="35"/>
      <c r="V191" s="35"/>
      <c r="W191" s="35"/>
      <c r="X191" s="35"/>
      <c r="Y191" s="35"/>
      <c r="Z191" s="35"/>
      <c r="AA191" s="35"/>
      <c r="AB191" s="35"/>
      <c r="AC191" s="35"/>
    </row>
    <row r="192" spans="1:29" ht="13.5" customHeight="1">
      <c r="A192" s="33"/>
      <c r="B192" s="34" t="s">
        <v>166</v>
      </c>
      <c r="C192" s="830" t="s">
        <v>1529</v>
      </c>
      <c r="D192" s="35"/>
      <c r="E192" s="35"/>
      <c r="F192" s="35"/>
      <c r="G192" s="35"/>
      <c r="H192" s="35"/>
      <c r="I192" s="35"/>
      <c r="J192" s="33"/>
      <c r="K192" s="33"/>
      <c r="L192" s="35"/>
      <c r="M192" s="35"/>
      <c r="N192" s="35"/>
      <c r="O192" s="35"/>
      <c r="P192" s="35"/>
      <c r="Q192" s="35"/>
      <c r="R192" s="35"/>
      <c r="S192" s="35"/>
      <c r="T192" s="35"/>
      <c r="U192" s="35"/>
      <c r="V192" s="35"/>
      <c r="W192" s="35"/>
      <c r="X192" s="35"/>
      <c r="Y192" s="35"/>
      <c r="Z192" s="35"/>
      <c r="AA192" s="35"/>
      <c r="AB192" s="35"/>
      <c r="AC192" s="35"/>
    </row>
    <row r="193" spans="1:29" ht="13.5" customHeight="1">
      <c r="A193" s="33"/>
      <c r="B193" s="34"/>
      <c r="C193" s="34">
        <v>1</v>
      </c>
      <c r="D193" s="830" t="s">
        <v>1362</v>
      </c>
      <c r="E193" s="35"/>
      <c r="F193" s="35"/>
      <c r="G193" s="35"/>
      <c r="H193" s="35"/>
      <c r="I193" s="35"/>
      <c r="J193" s="35"/>
      <c r="K193" s="33"/>
      <c r="L193" s="35"/>
      <c r="M193" s="35"/>
      <c r="N193" s="35"/>
      <c r="O193" s="35"/>
      <c r="P193" s="35"/>
      <c r="Q193" s="35"/>
      <c r="R193" s="35"/>
      <c r="S193" s="35"/>
      <c r="T193" s="35"/>
      <c r="U193" s="35"/>
      <c r="V193" s="35"/>
      <c r="W193" s="35"/>
      <c r="X193" s="35"/>
      <c r="Y193" s="35"/>
      <c r="Z193" s="35"/>
      <c r="AA193" s="35"/>
      <c r="AB193" s="35"/>
      <c r="AC193" s="35"/>
    </row>
    <row r="194" spans="1:29" ht="13.5" customHeight="1">
      <c r="A194" s="33"/>
      <c r="B194" s="34"/>
      <c r="C194" s="34">
        <v>2</v>
      </c>
      <c r="D194" s="830" t="s">
        <v>1363</v>
      </c>
      <c r="E194" s="35"/>
      <c r="F194" s="35"/>
      <c r="G194" s="35"/>
      <c r="H194" s="35"/>
      <c r="I194" s="35"/>
      <c r="J194" s="35"/>
      <c r="K194" s="33"/>
      <c r="L194" s="35"/>
      <c r="M194" s="35"/>
      <c r="N194" s="35"/>
      <c r="O194" s="35"/>
      <c r="P194" s="35"/>
      <c r="Q194" s="35"/>
      <c r="R194" s="35"/>
      <c r="S194" s="35"/>
      <c r="T194" s="35"/>
      <c r="U194" s="35"/>
      <c r="V194" s="35"/>
      <c r="W194" s="35"/>
      <c r="X194" s="35"/>
      <c r="Y194" s="35"/>
      <c r="Z194" s="35"/>
      <c r="AA194" s="35"/>
      <c r="AB194" s="35"/>
      <c r="AC194" s="35"/>
    </row>
    <row r="195" spans="1:29" ht="13.5" customHeight="1">
      <c r="A195" s="33"/>
      <c r="B195" s="34"/>
      <c r="C195" s="34">
        <v>3</v>
      </c>
      <c r="D195" s="830" t="s">
        <v>1364</v>
      </c>
      <c r="E195" s="35"/>
      <c r="F195" s="35"/>
      <c r="G195" s="35"/>
      <c r="H195" s="35"/>
      <c r="I195" s="35"/>
      <c r="J195" s="35"/>
      <c r="K195" s="33"/>
      <c r="L195" s="35"/>
      <c r="M195" s="35"/>
      <c r="N195" s="35"/>
      <c r="O195" s="35"/>
      <c r="P195" s="35"/>
      <c r="Q195" s="35"/>
      <c r="R195" s="35"/>
      <c r="S195" s="35"/>
      <c r="T195" s="35"/>
      <c r="U195" s="35"/>
      <c r="V195" s="35"/>
      <c r="W195" s="35"/>
      <c r="X195" s="35"/>
      <c r="Y195" s="35"/>
      <c r="Z195" s="35"/>
      <c r="AA195" s="35"/>
      <c r="AB195" s="35"/>
      <c r="AC195" s="35"/>
    </row>
    <row r="196" spans="1:29" ht="13.5" customHeight="1">
      <c r="A196" s="33"/>
      <c r="B196" s="34"/>
      <c r="C196" s="34">
        <v>4</v>
      </c>
      <c r="D196" s="830" t="s">
        <v>1523</v>
      </c>
      <c r="E196" s="35"/>
      <c r="F196" s="35"/>
      <c r="G196" s="35"/>
      <c r="H196" s="35"/>
      <c r="I196" s="35"/>
      <c r="J196" s="33"/>
      <c r="K196" s="33"/>
      <c r="L196" s="35"/>
      <c r="M196" s="35"/>
      <c r="N196" s="35"/>
      <c r="O196" s="35"/>
      <c r="P196" s="35"/>
      <c r="Q196" s="35"/>
      <c r="R196" s="35"/>
      <c r="S196" s="35"/>
      <c r="T196" s="35"/>
      <c r="U196" s="35"/>
      <c r="V196" s="35"/>
      <c r="W196" s="35"/>
      <c r="X196" s="35"/>
      <c r="Y196" s="35"/>
      <c r="Z196" s="35"/>
      <c r="AA196" s="35"/>
      <c r="AB196" s="35"/>
      <c r="AC196" s="35"/>
    </row>
    <row r="197" spans="1:29" ht="13.5" customHeight="1">
      <c r="A197" s="33"/>
      <c r="B197" s="34" t="s">
        <v>154</v>
      </c>
      <c r="C197" s="830" t="s">
        <v>1528</v>
      </c>
      <c r="D197" s="35"/>
      <c r="E197" s="35"/>
      <c r="F197" s="35"/>
      <c r="G197" s="35"/>
      <c r="H197" s="35"/>
      <c r="I197" s="35"/>
      <c r="J197" s="33"/>
      <c r="K197" s="33"/>
      <c r="L197" s="35"/>
      <c r="M197" s="35"/>
      <c r="N197" s="35"/>
      <c r="O197" s="35"/>
      <c r="P197" s="35"/>
      <c r="Q197" s="35"/>
      <c r="R197" s="35"/>
      <c r="S197" s="35"/>
      <c r="T197" s="35"/>
      <c r="U197" s="35"/>
      <c r="V197" s="35"/>
      <c r="W197" s="35"/>
      <c r="X197" s="35"/>
      <c r="Y197" s="35"/>
      <c r="Z197" s="35"/>
      <c r="AA197" s="35"/>
      <c r="AB197" s="35"/>
      <c r="AC197" s="35"/>
    </row>
    <row r="198" spans="1:29" ht="13.5" customHeight="1">
      <c r="A198" s="33"/>
      <c r="B198" s="34"/>
      <c r="C198" s="34">
        <v>1</v>
      </c>
      <c r="D198" s="830" t="s">
        <v>1362</v>
      </c>
      <c r="E198" s="35"/>
      <c r="F198" s="35"/>
      <c r="G198" s="35"/>
      <c r="H198" s="35"/>
      <c r="I198" s="35"/>
      <c r="J198" s="35"/>
      <c r="K198" s="33"/>
      <c r="L198" s="35"/>
      <c r="M198" s="35"/>
      <c r="N198" s="35"/>
      <c r="O198" s="35"/>
      <c r="P198" s="35"/>
      <c r="Q198" s="35"/>
      <c r="R198" s="35"/>
      <c r="S198" s="35"/>
      <c r="T198" s="35"/>
      <c r="U198" s="35"/>
      <c r="V198" s="35"/>
      <c r="W198" s="35"/>
      <c r="X198" s="35"/>
      <c r="Y198" s="35"/>
      <c r="Z198" s="35"/>
      <c r="AA198" s="35"/>
      <c r="AB198" s="35"/>
      <c r="AC198" s="35"/>
    </row>
    <row r="199" spans="1:29" ht="13.5" customHeight="1">
      <c r="A199" s="33"/>
      <c r="B199" s="34"/>
      <c r="C199" s="34">
        <v>2</v>
      </c>
      <c r="D199" s="830" t="s">
        <v>1363</v>
      </c>
      <c r="E199" s="35"/>
      <c r="F199" s="35"/>
      <c r="G199" s="35"/>
      <c r="H199" s="35"/>
      <c r="I199" s="35"/>
      <c r="J199" s="35"/>
      <c r="K199" s="33"/>
      <c r="L199" s="35"/>
      <c r="M199" s="35"/>
      <c r="N199" s="35"/>
      <c r="O199" s="35"/>
      <c r="P199" s="35"/>
      <c r="Q199" s="35"/>
      <c r="R199" s="35"/>
      <c r="S199" s="35"/>
      <c r="T199" s="35"/>
      <c r="U199" s="35"/>
      <c r="V199" s="35"/>
      <c r="W199" s="35"/>
      <c r="X199" s="35"/>
      <c r="Y199" s="35"/>
      <c r="Z199" s="35"/>
      <c r="AA199" s="35"/>
      <c r="AB199" s="35"/>
      <c r="AC199" s="35"/>
    </row>
    <row r="200" spans="1:29" ht="13.5" customHeight="1">
      <c r="A200" s="33"/>
      <c r="B200" s="34"/>
      <c r="C200" s="34">
        <v>3</v>
      </c>
      <c r="D200" s="830" t="s">
        <v>1364</v>
      </c>
      <c r="E200" s="35"/>
      <c r="F200" s="35"/>
      <c r="G200" s="35"/>
      <c r="H200" s="35"/>
      <c r="I200" s="35"/>
      <c r="J200" s="35"/>
      <c r="K200" s="33"/>
      <c r="L200" s="35"/>
      <c r="M200" s="35"/>
      <c r="N200" s="35"/>
      <c r="O200" s="35"/>
      <c r="P200" s="35"/>
      <c r="Q200" s="35"/>
      <c r="R200" s="35"/>
      <c r="S200" s="35"/>
      <c r="T200" s="35"/>
      <c r="U200" s="35"/>
      <c r="V200" s="35"/>
      <c r="W200" s="35"/>
      <c r="X200" s="35"/>
      <c r="Y200" s="35"/>
      <c r="Z200" s="35"/>
      <c r="AA200" s="35"/>
      <c r="AB200" s="35"/>
      <c r="AC200" s="35"/>
    </row>
    <row r="201" spans="1:29" ht="13.5" customHeight="1">
      <c r="A201" s="33"/>
      <c r="B201" s="34"/>
      <c r="C201" s="34">
        <v>4</v>
      </c>
      <c r="D201" s="830" t="s">
        <v>1523</v>
      </c>
      <c r="E201" s="35"/>
      <c r="F201" s="35"/>
      <c r="G201" s="35"/>
      <c r="H201" s="35"/>
      <c r="I201" s="35"/>
      <c r="J201" s="33"/>
      <c r="K201" s="33"/>
      <c r="L201" s="35"/>
      <c r="M201" s="35"/>
      <c r="N201" s="35"/>
      <c r="O201" s="35"/>
      <c r="P201" s="35"/>
      <c r="Q201" s="35"/>
      <c r="R201" s="35"/>
      <c r="S201" s="35"/>
      <c r="T201" s="35"/>
      <c r="U201" s="35"/>
      <c r="V201" s="35"/>
      <c r="W201" s="35"/>
      <c r="X201" s="35"/>
      <c r="Y201" s="35"/>
      <c r="Z201" s="35"/>
      <c r="AA201" s="35"/>
      <c r="AB201" s="35"/>
      <c r="AC201" s="35"/>
    </row>
    <row r="202" spans="1:29" ht="13.5" customHeight="1">
      <c r="A202" s="33"/>
      <c r="B202" s="34" t="s">
        <v>155</v>
      </c>
      <c r="C202" s="830" t="s">
        <v>1527</v>
      </c>
      <c r="D202" s="35"/>
      <c r="E202" s="35"/>
      <c r="F202" s="35"/>
      <c r="G202" s="35"/>
      <c r="H202" s="35"/>
      <c r="I202" s="35"/>
      <c r="J202" s="33"/>
      <c r="K202" s="33"/>
      <c r="L202" s="35"/>
      <c r="M202" s="35"/>
      <c r="N202" s="35"/>
      <c r="O202" s="35"/>
      <c r="P202" s="35"/>
      <c r="Q202" s="35"/>
      <c r="R202" s="35"/>
      <c r="S202" s="35"/>
      <c r="T202" s="35"/>
      <c r="U202" s="35"/>
      <c r="V202" s="35"/>
      <c r="W202" s="35"/>
      <c r="X202" s="35"/>
      <c r="Y202" s="35"/>
      <c r="Z202" s="35"/>
      <c r="AA202" s="35"/>
      <c r="AB202" s="35"/>
      <c r="AC202" s="35"/>
    </row>
    <row r="203" spans="1:29" ht="13.5" customHeight="1">
      <c r="A203" s="33"/>
      <c r="B203" s="34"/>
      <c r="C203" s="34">
        <v>1</v>
      </c>
      <c r="D203" s="830" t="s">
        <v>1362</v>
      </c>
      <c r="E203" s="35"/>
      <c r="F203" s="35"/>
      <c r="G203" s="35"/>
      <c r="H203" s="35"/>
      <c r="I203" s="35"/>
      <c r="J203" s="35"/>
      <c r="K203" s="33"/>
      <c r="L203" s="35"/>
      <c r="M203" s="35"/>
      <c r="N203" s="35"/>
      <c r="O203" s="35"/>
      <c r="P203" s="35"/>
      <c r="Q203" s="35"/>
      <c r="R203" s="35"/>
      <c r="S203" s="35"/>
      <c r="T203" s="35"/>
      <c r="U203" s="35"/>
      <c r="V203" s="35"/>
      <c r="W203" s="35"/>
      <c r="X203" s="35"/>
      <c r="Y203" s="35"/>
      <c r="Z203" s="35"/>
      <c r="AA203" s="35"/>
      <c r="AB203" s="35"/>
      <c r="AC203" s="35"/>
    </row>
    <row r="204" spans="1:29" ht="13.5" customHeight="1">
      <c r="A204" s="33"/>
      <c r="B204" s="34"/>
      <c r="C204" s="34">
        <v>2</v>
      </c>
      <c r="D204" s="830" t="s">
        <v>1363</v>
      </c>
      <c r="E204" s="35"/>
      <c r="F204" s="35"/>
      <c r="G204" s="35"/>
      <c r="H204" s="35"/>
      <c r="I204" s="35"/>
      <c r="J204" s="35"/>
      <c r="K204" s="33"/>
      <c r="L204" s="35"/>
      <c r="M204" s="35"/>
      <c r="N204" s="35"/>
      <c r="O204" s="35"/>
      <c r="P204" s="35"/>
      <c r="Q204" s="35"/>
      <c r="R204" s="35"/>
      <c r="S204" s="35"/>
      <c r="T204" s="35"/>
      <c r="U204" s="35"/>
      <c r="V204" s="35"/>
      <c r="W204" s="35"/>
      <c r="X204" s="35"/>
      <c r="Y204" s="35"/>
      <c r="Z204" s="35"/>
      <c r="AA204" s="35"/>
      <c r="AB204" s="35"/>
      <c r="AC204" s="35"/>
    </row>
    <row r="205" spans="1:29" ht="13.5" customHeight="1">
      <c r="A205" s="33"/>
      <c r="B205" s="34"/>
      <c r="C205" s="34">
        <v>3</v>
      </c>
      <c r="D205" s="830" t="s">
        <v>1364</v>
      </c>
      <c r="E205" s="35"/>
      <c r="F205" s="35"/>
      <c r="G205" s="35"/>
      <c r="H205" s="35"/>
      <c r="I205" s="35"/>
      <c r="J205" s="35"/>
      <c r="K205" s="33"/>
      <c r="L205" s="35"/>
      <c r="M205" s="35"/>
      <c r="N205" s="35"/>
      <c r="O205" s="35"/>
      <c r="P205" s="35"/>
      <c r="Q205" s="35"/>
      <c r="R205" s="35"/>
      <c r="S205" s="35"/>
      <c r="T205" s="35"/>
      <c r="U205" s="35"/>
      <c r="V205" s="35"/>
      <c r="W205" s="35"/>
      <c r="X205" s="35"/>
      <c r="Y205" s="35"/>
      <c r="Z205" s="35"/>
      <c r="AA205" s="35"/>
      <c r="AB205" s="35"/>
      <c r="AC205" s="35"/>
    </row>
    <row r="206" spans="1:29" ht="13.5" customHeight="1">
      <c r="A206" s="33"/>
      <c r="B206" s="34"/>
      <c r="C206" s="34">
        <v>4</v>
      </c>
      <c r="D206" s="830" t="s">
        <v>1523</v>
      </c>
      <c r="E206" s="35"/>
      <c r="F206" s="35"/>
      <c r="G206" s="35"/>
      <c r="H206" s="35"/>
      <c r="I206" s="35"/>
      <c r="J206" s="33"/>
      <c r="K206" s="33"/>
      <c r="L206" s="35"/>
      <c r="M206" s="35"/>
      <c r="N206" s="35"/>
      <c r="O206" s="35"/>
      <c r="P206" s="35"/>
      <c r="Q206" s="35"/>
      <c r="R206" s="35"/>
      <c r="S206" s="35"/>
      <c r="T206" s="35"/>
      <c r="U206" s="35"/>
      <c r="V206" s="35"/>
      <c r="W206" s="35"/>
      <c r="X206" s="35"/>
      <c r="Y206" s="35"/>
      <c r="Z206" s="35"/>
      <c r="AA206" s="35"/>
      <c r="AB206" s="35"/>
      <c r="AC206" s="35"/>
    </row>
    <row r="207" spans="1:29" ht="13.5" customHeight="1">
      <c r="A207" s="33"/>
      <c r="B207" s="34" t="s">
        <v>156</v>
      </c>
      <c r="C207" s="830" t="s">
        <v>1526</v>
      </c>
      <c r="D207" s="35"/>
      <c r="E207" s="35"/>
      <c r="F207" s="35"/>
      <c r="G207" s="35"/>
      <c r="H207" s="35"/>
      <c r="I207" s="35"/>
      <c r="J207" s="33"/>
      <c r="K207" s="33"/>
      <c r="L207" s="35"/>
      <c r="M207" s="35"/>
      <c r="N207" s="35"/>
      <c r="O207" s="35"/>
      <c r="P207" s="35"/>
      <c r="Q207" s="35"/>
      <c r="R207" s="35"/>
      <c r="S207" s="35"/>
      <c r="T207" s="35"/>
      <c r="U207" s="35"/>
      <c r="V207" s="35"/>
      <c r="W207" s="35"/>
      <c r="X207" s="35"/>
      <c r="Y207" s="35"/>
      <c r="Z207" s="35"/>
      <c r="AA207" s="35"/>
      <c r="AB207" s="35"/>
      <c r="AC207" s="35"/>
    </row>
    <row r="208" spans="1:29" ht="13.5" customHeight="1">
      <c r="A208" s="33"/>
      <c r="B208" s="34"/>
      <c r="C208" s="34">
        <v>1</v>
      </c>
      <c r="D208" s="830" t="s">
        <v>1362</v>
      </c>
      <c r="E208" s="35"/>
      <c r="F208" s="35"/>
      <c r="G208" s="35"/>
      <c r="H208" s="35"/>
      <c r="I208" s="35"/>
      <c r="J208" s="35"/>
      <c r="K208" s="33"/>
      <c r="L208" s="35"/>
      <c r="M208" s="35"/>
      <c r="N208" s="35"/>
      <c r="O208" s="35"/>
      <c r="P208" s="35"/>
      <c r="Q208" s="35"/>
      <c r="R208" s="35"/>
      <c r="S208" s="35"/>
      <c r="T208" s="35"/>
      <c r="U208" s="35"/>
      <c r="V208" s="35"/>
      <c r="W208" s="35"/>
      <c r="X208" s="35"/>
      <c r="Y208" s="35"/>
      <c r="Z208" s="35"/>
      <c r="AA208" s="35"/>
      <c r="AB208" s="35"/>
      <c r="AC208" s="35"/>
    </row>
    <row r="209" spans="1:29" ht="13.5" customHeight="1">
      <c r="A209" s="33"/>
      <c r="B209" s="34"/>
      <c r="C209" s="34">
        <v>2</v>
      </c>
      <c r="D209" s="830" t="s">
        <v>1363</v>
      </c>
      <c r="E209" s="35"/>
      <c r="F209" s="35"/>
      <c r="G209" s="35"/>
      <c r="H209" s="35"/>
      <c r="I209" s="35"/>
      <c r="J209" s="35"/>
      <c r="K209" s="33"/>
      <c r="L209" s="35"/>
      <c r="M209" s="35"/>
      <c r="N209" s="35"/>
      <c r="O209" s="35"/>
      <c r="P209" s="35"/>
      <c r="Q209" s="35"/>
      <c r="R209" s="35"/>
      <c r="S209" s="35"/>
      <c r="T209" s="35"/>
      <c r="U209" s="35"/>
      <c r="V209" s="35"/>
      <c r="W209" s="35"/>
      <c r="X209" s="35"/>
      <c r="Y209" s="35"/>
      <c r="Z209" s="35"/>
      <c r="AA209" s="35"/>
      <c r="AB209" s="35"/>
      <c r="AC209" s="35"/>
    </row>
    <row r="210" spans="1:29" ht="13.5" customHeight="1">
      <c r="A210" s="33"/>
      <c r="B210" s="34"/>
      <c r="C210" s="34">
        <v>3</v>
      </c>
      <c r="D210" s="830" t="s">
        <v>1364</v>
      </c>
      <c r="E210" s="35"/>
      <c r="F210" s="35"/>
      <c r="G210" s="35"/>
      <c r="H210" s="35"/>
      <c r="I210" s="35"/>
      <c r="J210" s="35"/>
      <c r="K210" s="33"/>
      <c r="L210" s="35"/>
      <c r="M210" s="35"/>
      <c r="N210" s="35"/>
      <c r="O210" s="35"/>
      <c r="P210" s="35"/>
      <c r="Q210" s="35"/>
      <c r="R210" s="35"/>
      <c r="S210" s="35"/>
      <c r="T210" s="35"/>
      <c r="U210" s="35"/>
      <c r="V210" s="35"/>
      <c r="W210" s="35"/>
      <c r="X210" s="35"/>
      <c r="Y210" s="35"/>
      <c r="Z210" s="35"/>
      <c r="AA210" s="35"/>
      <c r="AB210" s="35"/>
      <c r="AC210" s="35"/>
    </row>
    <row r="211" spans="1:29" ht="13.5" customHeight="1">
      <c r="A211" s="33"/>
      <c r="B211" s="34"/>
      <c r="C211" s="34">
        <v>4</v>
      </c>
      <c r="D211" s="830" t="s">
        <v>1523</v>
      </c>
      <c r="E211" s="35"/>
      <c r="F211" s="35"/>
      <c r="G211" s="35"/>
      <c r="H211" s="35"/>
      <c r="I211" s="35"/>
      <c r="J211" s="33"/>
      <c r="K211" s="33"/>
      <c r="L211" s="35"/>
      <c r="M211" s="35"/>
      <c r="N211" s="35"/>
      <c r="O211" s="35"/>
      <c r="P211" s="35"/>
      <c r="Q211" s="35"/>
      <c r="R211" s="35"/>
      <c r="S211" s="35"/>
      <c r="T211" s="35"/>
      <c r="U211" s="35"/>
      <c r="V211" s="35"/>
      <c r="W211" s="35"/>
      <c r="X211" s="35"/>
      <c r="Y211" s="35"/>
      <c r="Z211" s="35"/>
      <c r="AA211" s="35"/>
      <c r="AB211" s="35"/>
      <c r="AC211" s="35"/>
    </row>
    <row r="212" spans="1:29" ht="13.5" customHeight="1">
      <c r="A212" s="33"/>
      <c r="B212" s="34" t="s">
        <v>835</v>
      </c>
      <c r="C212" s="830" t="s">
        <v>1525</v>
      </c>
      <c r="D212" s="35"/>
      <c r="E212" s="35"/>
      <c r="F212" s="35"/>
      <c r="G212" s="35"/>
      <c r="H212" s="35"/>
      <c r="I212" s="35"/>
      <c r="J212" s="33"/>
      <c r="K212" s="33"/>
      <c r="L212" s="35"/>
      <c r="M212" s="35"/>
      <c r="N212" s="35"/>
      <c r="O212" s="35"/>
      <c r="P212" s="35"/>
      <c r="Q212" s="35"/>
      <c r="R212" s="35"/>
      <c r="S212" s="35"/>
      <c r="T212" s="35"/>
      <c r="U212" s="35"/>
      <c r="V212" s="35"/>
      <c r="W212" s="35"/>
      <c r="X212" s="35"/>
      <c r="Y212" s="35"/>
      <c r="Z212" s="35"/>
      <c r="AA212" s="35"/>
      <c r="AB212" s="35"/>
      <c r="AC212" s="35"/>
    </row>
    <row r="213" spans="1:29" ht="13.5" customHeight="1">
      <c r="A213" s="33"/>
      <c r="B213" s="34"/>
      <c r="C213" s="34">
        <v>1</v>
      </c>
      <c r="D213" s="830" t="s">
        <v>1362</v>
      </c>
      <c r="E213" s="35"/>
      <c r="F213" s="35"/>
      <c r="G213" s="35"/>
      <c r="H213" s="35"/>
      <c r="I213" s="35"/>
      <c r="J213" s="35"/>
      <c r="K213" s="33"/>
      <c r="L213" s="35"/>
      <c r="M213" s="35"/>
      <c r="N213" s="35"/>
      <c r="O213" s="35"/>
      <c r="P213" s="35"/>
      <c r="Q213" s="35"/>
      <c r="R213" s="35"/>
      <c r="S213" s="35"/>
      <c r="T213" s="35"/>
      <c r="U213" s="35"/>
      <c r="V213" s="35"/>
      <c r="W213" s="35"/>
      <c r="X213" s="35"/>
      <c r="Y213" s="35"/>
      <c r="Z213" s="35"/>
      <c r="AA213" s="35"/>
      <c r="AB213" s="35"/>
      <c r="AC213" s="35"/>
    </row>
    <row r="214" spans="1:29" ht="13.5" customHeight="1">
      <c r="A214" s="33"/>
      <c r="B214" s="34"/>
      <c r="C214" s="34">
        <v>2</v>
      </c>
      <c r="D214" s="830" t="s">
        <v>1363</v>
      </c>
      <c r="E214" s="35"/>
      <c r="F214" s="35"/>
      <c r="G214" s="35"/>
      <c r="H214" s="35"/>
      <c r="I214" s="35"/>
      <c r="J214" s="35"/>
      <c r="K214" s="33"/>
      <c r="L214" s="35"/>
      <c r="M214" s="35"/>
      <c r="N214" s="35"/>
      <c r="O214" s="35"/>
      <c r="P214" s="35"/>
      <c r="Q214" s="35"/>
      <c r="R214" s="35"/>
      <c r="S214" s="35"/>
      <c r="T214" s="35"/>
      <c r="U214" s="35"/>
      <c r="V214" s="35"/>
      <c r="W214" s="35"/>
      <c r="X214" s="35"/>
      <c r="Y214" s="35"/>
      <c r="Z214" s="35"/>
      <c r="AA214" s="35"/>
      <c r="AB214" s="35"/>
      <c r="AC214" s="35"/>
    </row>
    <row r="215" spans="1:29" ht="13.5" customHeight="1">
      <c r="A215" s="33"/>
      <c r="B215" s="34"/>
      <c r="C215" s="34">
        <v>3</v>
      </c>
      <c r="D215" s="830" t="s">
        <v>1364</v>
      </c>
      <c r="E215" s="35"/>
      <c r="F215" s="35"/>
      <c r="G215" s="35"/>
      <c r="H215" s="35"/>
      <c r="I215" s="35"/>
      <c r="J215" s="35"/>
      <c r="K215" s="33"/>
      <c r="L215" s="35"/>
      <c r="M215" s="35"/>
      <c r="N215" s="35"/>
      <c r="O215" s="35"/>
      <c r="P215" s="35"/>
      <c r="Q215" s="35"/>
      <c r="R215" s="35"/>
      <c r="S215" s="35"/>
      <c r="T215" s="35"/>
      <c r="U215" s="35"/>
      <c r="V215" s="35"/>
      <c r="W215" s="35"/>
      <c r="X215" s="35"/>
      <c r="Y215" s="35"/>
      <c r="Z215" s="35"/>
      <c r="AA215" s="35"/>
      <c r="AB215" s="35"/>
      <c r="AC215" s="35"/>
    </row>
    <row r="216" spans="1:29" ht="13.5" customHeight="1">
      <c r="A216" s="33"/>
      <c r="B216" s="34"/>
      <c r="C216" s="34">
        <v>4</v>
      </c>
      <c r="D216" s="830" t="s">
        <v>1523</v>
      </c>
      <c r="E216" s="35"/>
      <c r="F216" s="35"/>
      <c r="G216" s="35"/>
      <c r="H216" s="35"/>
      <c r="I216" s="35"/>
      <c r="J216" s="33"/>
      <c r="K216" s="33"/>
      <c r="L216" s="35"/>
      <c r="M216" s="35"/>
      <c r="N216" s="35"/>
      <c r="O216" s="35"/>
      <c r="P216" s="35"/>
      <c r="Q216" s="35"/>
      <c r="R216" s="35"/>
      <c r="S216" s="35"/>
      <c r="T216" s="35"/>
      <c r="U216" s="35"/>
      <c r="V216" s="35"/>
      <c r="W216" s="35"/>
      <c r="X216" s="35"/>
      <c r="Y216" s="35"/>
      <c r="Z216" s="35"/>
      <c r="AA216" s="35"/>
      <c r="AB216" s="35"/>
      <c r="AC216" s="35"/>
    </row>
    <row r="217" spans="1:29" ht="13.5" customHeight="1">
      <c r="A217" s="33"/>
      <c r="B217" s="34" t="s">
        <v>157</v>
      </c>
      <c r="C217" s="830" t="s">
        <v>1524</v>
      </c>
      <c r="D217" s="35"/>
      <c r="E217" s="35"/>
      <c r="F217" s="35"/>
      <c r="G217" s="35"/>
      <c r="H217" s="35"/>
      <c r="I217" s="35"/>
      <c r="J217" s="33"/>
      <c r="K217" s="33"/>
      <c r="L217" s="35"/>
      <c r="M217" s="35"/>
      <c r="N217" s="35"/>
      <c r="O217" s="35"/>
      <c r="P217" s="35"/>
      <c r="Q217" s="35"/>
      <c r="R217" s="35"/>
      <c r="S217" s="35"/>
      <c r="T217" s="35"/>
      <c r="U217" s="35"/>
      <c r="V217" s="35"/>
      <c r="W217" s="35"/>
      <c r="X217" s="35"/>
      <c r="Y217" s="35"/>
      <c r="Z217" s="35"/>
      <c r="AA217" s="35"/>
      <c r="AB217" s="35"/>
      <c r="AC217" s="35"/>
    </row>
    <row r="218" spans="1:29" ht="13.5" customHeight="1">
      <c r="A218" s="33"/>
      <c r="B218" s="34"/>
      <c r="C218" s="34">
        <v>1</v>
      </c>
      <c r="D218" s="830" t="s">
        <v>1362</v>
      </c>
      <c r="E218" s="35"/>
      <c r="F218" s="35"/>
      <c r="G218" s="35"/>
      <c r="H218" s="35"/>
      <c r="I218" s="35"/>
      <c r="J218" s="35"/>
      <c r="K218" s="33"/>
      <c r="L218" s="35"/>
      <c r="M218" s="35"/>
      <c r="N218" s="35"/>
      <c r="O218" s="35"/>
      <c r="P218" s="35"/>
      <c r="Q218" s="35"/>
      <c r="R218" s="35"/>
      <c r="S218" s="35"/>
      <c r="T218" s="35"/>
      <c r="U218" s="35"/>
      <c r="V218" s="35"/>
      <c r="W218" s="35"/>
      <c r="X218" s="35"/>
      <c r="Y218" s="35"/>
      <c r="Z218" s="35"/>
      <c r="AA218" s="35"/>
      <c r="AB218" s="35"/>
      <c r="AC218" s="35"/>
    </row>
    <row r="219" spans="1:29" ht="13.5" customHeight="1">
      <c r="A219" s="33"/>
      <c r="B219" s="34"/>
      <c r="C219" s="34">
        <v>2</v>
      </c>
      <c r="D219" s="830" t="s">
        <v>1363</v>
      </c>
      <c r="E219" s="35"/>
      <c r="F219" s="35"/>
      <c r="G219" s="35"/>
      <c r="H219" s="35"/>
      <c r="I219" s="35"/>
      <c r="J219" s="35"/>
      <c r="K219" s="33"/>
      <c r="L219" s="35"/>
      <c r="M219" s="35"/>
      <c r="N219" s="35"/>
      <c r="O219" s="35"/>
      <c r="P219" s="35"/>
      <c r="Q219" s="35"/>
      <c r="R219" s="35"/>
      <c r="S219" s="35"/>
      <c r="T219" s="35"/>
      <c r="U219" s="35"/>
      <c r="V219" s="35"/>
      <c r="W219" s="35"/>
      <c r="X219" s="35"/>
      <c r="Y219" s="35"/>
      <c r="Z219" s="35"/>
      <c r="AA219" s="35"/>
      <c r="AB219" s="35"/>
      <c r="AC219" s="35"/>
    </row>
    <row r="220" spans="1:29" ht="13.5" customHeight="1">
      <c r="A220" s="33"/>
      <c r="B220" s="34"/>
      <c r="C220" s="34">
        <v>3</v>
      </c>
      <c r="D220" s="830" t="s">
        <v>1364</v>
      </c>
      <c r="E220" s="35"/>
      <c r="F220" s="35"/>
      <c r="G220" s="35"/>
      <c r="H220" s="35"/>
      <c r="I220" s="35"/>
      <c r="J220" s="35"/>
      <c r="K220" s="33"/>
      <c r="L220" s="35"/>
      <c r="M220" s="35"/>
      <c r="N220" s="35"/>
      <c r="O220" s="35"/>
      <c r="P220" s="35"/>
      <c r="Q220" s="35"/>
      <c r="R220" s="35"/>
      <c r="S220" s="35"/>
      <c r="T220" s="35"/>
      <c r="U220" s="35"/>
      <c r="V220" s="35"/>
      <c r="W220" s="35"/>
      <c r="X220" s="35"/>
      <c r="Y220" s="35"/>
      <c r="Z220" s="35"/>
      <c r="AA220" s="35"/>
      <c r="AB220" s="35"/>
      <c r="AC220" s="35"/>
    </row>
    <row r="221" spans="1:29" ht="13.5" customHeight="1">
      <c r="A221" s="33"/>
      <c r="B221" s="34"/>
      <c r="C221" s="34">
        <v>4</v>
      </c>
      <c r="D221" s="830" t="s">
        <v>1523</v>
      </c>
      <c r="E221" s="35"/>
      <c r="F221" s="35"/>
      <c r="G221" s="35"/>
      <c r="H221" s="35"/>
      <c r="I221" s="35"/>
      <c r="J221" s="33"/>
      <c r="K221" s="33"/>
      <c r="L221" s="35"/>
      <c r="M221" s="35"/>
      <c r="N221" s="35"/>
      <c r="O221" s="35"/>
      <c r="P221" s="35"/>
      <c r="Q221" s="35"/>
      <c r="R221" s="35"/>
      <c r="S221" s="35"/>
      <c r="T221" s="35"/>
      <c r="U221" s="35"/>
      <c r="V221" s="35"/>
      <c r="W221" s="35"/>
      <c r="X221" s="35"/>
      <c r="Y221" s="35"/>
      <c r="Z221" s="35"/>
      <c r="AA221" s="35"/>
      <c r="AB221" s="35"/>
      <c r="AC221" s="35"/>
    </row>
    <row r="222" spans="1:29" ht="13.5" customHeight="1">
      <c r="A222" s="33"/>
      <c r="B222" s="35"/>
      <c r="C222" s="34"/>
      <c r="D222" s="35"/>
      <c r="E222" s="35"/>
      <c r="F222" s="35"/>
      <c r="G222" s="35"/>
      <c r="H222" s="35"/>
      <c r="I222" s="35"/>
      <c r="J222" s="33"/>
      <c r="K222" s="33"/>
      <c r="L222" s="35"/>
      <c r="M222" s="35"/>
      <c r="N222" s="35"/>
      <c r="O222" s="35"/>
      <c r="P222" s="35"/>
      <c r="Q222" s="35"/>
      <c r="R222" s="35"/>
      <c r="S222" s="35"/>
      <c r="T222" s="35"/>
      <c r="U222" s="35"/>
      <c r="V222" s="35"/>
      <c r="W222" s="35"/>
      <c r="X222" s="35"/>
      <c r="Y222" s="35"/>
      <c r="Z222" s="35"/>
      <c r="AA222" s="35"/>
      <c r="AB222" s="35"/>
      <c r="AC222" s="35"/>
    </row>
    <row r="223" spans="1:29" ht="13.5" customHeight="1">
      <c r="A223" s="33"/>
      <c r="B223" s="628" t="s">
        <v>913</v>
      </c>
      <c r="C223" s="629"/>
      <c r="D223" s="629"/>
      <c r="E223" s="629"/>
      <c r="F223" s="629"/>
      <c r="G223" s="629"/>
      <c r="H223" s="629"/>
      <c r="I223" s="629"/>
      <c r="J223" s="628"/>
      <c r="K223" s="630"/>
      <c r="L223" s="35"/>
      <c r="M223" s="35"/>
      <c r="N223" s="35"/>
      <c r="O223" s="35"/>
      <c r="P223" s="35"/>
      <c r="Q223" s="35"/>
      <c r="R223" s="35"/>
      <c r="S223" s="35"/>
      <c r="T223" s="35"/>
      <c r="U223" s="35"/>
      <c r="V223" s="35"/>
      <c r="W223" s="35"/>
      <c r="X223" s="35"/>
      <c r="Y223" s="35"/>
      <c r="Z223" s="35"/>
      <c r="AA223" s="35"/>
      <c r="AB223" s="35"/>
      <c r="AC223" s="35"/>
    </row>
    <row r="224" spans="1:29" ht="13.5" customHeight="1">
      <c r="A224" s="33"/>
      <c r="B224" s="628" t="s">
        <v>914</v>
      </c>
      <c r="C224" s="629"/>
      <c r="D224" s="629"/>
      <c r="E224" s="629"/>
      <c r="F224" s="629"/>
      <c r="G224" s="629"/>
      <c r="H224" s="629"/>
      <c r="I224" s="629"/>
      <c r="J224" s="628"/>
      <c r="K224" s="630"/>
      <c r="L224" s="35"/>
      <c r="M224" s="35"/>
      <c r="N224" s="35"/>
      <c r="O224" s="35"/>
      <c r="P224" s="35"/>
      <c r="Q224" s="35"/>
      <c r="R224" s="35"/>
      <c r="S224" s="35"/>
      <c r="T224" s="35"/>
      <c r="U224" s="35"/>
      <c r="V224" s="35"/>
      <c r="W224" s="35"/>
      <c r="X224" s="35"/>
      <c r="Y224" s="35"/>
      <c r="Z224" s="35"/>
      <c r="AA224" s="35"/>
      <c r="AB224" s="35"/>
      <c r="AC224" s="35"/>
    </row>
    <row r="225" spans="1:29" ht="13.5" customHeight="1">
      <c r="A225" s="33"/>
      <c r="B225" s="628" t="s">
        <v>915</v>
      </c>
      <c r="C225" s="629"/>
      <c r="D225" s="629"/>
      <c r="E225" s="629"/>
      <c r="F225" s="629"/>
      <c r="G225" s="629"/>
      <c r="H225" s="629"/>
      <c r="I225" s="629"/>
      <c r="J225" s="628"/>
      <c r="K225" s="630"/>
      <c r="L225" s="35"/>
      <c r="M225" s="35"/>
      <c r="N225" s="35"/>
      <c r="O225" s="35"/>
      <c r="P225" s="35"/>
      <c r="Q225" s="35"/>
      <c r="R225" s="35"/>
      <c r="S225" s="35"/>
      <c r="T225" s="35"/>
      <c r="U225" s="35"/>
      <c r="V225" s="35"/>
      <c r="W225" s="35"/>
      <c r="X225" s="35"/>
      <c r="Y225" s="35"/>
      <c r="Z225" s="35"/>
      <c r="AA225" s="35"/>
      <c r="AB225" s="35"/>
      <c r="AC225" s="35"/>
    </row>
    <row r="226" spans="1:29" ht="13.5" customHeight="1">
      <c r="A226" s="33"/>
      <c r="B226" s="628" t="s">
        <v>924</v>
      </c>
      <c r="C226" s="631"/>
      <c r="D226" s="628"/>
      <c r="E226" s="628"/>
      <c r="F226" s="628"/>
      <c r="G226" s="628"/>
      <c r="H226" s="628"/>
      <c r="I226" s="628"/>
      <c r="J226" s="628"/>
      <c r="K226" s="630"/>
      <c r="L226" s="35"/>
      <c r="M226" s="35"/>
      <c r="N226" s="35"/>
      <c r="O226" s="35"/>
      <c r="P226" s="35"/>
      <c r="Q226" s="35"/>
      <c r="R226" s="35"/>
      <c r="S226" s="35"/>
      <c r="T226" s="35"/>
      <c r="U226" s="35"/>
      <c r="V226" s="35"/>
      <c r="W226" s="35"/>
      <c r="X226" s="35"/>
      <c r="Y226" s="35"/>
      <c r="Z226" s="35"/>
      <c r="AA226" s="35"/>
      <c r="AB226" s="35"/>
      <c r="AC226" s="35"/>
    </row>
    <row r="227" spans="1:29" ht="13.5" customHeight="1">
      <c r="A227" s="33"/>
      <c r="B227" s="1059"/>
      <c r="C227" s="991"/>
      <c r="D227" s="991"/>
      <c r="E227" s="991"/>
      <c r="F227" s="991"/>
      <c r="G227" s="62"/>
      <c r="H227" s="62"/>
      <c r="I227" s="62"/>
      <c r="J227" s="62"/>
      <c r="K227" s="62"/>
      <c r="L227" s="62"/>
      <c r="M227" s="62"/>
      <c r="N227" s="62"/>
      <c r="O227" s="62"/>
      <c r="P227" s="62"/>
      <c r="Q227" s="62"/>
      <c r="R227" s="62"/>
      <c r="S227" s="35"/>
      <c r="T227" s="35"/>
      <c r="U227" s="35"/>
      <c r="V227" s="35"/>
      <c r="W227" s="35"/>
      <c r="X227" s="35"/>
      <c r="Y227" s="35"/>
      <c r="Z227" s="35"/>
      <c r="AA227" s="35"/>
      <c r="AB227" s="35"/>
      <c r="AC227" s="35"/>
    </row>
    <row r="228" spans="1:29" ht="27" customHeight="1">
      <c r="A228" s="36">
        <v>8.1399999999999988</v>
      </c>
      <c r="B228" s="1058" t="s">
        <v>1534</v>
      </c>
      <c r="C228" s="947"/>
      <c r="D228" s="947"/>
      <c r="E228" s="947"/>
      <c r="F228" s="947"/>
      <c r="G228" s="947"/>
      <c r="H228" s="947"/>
      <c r="I228" s="947"/>
      <c r="J228" s="947"/>
      <c r="K228" s="947"/>
      <c r="L228" s="947"/>
      <c r="M228" s="947"/>
      <c r="N228" s="947"/>
      <c r="O228" s="947"/>
      <c r="P228" s="947"/>
      <c r="Q228" s="947"/>
      <c r="R228" s="947"/>
      <c r="S228" s="35"/>
      <c r="T228" s="35"/>
      <c r="U228" s="35"/>
      <c r="V228" s="35"/>
      <c r="W228" s="35"/>
      <c r="X228" s="35"/>
      <c r="Y228" s="35"/>
      <c r="Z228" s="35"/>
      <c r="AA228" s="35"/>
      <c r="AB228" s="35"/>
      <c r="AC228" s="35"/>
    </row>
    <row r="229" spans="1:29" ht="13.5" customHeight="1">
      <c r="A229" s="33"/>
      <c r="S229" s="35"/>
      <c r="T229" s="35"/>
      <c r="U229" s="35"/>
      <c r="V229" s="35"/>
      <c r="W229" s="35"/>
      <c r="X229" s="35"/>
      <c r="Y229" s="35"/>
      <c r="Z229" s="35"/>
      <c r="AA229" s="35"/>
      <c r="AB229" s="35"/>
      <c r="AC229" s="35"/>
    </row>
    <row r="230" spans="1:29" ht="13.5" customHeight="1">
      <c r="A230" s="33"/>
      <c r="B230" s="49"/>
      <c r="C230" s="1060" t="s">
        <v>19</v>
      </c>
      <c r="D230" s="1061"/>
      <c r="E230" s="49"/>
      <c r="F230" s="1062" t="str">
        <f>"CATI VALIDATION: IF ("&amp;A228&amp;" &gt; NNA_H_ESC) BLOCK MESSAGE: Cannot exceed the total number of male children in the household"</f>
        <v>CATI VALIDATION: IF (8.14 &gt; NNA_H_ESC) BLOCK MESSAGE: Cannot exceed the total number of male children in the household</v>
      </c>
      <c r="G230" s="1063"/>
      <c r="H230" s="1063"/>
      <c r="I230" s="1063"/>
      <c r="J230" s="1063"/>
      <c r="K230" s="1063"/>
      <c r="L230" s="1063"/>
      <c r="M230" s="1063"/>
      <c r="N230" s="1063"/>
      <c r="O230" s="1063"/>
      <c r="P230" s="1063"/>
      <c r="Q230" s="1063"/>
      <c r="R230" s="1063"/>
      <c r="S230" s="35"/>
      <c r="T230" s="35"/>
      <c r="U230" s="35"/>
      <c r="V230" s="35"/>
      <c r="W230" s="35"/>
      <c r="X230" s="35"/>
      <c r="Y230" s="35"/>
      <c r="Z230" s="35"/>
      <c r="AA230" s="35"/>
      <c r="AB230" s="35"/>
      <c r="AC230" s="35"/>
    </row>
    <row r="231" spans="1:29" ht="13.5" customHeight="1">
      <c r="A231" s="33"/>
      <c r="B231" s="49"/>
      <c r="C231" s="49"/>
      <c r="D231" s="49"/>
      <c r="E231" s="49"/>
      <c r="F231" s="1063"/>
      <c r="G231" s="1063"/>
      <c r="H231" s="1063"/>
      <c r="I231" s="1063"/>
      <c r="J231" s="1063"/>
      <c r="K231" s="1063"/>
      <c r="L231" s="1063"/>
      <c r="M231" s="1063"/>
      <c r="N231" s="1063"/>
      <c r="O231" s="1063"/>
      <c r="P231" s="1063"/>
      <c r="Q231" s="1063"/>
      <c r="R231" s="1063"/>
      <c r="S231" s="35"/>
      <c r="T231" s="35"/>
      <c r="U231" s="35"/>
      <c r="V231" s="35"/>
      <c r="W231" s="35"/>
      <c r="X231" s="35"/>
      <c r="Y231" s="35"/>
      <c r="Z231" s="35"/>
      <c r="AA231" s="35"/>
      <c r="AB231" s="35"/>
      <c r="AC231" s="35"/>
    </row>
    <row r="232" spans="1:29" ht="13.5" customHeight="1">
      <c r="A232" s="33"/>
      <c r="B232" s="275"/>
      <c r="C232" s="275"/>
      <c r="D232" s="275"/>
      <c r="E232" s="275"/>
      <c r="F232" s="275"/>
      <c r="G232" s="49"/>
      <c r="H232" s="49"/>
      <c r="I232" s="49"/>
      <c r="J232" s="49"/>
      <c r="K232" s="49"/>
      <c r="L232" s="49"/>
      <c r="M232" s="49"/>
      <c r="N232" s="49"/>
      <c r="O232" s="49"/>
      <c r="P232" s="49"/>
      <c r="Q232" s="49"/>
      <c r="R232" s="49"/>
      <c r="S232" s="35"/>
      <c r="T232" s="35"/>
      <c r="U232" s="35"/>
      <c r="V232" s="35"/>
      <c r="W232" s="35"/>
      <c r="X232" s="35"/>
      <c r="Y232" s="35"/>
      <c r="Z232" s="35"/>
      <c r="AA232" s="35"/>
      <c r="AB232" s="35"/>
      <c r="AC232" s="35"/>
    </row>
    <row r="233" spans="1:29" ht="13.5" customHeight="1">
      <c r="A233" s="33"/>
      <c r="B233" s="628" t="s">
        <v>916</v>
      </c>
      <c r="C233" s="629"/>
      <c r="D233" s="629"/>
      <c r="E233" s="629"/>
      <c r="F233" s="629"/>
      <c r="G233" s="629"/>
      <c r="H233" s="629"/>
      <c r="I233" s="629"/>
      <c r="J233" s="628"/>
      <c r="K233" s="632"/>
      <c r="L233" s="49"/>
      <c r="M233" s="49"/>
      <c r="N233" s="49"/>
      <c r="O233" s="49"/>
      <c r="P233" s="49"/>
      <c r="Q233" s="49"/>
      <c r="R233" s="49"/>
      <c r="S233" s="35"/>
      <c r="T233" s="35"/>
      <c r="U233" s="35"/>
      <c r="V233" s="35"/>
      <c r="W233" s="35"/>
      <c r="X233" s="35"/>
      <c r="Y233" s="35"/>
      <c r="Z233" s="35"/>
      <c r="AA233" s="35"/>
      <c r="AB233" s="35"/>
      <c r="AC233" s="35"/>
    </row>
    <row r="234" spans="1:29" ht="13.5" customHeight="1">
      <c r="A234" s="33"/>
      <c r="B234" s="628" t="s">
        <v>917</v>
      </c>
      <c r="C234" s="629"/>
      <c r="D234" s="629"/>
      <c r="E234" s="629"/>
      <c r="F234" s="629"/>
      <c r="G234" s="629"/>
      <c r="H234" s="629"/>
      <c r="I234" s="629"/>
      <c r="J234" s="628"/>
      <c r="K234" s="632"/>
      <c r="L234" s="49"/>
      <c r="M234" s="49"/>
      <c r="N234" s="49"/>
      <c r="O234" s="49"/>
      <c r="P234" s="49"/>
      <c r="Q234" s="49"/>
      <c r="R234" s="49"/>
      <c r="S234" s="35"/>
      <c r="T234" s="35"/>
      <c r="U234" s="35"/>
      <c r="V234" s="35"/>
      <c r="W234" s="35"/>
      <c r="X234" s="35"/>
      <c r="Y234" s="35"/>
      <c r="Z234" s="35"/>
      <c r="AA234" s="35"/>
      <c r="AB234" s="35"/>
      <c r="AC234" s="35"/>
    </row>
    <row r="235" spans="1:29" ht="13.5" customHeight="1">
      <c r="A235" s="33" t="s">
        <v>43</v>
      </c>
      <c r="B235" s="628" t="s">
        <v>918</v>
      </c>
      <c r="C235" s="629"/>
      <c r="D235" s="629"/>
      <c r="E235" s="629"/>
      <c r="F235" s="629"/>
      <c r="G235" s="629"/>
      <c r="H235" s="629"/>
      <c r="I235" s="629"/>
      <c r="J235" s="628"/>
      <c r="K235" s="632"/>
      <c r="L235" s="49"/>
      <c r="M235" s="49"/>
      <c r="N235" s="49"/>
      <c r="O235" s="49"/>
      <c r="P235" s="49"/>
      <c r="Q235" s="49"/>
      <c r="R235" s="49"/>
      <c r="S235" s="35"/>
      <c r="T235" s="35"/>
      <c r="U235" s="35"/>
      <c r="V235" s="35"/>
      <c r="W235" s="35"/>
      <c r="X235" s="35"/>
      <c r="Y235" s="35"/>
      <c r="Z235" s="35"/>
      <c r="AA235" s="35"/>
      <c r="AB235" s="35"/>
      <c r="AC235" s="35"/>
    </row>
    <row r="236" spans="1:29" ht="13.5" customHeight="1">
      <c r="A236" s="33" t="s">
        <v>43</v>
      </c>
      <c r="B236" s="628" t="s">
        <v>923</v>
      </c>
      <c r="C236" s="631"/>
      <c r="D236" s="628"/>
      <c r="E236" s="628"/>
      <c r="F236" s="628"/>
      <c r="G236" s="628"/>
      <c r="H236" s="628"/>
      <c r="I236" s="628"/>
      <c r="J236" s="628"/>
      <c r="K236" s="632"/>
      <c r="L236" s="49"/>
      <c r="M236" s="49"/>
      <c r="N236" s="49"/>
      <c r="O236" s="49"/>
      <c r="P236" s="49"/>
      <c r="Q236" s="49"/>
      <c r="R236" s="49"/>
      <c r="S236" s="35"/>
      <c r="T236" s="35"/>
      <c r="U236" s="35"/>
      <c r="V236" s="35"/>
      <c r="W236" s="35"/>
      <c r="X236" s="35"/>
      <c r="Y236" s="35"/>
      <c r="Z236" s="35"/>
      <c r="AA236" s="35"/>
      <c r="AB236" s="35"/>
      <c r="AC236" s="35"/>
    </row>
    <row r="237" spans="1:29" ht="13.5" customHeight="1">
      <c r="A237" s="33"/>
      <c r="B237" s="1059"/>
      <c r="C237" s="991"/>
      <c r="D237" s="991"/>
      <c r="E237" s="991"/>
      <c r="F237" s="991"/>
      <c r="G237" s="49"/>
      <c r="H237" s="49"/>
      <c r="I237" s="49"/>
      <c r="J237" s="49"/>
      <c r="K237" s="49"/>
      <c r="L237" s="49"/>
      <c r="M237" s="49"/>
      <c r="N237" s="49"/>
      <c r="O237" s="49"/>
      <c r="P237" s="49"/>
      <c r="Q237" s="49"/>
      <c r="R237" s="49"/>
      <c r="S237" s="35"/>
      <c r="T237" s="35"/>
      <c r="U237" s="35"/>
      <c r="V237" s="35"/>
      <c r="W237" s="35"/>
      <c r="X237" s="35"/>
      <c r="Y237" s="35"/>
      <c r="Z237" s="35"/>
      <c r="AA237" s="35"/>
      <c r="AB237" s="35"/>
      <c r="AC237" s="35"/>
    </row>
    <row r="238" spans="1:29" ht="13.5" customHeight="1">
      <c r="A238" s="36">
        <v>8.1499999999999986</v>
      </c>
      <c r="B238" s="1058" t="s">
        <v>1535</v>
      </c>
      <c r="C238" s="947"/>
      <c r="D238" s="947"/>
      <c r="E238" s="947"/>
      <c r="F238" s="947"/>
      <c r="G238" s="947"/>
      <c r="H238" s="947"/>
      <c r="I238" s="947"/>
      <c r="J238" s="947"/>
      <c r="K238" s="947"/>
      <c r="L238" s="947"/>
      <c r="M238" s="947"/>
      <c r="N238" s="947"/>
      <c r="O238" s="947"/>
      <c r="P238" s="947"/>
      <c r="Q238" s="947"/>
      <c r="R238" s="947"/>
      <c r="S238" s="35"/>
      <c r="T238" s="35"/>
      <c r="U238" s="35"/>
      <c r="V238" s="35"/>
      <c r="W238" s="35"/>
      <c r="X238" s="35"/>
      <c r="Y238" s="35"/>
      <c r="Z238" s="35"/>
      <c r="AA238" s="35"/>
      <c r="AB238" s="35"/>
      <c r="AC238" s="35"/>
    </row>
    <row r="239" spans="1:29" ht="13.5" customHeight="1">
      <c r="A239" s="33"/>
      <c r="B239" s="947"/>
      <c r="C239" s="947"/>
      <c r="D239" s="947"/>
      <c r="E239" s="947"/>
      <c r="F239" s="947"/>
      <c r="G239" s="947"/>
      <c r="H239" s="947"/>
      <c r="I239" s="947"/>
      <c r="J239" s="947"/>
      <c r="K239" s="947"/>
      <c r="L239" s="947"/>
      <c r="M239" s="947"/>
      <c r="N239" s="947"/>
      <c r="O239" s="947"/>
      <c r="P239" s="947"/>
      <c r="Q239" s="947"/>
      <c r="R239" s="947"/>
      <c r="S239" s="35"/>
      <c r="T239" s="35"/>
      <c r="U239" s="35"/>
      <c r="V239" s="35"/>
      <c r="W239" s="35"/>
      <c r="X239" s="35"/>
      <c r="Y239" s="35"/>
      <c r="Z239" s="35"/>
      <c r="AA239" s="35"/>
      <c r="AB239" s="35"/>
      <c r="AC239" s="35"/>
    </row>
    <row r="240" spans="1:29" ht="13.5" customHeight="1">
      <c r="A240" s="33"/>
      <c r="S240" s="35"/>
      <c r="T240" s="35"/>
      <c r="U240" s="35"/>
      <c r="V240" s="35"/>
      <c r="W240" s="35"/>
      <c r="X240" s="35"/>
      <c r="Y240" s="35"/>
      <c r="Z240" s="35"/>
      <c r="AA240" s="35"/>
      <c r="AB240" s="35"/>
      <c r="AC240" s="35"/>
    </row>
    <row r="241" spans="1:29" ht="13.5" customHeight="1">
      <c r="A241" s="33" t="s">
        <v>43</v>
      </c>
      <c r="B241" s="49"/>
      <c r="C241" s="1060" t="s">
        <v>19</v>
      </c>
      <c r="D241" s="1061"/>
      <c r="E241" s="49"/>
      <c r="F241" s="1062" t="str">
        <f>"CATI VALIDATION: IF ("&amp;A239&amp;" &gt; NNA_M_ESC) BLOCK MESSAGE: Cannot exceed the total number of female children in the household"</f>
        <v>CATI VALIDATION: IF ( &gt; NNA_M_ESC) BLOCK MESSAGE: Cannot exceed the total number of female children in the household</v>
      </c>
      <c r="G241" s="1062"/>
      <c r="H241" s="1062"/>
      <c r="I241" s="1062"/>
      <c r="J241" s="1062"/>
      <c r="K241" s="1062"/>
      <c r="L241" s="1062"/>
      <c r="M241" s="1062"/>
      <c r="N241" s="1062"/>
      <c r="O241" s="1062"/>
      <c r="P241" s="1062"/>
      <c r="Q241" s="1062"/>
      <c r="R241" s="1062"/>
      <c r="S241" s="35"/>
      <c r="T241" s="35"/>
      <c r="U241" s="35"/>
      <c r="V241" s="35"/>
      <c r="W241" s="35"/>
      <c r="X241" s="35"/>
      <c r="Y241" s="35"/>
      <c r="Z241" s="35"/>
      <c r="AA241" s="35"/>
      <c r="AB241" s="35"/>
      <c r="AC241" s="35"/>
    </row>
    <row r="242" spans="1:29" ht="13.5" customHeight="1">
      <c r="A242" s="33"/>
      <c r="B242" s="34"/>
      <c r="C242" s="34"/>
      <c r="D242" s="35"/>
      <c r="E242" s="35"/>
      <c r="F242" s="1062"/>
      <c r="G242" s="1062"/>
      <c r="H242" s="1062"/>
      <c r="I242" s="1062"/>
      <c r="J242" s="1062"/>
      <c r="K242" s="1062"/>
      <c r="L242" s="1062"/>
      <c r="M242" s="1062"/>
      <c r="N242" s="1062"/>
      <c r="O242" s="1062"/>
      <c r="P242" s="1062"/>
      <c r="Q242" s="1062"/>
      <c r="R242" s="1062"/>
      <c r="S242" s="35"/>
      <c r="T242" s="35"/>
      <c r="U242" s="35"/>
      <c r="V242" s="35"/>
      <c r="W242" s="35"/>
      <c r="X242" s="35"/>
      <c r="Y242" s="35"/>
      <c r="Z242" s="35"/>
      <c r="AA242" s="35"/>
      <c r="AB242" s="35"/>
      <c r="AC242" s="35"/>
    </row>
    <row r="243" spans="1:29" ht="13.5" customHeight="1">
      <c r="A243" s="33"/>
      <c r="B243" s="34"/>
      <c r="C243" s="34"/>
      <c r="D243" s="35"/>
      <c r="E243" s="35"/>
      <c r="F243" s="35"/>
      <c r="G243" s="35"/>
      <c r="H243" s="35"/>
      <c r="I243" s="35"/>
      <c r="J243" s="35"/>
      <c r="K243" s="35"/>
      <c r="L243" s="35"/>
      <c r="M243" s="35"/>
      <c r="N243" s="35"/>
      <c r="O243" s="35"/>
      <c r="P243" s="35"/>
      <c r="Q243" s="35"/>
      <c r="R243" s="35"/>
      <c r="S243" s="35"/>
      <c r="T243" s="35"/>
      <c r="U243" s="35"/>
      <c r="V243" s="35"/>
      <c r="W243" s="35"/>
      <c r="X243" s="35"/>
      <c r="Y243" s="35"/>
      <c r="Z243" s="35"/>
      <c r="AA243" s="35"/>
      <c r="AB243" s="35"/>
      <c r="AC243" s="35"/>
    </row>
    <row r="244" spans="1:29" ht="15.75" customHeight="1">
      <c r="A244" s="202"/>
      <c r="B244" s="1064" t="s">
        <v>158</v>
      </c>
      <c r="C244" s="947"/>
      <c r="D244" s="947"/>
      <c r="E244" s="947"/>
      <c r="F244" s="947"/>
      <c r="G244" s="947"/>
      <c r="H244" s="947"/>
      <c r="I244" s="947"/>
      <c r="J244" s="947"/>
      <c r="K244" s="947"/>
      <c r="L244" s="947"/>
      <c r="M244" s="947"/>
      <c r="N244" s="35"/>
      <c r="O244" s="35"/>
      <c r="P244" s="35"/>
      <c r="Q244" s="35"/>
      <c r="R244" s="35"/>
      <c r="S244" s="35"/>
      <c r="T244" s="35"/>
      <c r="U244" s="35"/>
      <c r="V244" s="35"/>
      <c r="W244" s="35"/>
      <c r="X244" s="35"/>
      <c r="Y244" s="35"/>
      <c r="Z244" s="35"/>
      <c r="AA244" s="35"/>
      <c r="AB244" s="35"/>
      <c r="AC244" s="35"/>
    </row>
    <row r="245" spans="1:29" ht="13.5" customHeight="1">
      <c r="A245" s="40" t="s">
        <v>43</v>
      </c>
      <c r="B245" s="633" t="s">
        <v>919</v>
      </c>
      <c r="C245" s="634"/>
      <c r="D245" s="635"/>
      <c r="E245" s="635"/>
      <c r="F245" s="635"/>
      <c r="G245" s="633"/>
      <c r="H245" s="633"/>
      <c r="I245" s="633"/>
      <c r="J245" s="633"/>
      <c r="K245" s="425"/>
      <c r="L245" s="425"/>
      <c r="M245" s="425"/>
      <c r="N245" s="425"/>
      <c r="O245" s="425"/>
      <c r="P245" s="425"/>
      <c r="Q245" s="425"/>
      <c r="R245" s="425"/>
      <c r="S245" s="35"/>
      <c r="T245" s="35"/>
      <c r="U245" s="35"/>
      <c r="V245" s="35"/>
      <c r="W245" s="35"/>
      <c r="X245" s="35"/>
      <c r="Y245" s="35"/>
      <c r="Z245" s="35"/>
      <c r="AA245" s="35"/>
      <c r="AB245" s="35"/>
      <c r="AC245" s="35"/>
    </row>
    <row r="246" spans="1:29" ht="13.5" customHeight="1">
      <c r="A246" s="36"/>
      <c r="B246" s="633" t="s">
        <v>920</v>
      </c>
      <c r="C246" s="636"/>
      <c r="D246" s="633"/>
      <c r="E246" s="633"/>
      <c r="F246" s="633"/>
      <c r="G246" s="633"/>
      <c r="H246" s="633"/>
      <c r="I246" s="633"/>
      <c r="J246" s="633"/>
      <c r="K246" s="425"/>
      <c r="L246" s="425"/>
      <c r="M246" s="425"/>
      <c r="N246" s="425"/>
      <c r="O246" s="425"/>
      <c r="P246" s="425"/>
      <c r="Q246" s="425"/>
      <c r="R246" s="425"/>
      <c r="S246" s="35"/>
      <c r="T246" s="35"/>
      <c r="U246" s="35"/>
      <c r="V246" s="35"/>
      <c r="W246" s="35"/>
      <c r="X246" s="35"/>
      <c r="Y246" s="35"/>
      <c r="Z246" s="35"/>
      <c r="AA246" s="35"/>
      <c r="AB246" s="35"/>
      <c r="AC246" s="35"/>
    </row>
    <row r="247" spans="1:29" ht="13.5" customHeight="1">
      <c r="A247" s="40"/>
      <c r="B247" s="558" t="s">
        <v>921</v>
      </c>
      <c r="C247" s="633"/>
      <c r="D247" s="637"/>
      <c r="E247" s="637"/>
      <c r="F247" s="637"/>
      <c r="G247" s="637"/>
      <c r="H247" s="637"/>
      <c r="I247" s="637"/>
      <c r="J247" s="637"/>
      <c r="K247" s="637"/>
      <c r="L247" s="637"/>
      <c r="M247" s="637"/>
      <c r="N247" s="637"/>
      <c r="O247" s="637"/>
      <c r="P247" s="637"/>
      <c r="Q247" s="637"/>
      <c r="R247" s="637"/>
      <c r="S247" s="35"/>
      <c r="T247" s="35"/>
      <c r="U247" s="35"/>
      <c r="V247" s="35"/>
      <c r="W247" s="35"/>
      <c r="X247" s="35"/>
      <c r="Y247" s="35"/>
      <c r="Z247" s="35"/>
      <c r="AA247" s="35"/>
      <c r="AB247" s="35"/>
      <c r="AC247" s="35"/>
    </row>
    <row r="248" spans="1:29" ht="13.5" customHeight="1">
      <c r="A248" s="284"/>
      <c r="B248" s="558" t="s">
        <v>922</v>
      </c>
      <c r="C248" s="633"/>
      <c r="D248" s="637"/>
      <c r="E248" s="637"/>
      <c r="F248" s="637"/>
      <c r="G248" s="637"/>
      <c r="H248" s="637"/>
      <c r="I248" s="637"/>
      <c r="J248" s="637"/>
      <c r="K248" s="637"/>
      <c r="L248" s="637"/>
      <c r="M248" s="637"/>
      <c r="N248" s="637"/>
      <c r="O248" s="637"/>
      <c r="P248" s="637"/>
      <c r="Q248" s="637"/>
      <c r="R248" s="637"/>
      <c r="S248" s="35"/>
      <c r="T248" s="35"/>
      <c r="U248" s="35"/>
      <c r="V248" s="35"/>
      <c r="W248" s="35"/>
      <c r="X248" s="35"/>
      <c r="Y248" s="35"/>
      <c r="Z248" s="35"/>
      <c r="AA248" s="35"/>
      <c r="AB248" s="35"/>
      <c r="AC248" s="35"/>
    </row>
    <row r="249" spans="1:29" ht="13.5" customHeight="1">
      <c r="A249" s="284">
        <v>8.1599999999999984</v>
      </c>
      <c r="B249" s="1058" t="s">
        <v>1536</v>
      </c>
      <c r="C249" s="947"/>
      <c r="D249" s="947"/>
      <c r="E249" s="947"/>
      <c r="F249" s="947"/>
      <c r="G249" s="947"/>
      <c r="H249" s="947"/>
      <c r="I249" s="947"/>
      <c r="J249" s="947"/>
      <c r="K249" s="947"/>
      <c r="L249" s="947"/>
      <c r="M249" s="947"/>
      <c r="N249" s="947"/>
      <c r="O249" s="947"/>
      <c r="P249" s="947"/>
      <c r="Q249" s="947"/>
      <c r="R249" s="947"/>
      <c r="S249" s="35"/>
      <c r="T249" s="35"/>
      <c r="U249" s="170"/>
      <c r="V249" s="170"/>
      <c r="W249" s="35"/>
      <c r="X249" s="35"/>
      <c r="Y249" s="35"/>
      <c r="Z249" s="35"/>
      <c r="AA249" s="35"/>
      <c r="AB249" s="35"/>
      <c r="AC249" s="35"/>
    </row>
    <row r="250" spans="1:29" ht="13.5" customHeight="1">
      <c r="A250" s="284"/>
      <c r="B250" s="947"/>
      <c r="C250" s="947"/>
      <c r="D250" s="947"/>
      <c r="E250" s="947"/>
      <c r="F250" s="947"/>
      <c r="G250" s="947"/>
      <c r="H250" s="947"/>
      <c r="I250" s="947"/>
      <c r="J250" s="947"/>
      <c r="K250" s="947"/>
      <c r="L250" s="947"/>
      <c r="M250" s="947"/>
      <c r="N250" s="947"/>
      <c r="O250" s="947"/>
      <c r="P250" s="947"/>
      <c r="Q250" s="947"/>
      <c r="R250" s="947"/>
      <c r="S250" s="35"/>
      <c r="T250" s="35"/>
      <c r="U250" s="170"/>
      <c r="V250" s="170"/>
      <c r="W250" s="35"/>
      <c r="X250" s="35"/>
      <c r="Y250" s="35"/>
      <c r="Z250" s="35"/>
      <c r="AA250" s="35"/>
      <c r="AB250" s="35"/>
      <c r="AC250" s="35"/>
    </row>
    <row r="251" spans="1:29" ht="13.5" customHeight="1">
      <c r="A251" s="285"/>
      <c r="B251" s="896" t="s">
        <v>1537</v>
      </c>
      <c r="C251" s="910"/>
      <c r="D251" s="910"/>
      <c r="E251" s="910"/>
      <c r="F251" s="910"/>
      <c r="G251" s="910"/>
      <c r="H251" s="910"/>
      <c r="I251" s="910"/>
      <c r="J251" s="910"/>
      <c r="K251" s="910"/>
      <c r="L251" s="910"/>
      <c r="M251" s="910"/>
      <c r="N251" s="910"/>
      <c r="O251" s="910"/>
      <c r="P251" s="910"/>
      <c r="Q251" s="910"/>
      <c r="R251" s="910"/>
      <c r="S251" s="35"/>
      <c r="T251" s="35"/>
      <c r="U251" s="35"/>
      <c r="V251" s="35"/>
      <c r="W251" s="35"/>
      <c r="X251" s="35"/>
      <c r="Y251" s="35"/>
      <c r="Z251" s="35"/>
      <c r="AA251" s="35"/>
      <c r="AB251" s="35"/>
      <c r="AC251" s="35"/>
    </row>
    <row r="252" spans="1:29" ht="13.5" customHeight="1">
      <c r="A252" s="285"/>
      <c r="B252" s="910"/>
      <c r="C252" s="910"/>
      <c r="D252" s="910"/>
      <c r="E252" s="910"/>
      <c r="F252" s="910"/>
      <c r="G252" s="910"/>
      <c r="H252" s="910"/>
      <c r="I252" s="910"/>
      <c r="J252" s="910"/>
      <c r="K252" s="910"/>
      <c r="L252" s="910"/>
      <c r="M252" s="910"/>
      <c r="N252" s="910"/>
      <c r="O252" s="910"/>
      <c r="P252" s="910"/>
      <c r="Q252" s="910"/>
      <c r="R252" s="910"/>
      <c r="S252" s="35"/>
      <c r="T252" s="35"/>
      <c r="U252" s="35"/>
      <c r="V252" s="35"/>
      <c r="W252" s="35"/>
      <c r="X252" s="35"/>
      <c r="Y252" s="35"/>
      <c r="Z252" s="35"/>
      <c r="AA252" s="35"/>
      <c r="AB252" s="35"/>
      <c r="AC252" s="35"/>
    </row>
    <row r="253" spans="1:29" ht="13.5" customHeight="1">
      <c r="A253" s="285"/>
      <c r="B253" s="910"/>
      <c r="C253" s="910"/>
      <c r="D253" s="910"/>
      <c r="E253" s="910"/>
      <c r="F253" s="910"/>
      <c r="G253" s="910"/>
      <c r="H253" s="910"/>
      <c r="I253" s="910"/>
      <c r="J253" s="910"/>
      <c r="K253" s="910"/>
      <c r="L253" s="910"/>
      <c r="M253" s="910"/>
      <c r="N253" s="910"/>
      <c r="O253" s="910"/>
      <c r="P253" s="910"/>
      <c r="Q253" s="910"/>
      <c r="R253" s="910"/>
      <c r="S253" s="35"/>
      <c r="T253" s="35"/>
      <c r="U253" s="35"/>
      <c r="V253" s="35"/>
      <c r="W253" s="35"/>
      <c r="X253" s="35"/>
      <c r="Y253" s="35"/>
      <c r="Z253" s="35"/>
      <c r="AA253" s="35"/>
      <c r="AB253" s="35"/>
      <c r="AC253" s="35"/>
    </row>
    <row r="254" spans="1:29" ht="13.5" customHeight="1">
      <c r="A254" s="285"/>
      <c r="B254" s="35"/>
      <c r="C254" s="35"/>
      <c r="D254" s="1068" t="s">
        <v>159</v>
      </c>
      <c r="E254" s="1066"/>
      <c r="F254" s="1061"/>
      <c r="G254" s="1069" t="s">
        <v>160</v>
      </c>
      <c r="H254" s="1066"/>
      <c r="I254" s="1066"/>
      <c r="J254" s="1061"/>
      <c r="K254" s="35"/>
      <c r="L254" s="170"/>
      <c r="M254" s="170"/>
      <c r="N254" s="170"/>
      <c r="O254" s="170"/>
      <c r="P254" s="170"/>
      <c r="Q254" s="170"/>
      <c r="R254" s="170"/>
      <c r="S254" s="35"/>
      <c r="T254" s="35"/>
      <c r="U254" s="35"/>
      <c r="V254" s="35"/>
      <c r="W254" s="35"/>
      <c r="X254" s="35"/>
      <c r="Y254" s="35"/>
      <c r="Z254" s="35"/>
      <c r="AA254" s="35"/>
      <c r="AB254" s="35"/>
      <c r="AC254" s="35"/>
    </row>
    <row r="255" spans="1:29" ht="13.5" customHeight="1">
      <c r="A255" s="285" t="s">
        <v>43</v>
      </c>
      <c r="B255" s="35"/>
      <c r="C255" s="35"/>
      <c r="D255" s="1068" t="s">
        <v>161</v>
      </c>
      <c r="E255" s="1066"/>
      <c r="F255" s="1061"/>
      <c r="G255" s="1069" t="s">
        <v>162</v>
      </c>
      <c r="H255" s="1066"/>
      <c r="I255" s="1066"/>
      <c r="J255" s="1061"/>
      <c r="K255" s="35"/>
      <c r="L255" s="170"/>
      <c r="M255" s="170"/>
      <c r="N255" s="170"/>
      <c r="O255" s="170"/>
      <c r="P255" s="170"/>
      <c r="Q255" s="170"/>
      <c r="R255" s="170"/>
      <c r="S255" s="35"/>
      <c r="T255" s="35"/>
      <c r="U255" s="35"/>
      <c r="V255" s="35"/>
      <c r="W255" s="35"/>
      <c r="X255" s="35"/>
      <c r="Y255" s="35"/>
      <c r="Z255" s="35"/>
      <c r="AA255" s="35"/>
      <c r="AB255" s="35"/>
      <c r="AC255" s="35"/>
    </row>
    <row r="256" spans="1:29" ht="13.5" customHeight="1">
      <c r="A256" s="285"/>
      <c r="B256" s="35"/>
      <c r="C256" s="35"/>
      <c r="D256" s="1065"/>
      <c r="E256" s="1066"/>
      <c r="F256" s="1061"/>
      <c r="G256" s="1067"/>
      <c r="H256" s="1066"/>
      <c r="I256" s="1066"/>
      <c r="J256" s="1061"/>
      <c r="K256" s="35"/>
      <c r="L256" s="170"/>
      <c r="M256" s="170"/>
      <c r="N256" s="170"/>
      <c r="O256" s="170"/>
      <c r="P256" s="170"/>
      <c r="Q256" s="170"/>
      <c r="R256" s="170"/>
      <c r="S256" s="35"/>
      <c r="T256" s="35"/>
      <c r="U256" s="35"/>
      <c r="V256" s="35"/>
      <c r="W256" s="35"/>
      <c r="X256" s="35"/>
      <c r="Y256" s="35"/>
      <c r="Z256" s="35"/>
      <c r="AA256" s="35"/>
      <c r="AB256" s="35"/>
      <c r="AC256" s="35"/>
    </row>
    <row r="257" spans="1:30" ht="13.5" customHeight="1">
      <c r="A257" s="285"/>
      <c r="B257" s="35"/>
      <c r="C257" s="35"/>
      <c r="D257" s="34"/>
      <c r="E257" s="34"/>
      <c r="F257" s="34"/>
      <c r="G257" s="83"/>
      <c r="H257" s="83"/>
      <c r="I257" s="83"/>
      <c r="J257" s="83"/>
      <c r="K257" s="35"/>
      <c r="L257" s="170"/>
      <c r="M257" s="170"/>
      <c r="N257" s="170"/>
      <c r="O257" s="170"/>
      <c r="P257" s="170"/>
      <c r="Q257" s="170"/>
      <c r="R257" s="170"/>
      <c r="S257" s="35"/>
      <c r="T257" s="35"/>
      <c r="U257" s="35"/>
      <c r="V257" s="35"/>
      <c r="W257" s="35"/>
      <c r="X257" s="35"/>
      <c r="Y257" s="35"/>
      <c r="Z257" s="35"/>
      <c r="AA257" s="35"/>
      <c r="AB257" s="35"/>
      <c r="AC257" s="35"/>
    </row>
    <row r="258" spans="1:30" ht="13.5" customHeight="1">
      <c r="A258" s="285"/>
      <c r="B258" s="285"/>
      <c r="C258" s="285"/>
      <c r="D258" s="285"/>
      <c r="E258" s="285"/>
      <c r="F258" s="285"/>
      <c r="G258" s="285"/>
      <c r="H258" s="285"/>
      <c r="I258" s="285"/>
      <c r="J258" s="285"/>
      <c r="K258" s="285"/>
      <c r="L258" s="285"/>
      <c r="M258" s="285"/>
      <c r="N258" s="285"/>
      <c r="O258" s="285"/>
      <c r="P258" s="285"/>
      <c r="Q258" s="285"/>
      <c r="R258" s="285"/>
      <c r="S258" s="285"/>
      <c r="T258" s="35"/>
      <c r="U258" s="35"/>
      <c r="V258" s="35"/>
      <c r="W258" s="35"/>
      <c r="X258" s="35"/>
      <c r="Y258" s="35"/>
      <c r="Z258" s="35"/>
      <c r="AA258" s="35"/>
      <c r="AB258" s="35"/>
      <c r="AC258" s="35"/>
    </row>
    <row r="259" spans="1:30" ht="13.5" customHeight="1">
      <c r="A259" s="261">
        <v>8.1699999999999982</v>
      </c>
      <c r="B259" s="942" t="s">
        <v>1538</v>
      </c>
      <c r="C259" s="947"/>
      <c r="D259" s="947"/>
      <c r="E259" s="947"/>
      <c r="F259" s="947"/>
      <c r="G259" s="947"/>
      <c r="H259" s="947"/>
      <c r="I259" s="947"/>
      <c r="J259" s="947"/>
      <c r="K259" s="947"/>
      <c r="L259" s="947"/>
      <c r="M259" s="947"/>
      <c r="N259" s="947"/>
      <c r="O259" s="947"/>
      <c r="P259" s="947"/>
      <c r="Q259" s="947"/>
      <c r="R259" s="947"/>
      <c r="S259" s="35"/>
      <c r="T259" s="35"/>
      <c r="U259" s="35"/>
      <c r="V259" s="35"/>
      <c r="W259" s="35"/>
      <c r="X259" s="35"/>
      <c r="Y259" s="35"/>
      <c r="Z259" s="35"/>
      <c r="AA259" s="35"/>
      <c r="AB259" s="35"/>
      <c r="AC259" s="35"/>
    </row>
    <row r="260" spans="1:30" ht="13.5" customHeight="1">
      <c r="A260" s="261"/>
      <c r="B260" s="947"/>
      <c r="C260" s="947"/>
      <c r="D260" s="947"/>
      <c r="E260" s="947"/>
      <c r="F260" s="947"/>
      <c r="G260" s="947"/>
      <c r="H260" s="947"/>
      <c r="I260" s="947"/>
      <c r="J260" s="947"/>
      <c r="K260" s="947"/>
      <c r="L260" s="947"/>
      <c r="M260" s="947"/>
      <c r="N260" s="947"/>
      <c r="O260" s="947"/>
      <c r="P260" s="947"/>
      <c r="Q260" s="947"/>
      <c r="R260" s="947"/>
      <c r="S260" s="35"/>
      <c r="T260" s="35"/>
      <c r="U260" s="35"/>
      <c r="V260" s="35"/>
      <c r="W260" s="35"/>
      <c r="X260" s="35"/>
      <c r="Y260" s="35"/>
      <c r="Z260" s="35"/>
      <c r="AA260" s="35"/>
      <c r="AB260" s="35"/>
      <c r="AC260" s="35"/>
      <c r="AD260" s="35"/>
    </row>
    <row r="261" spans="1:30" ht="13.5" customHeight="1">
      <c r="A261" s="286"/>
      <c r="B261" s="35"/>
      <c r="C261" s="35"/>
      <c r="D261" s="35"/>
      <c r="E261" s="35"/>
      <c r="F261" s="35"/>
      <c r="G261" s="35"/>
      <c r="H261" s="35"/>
      <c r="I261" s="35"/>
      <c r="J261" s="35"/>
      <c r="K261" s="35"/>
      <c r="L261" s="35"/>
      <c r="M261" s="35"/>
    </row>
    <row r="262" spans="1:30" ht="13.5" customHeight="1">
      <c r="A262" s="286"/>
      <c r="B262" s="35"/>
      <c r="C262" s="34">
        <v>1</v>
      </c>
      <c r="D262" s="35" t="s">
        <v>1013</v>
      </c>
      <c r="E262" s="35"/>
      <c r="F262" s="35" t="s">
        <v>13</v>
      </c>
      <c r="G262" s="38">
        <f>A284</f>
        <v>8.1899999999999977</v>
      </c>
      <c r="H262" s="35"/>
      <c r="I262" s="35"/>
      <c r="J262" s="35"/>
      <c r="K262" s="35"/>
      <c r="L262" s="35"/>
      <c r="M262" s="35"/>
      <c r="N262" s="35"/>
      <c r="O262" s="35"/>
      <c r="P262" s="35"/>
      <c r="Q262" s="35"/>
      <c r="R262" s="35"/>
      <c r="S262" s="35"/>
      <c r="T262" s="35"/>
      <c r="U262" s="35"/>
      <c r="V262" s="35"/>
      <c r="W262" s="35"/>
      <c r="X262" s="35"/>
      <c r="Y262" s="35"/>
      <c r="Z262" s="35"/>
      <c r="AA262" s="35"/>
      <c r="AB262" s="35"/>
      <c r="AC262" s="35"/>
      <c r="AD262" s="35"/>
    </row>
    <row r="263" spans="1:30" ht="13.5" customHeight="1">
      <c r="A263" s="286"/>
      <c r="B263" s="35"/>
      <c r="C263" s="34">
        <v>2</v>
      </c>
      <c r="D263" s="35" t="s">
        <v>1067</v>
      </c>
      <c r="E263" s="35"/>
      <c r="F263" s="35"/>
      <c r="G263" s="35"/>
      <c r="H263" s="35" t="s">
        <v>19</v>
      </c>
      <c r="I263" s="35" t="s">
        <v>19</v>
      </c>
      <c r="J263" s="35" t="s">
        <v>19</v>
      </c>
      <c r="K263" s="35" t="s">
        <v>19</v>
      </c>
      <c r="L263" s="35"/>
      <c r="M263" s="35"/>
      <c r="N263" s="35"/>
      <c r="O263" s="35"/>
      <c r="P263" s="35"/>
      <c r="Q263" s="35"/>
      <c r="R263" s="35"/>
      <c r="S263" s="35"/>
      <c r="T263" s="35"/>
      <c r="U263" s="35"/>
      <c r="V263" s="35"/>
      <c r="W263" s="35"/>
      <c r="X263" s="35"/>
      <c r="Y263" s="35"/>
      <c r="Z263" s="35"/>
      <c r="AA263" s="35"/>
      <c r="AB263" s="35"/>
      <c r="AC263" s="35"/>
      <c r="AD263" s="35"/>
    </row>
    <row r="264" spans="1:30" ht="13.5" customHeight="1">
      <c r="A264" s="286"/>
      <c r="B264" s="35" t="s">
        <v>19</v>
      </c>
      <c r="C264" s="35" t="s">
        <v>19</v>
      </c>
      <c r="D264" s="35" t="s">
        <v>19</v>
      </c>
      <c r="E264" s="35" t="s">
        <v>19</v>
      </c>
      <c r="F264" s="35" t="s">
        <v>19</v>
      </c>
      <c r="G264" s="35" t="s">
        <v>19</v>
      </c>
      <c r="H264" s="35" t="s">
        <v>19</v>
      </c>
      <c r="I264" s="35" t="s">
        <v>19</v>
      </c>
      <c r="J264" s="35" t="s">
        <v>19</v>
      </c>
      <c r="K264" s="35" t="s">
        <v>19</v>
      </c>
      <c r="L264" s="35"/>
      <c r="M264" s="35"/>
      <c r="N264" s="35"/>
      <c r="O264" s="35"/>
      <c r="P264" s="35"/>
      <c r="Q264" s="35"/>
      <c r="R264" s="35"/>
      <c r="S264" s="35"/>
      <c r="T264" s="35"/>
      <c r="U264" s="35"/>
      <c r="V264" s="35"/>
      <c r="W264" s="35"/>
      <c r="X264" s="35"/>
      <c r="Y264" s="35"/>
      <c r="Z264" s="35"/>
      <c r="AA264" s="35"/>
      <c r="AB264" s="35"/>
      <c r="AC264" s="35"/>
      <c r="AD264" s="35"/>
    </row>
    <row r="265" spans="1:30" ht="13.5" customHeight="1">
      <c r="A265" s="261">
        <v>8.1799999999999979</v>
      </c>
      <c r="B265" s="35" t="s">
        <v>1539</v>
      </c>
      <c r="C265" s="35"/>
      <c r="D265" s="35"/>
      <c r="E265" s="35"/>
      <c r="F265" s="35"/>
      <c r="G265" s="35"/>
      <c r="H265" s="35"/>
      <c r="I265" s="35"/>
      <c r="J265" s="35"/>
      <c r="K265" s="35"/>
      <c r="L265" s="35"/>
      <c r="M265" s="35"/>
      <c r="N265" s="35"/>
      <c r="O265" s="35"/>
      <c r="P265" s="35"/>
      <c r="Q265" s="35"/>
      <c r="R265" s="35"/>
      <c r="S265" s="35"/>
      <c r="T265" s="35"/>
      <c r="U265" s="35"/>
      <c r="V265" s="35"/>
      <c r="W265" s="35"/>
      <c r="X265" s="35"/>
      <c r="Y265" s="35"/>
      <c r="Z265" s="35"/>
      <c r="AA265" s="35"/>
      <c r="AB265" s="35"/>
      <c r="AC265" s="35"/>
      <c r="AD265" s="35"/>
    </row>
    <row r="266" spans="1:30" ht="13.5" customHeight="1">
      <c r="A266" s="286"/>
      <c r="B266" s="35"/>
      <c r="C266" s="34">
        <v>1</v>
      </c>
      <c r="D266" s="830" t="s">
        <v>1540</v>
      </c>
      <c r="E266" s="35"/>
      <c r="F266" s="35"/>
      <c r="G266" s="35"/>
      <c r="H266" s="35"/>
      <c r="I266" s="35"/>
      <c r="J266" s="35"/>
      <c r="K266" s="38"/>
      <c r="L266" s="35"/>
      <c r="M266" s="35"/>
      <c r="N266" s="35"/>
      <c r="O266" s="35"/>
      <c r="P266" s="35"/>
      <c r="Q266" s="35"/>
      <c r="R266" s="35"/>
      <c r="S266" s="35"/>
      <c r="T266" s="35"/>
      <c r="U266" s="35"/>
      <c r="V266" s="35"/>
      <c r="W266" s="35"/>
      <c r="X266" s="35"/>
      <c r="Y266" s="35"/>
      <c r="Z266" s="35"/>
      <c r="AA266" s="35"/>
      <c r="AB266" s="35"/>
      <c r="AC266" s="35"/>
      <c r="AD266" s="35"/>
    </row>
    <row r="267" spans="1:30" ht="13.5" customHeight="1">
      <c r="A267" s="286"/>
      <c r="B267" s="35"/>
      <c r="C267" s="34">
        <v>2</v>
      </c>
      <c r="D267" s="830" t="s">
        <v>1541</v>
      </c>
      <c r="E267" s="35"/>
      <c r="F267" s="35"/>
      <c r="G267" s="35"/>
      <c r="H267" s="35"/>
      <c r="I267" s="35"/>
      <c r="J267" s="35"/>
      <c r="K267" s="38"/>
      <c r="L267" s="35"/>
      <c r="M267" s="35"/>
      <c r="N267" s="35"/>
      <c r="O267" s="35"/>
      <c r="P267" s="35"/>
      <c r="Q267" s="35"/>
      <c r="R267" s="35"/>
      <c r="S267" s="35"/>
      <c r="T267" s="35"/>
      <c r="U267" s="35"/>
      <c r="V267" s="35"/>
      <c r="W267" s="35"/>
      <c r="X267" s="35"/>
      <c r="Y267" s="35"/>
      <c r="Z267" s="35"/>
      <c r="AA267" s="35"/>
      <c r="AB267" s="35"/>
      <c r="AC267" s="35"/>
      <c r="AD267" s="35"/>
    </row>
    <row r="268" spans="1:30" ht="13.5" customHeight="1">
      <c r="A268" s="286"/>
      <c r="B268" s="35"/>
      <c r="C268" s="34">
        <v>3</v>
      </c>
      <c r="D268" s="830" t="s">
        <v>1542</v>
      </c>
      <c r="E268" s="35"/>
      <c r="F268" s="35"/>
      <c r="G268" s="35"/>
      <c r="H268" s="35"/>
      <c r="I268" s="35"/>
      <c r="J268" s="35"/>
      <c r="K268" s="38"/>
      <c r="L268" s="35"/>
      <c r="M268" s="35"/>
      <c r="N268" s="35"/>
      <c r="O268" s="35"/>
      <c r="P268" s="35"/>
      <c r="Q268" s="35"/>
      <c r="R268" s="35"/>
      <c r="S268" s="35"/>
      <c r="T268" s="35"/>
      <c r="U268" s="35"/>
      <c r="V268" s="35"/>
      <c r="W268" s="35"/>
      <c r="X268" s="35"/>
      <c r="Y268" s="35"/>
      <c r="Z268" s="35"/>
      <c r="AA268" s="35"/>
      <c r="AB268" s="35"/>
      <c r="AC268" s="35"/>
      <c r="AD268" s="35"/>
    </row>
    <row r="269" spans="1:30" ht="13.5" customHeight="1">
      <c r="A269" s="286"/>
      <c r="B269" s="35"/>
      <c r="C269" s="34">
        <v>4</v>
      </c>
      <c r="D269" s="830" t="s">
        <v>1543</v>
      </c>
      <c r="E269" s="35"/>
      <c r="F269" s="35"/>
      <c r="G269" s="35"/>
      <c r="H269" s="35"/>
      <c r="I269" s="35"/>
      <c r="J269" s="35"/>
      <c r="K269" s="38"/>
      <c r="L269" s="35"/>
      <c r="M269" s="35"/>
      <c r="N269" s="35"/>
      <c r="O269" s="35"/>
      <c r="P269" s="35"/>
      <c r="Q269" s="35"/>
      <c r="R269" s="35"/>
      <c r="S269" s="35"/>
      <c r="T269" s="35"/>
      <c r="U269" s="35"/>
      <c r="V269" s="35"/>
      <c r="W269" s="35"/>
      <c r="X269" s="35"/>
      <c r="Y269" s="35"/>
      <c r="Z269" s="35"/>
      <c r="AA269" s="35"/>
      <c r="AB269" s="35"/>
      <c r="AC269" s="35"/>
      <c r="AD269" s="35"/>
    </row>
    <row r="270" spans="1:30" ht="13.5" customHeight="1">
      <c r="A270" s="286"/>
      <c r="B270" s="35"/>
      <c r="C270" s="34">
        <v>5</v>
      </c>
      <c r="D270" s="830" t="s">
        <v>1544</v>
      </c>
      <c r="E270" s="35"/>
      <c r="F270" s="35"/>
      <c r="G270" s="35"/>
      <c r="H270" s="35"/>
      <c r="I270" s="35"/>
      <c r="J270" s="35"/>
      <c r="K270" s="38"/>
      <c r="L270" s="35"/>
      <c r="M270" s="35"/>
      <c r="N270" s="35"/>
      <c r="O270" s="35"/>
      <c r="P270" s="35"/>
      <c r="Q270" s="35"/>
      <c r="R270" s="35"/>
      <c r="S270" s="35"/>
      <c r="T270" s="35"/>
      <c r="U270" s="35"/>
      <c r="V270" s="35"/>
      <c r="W270" s="35"/>
      <c r="X270" s="35"/>
      <c r="Y270" s="35"/>
      <c r="Z270" s="35"/>
      <c r="AA270" s="35"/>
      <c r="AB270" s="35"/>
      <c r="AC270" s="35"/>
      <c r="AD270" s="35"/>
    </row>
    <row r="271" spans="1:30" ht="13.5" customHeight="1">
      <c r="A271" s="286"/>
      <c r="B271" s="35"/>
      <c r="C271" s="34">
        <v>6</v>
      </c>
      <c r="D271" s="830" t="s">
        <v>1545</v>
      </c>
      <c r="E271" s="35"/>
      <c r="F271" s="35"/>
      <c r="G271" s="35"/>
      <c r="H271" s="35"/>
      <c r="I271" s="35"/>
      <c r="J271" s="35"/>
      <c r="K271" s="38"/>
      <c r="L271" s="35"/>
      <c r="M271" s="35"/>
      <c r="N271" s="35"/>
      <c r="O271" s="35"/>
      <c r="P271" s="35"/>
      <c r="Q271" s="35"/>
      <c r="R271" s="35"/>
      <c r="S271" s="35"/>
      <c r="T271" s="35"/>
      <c r="U271" s="35"/>
      <c r="V271" s="35"/>
      <c r="W271" s="35"/>
      <c r="X271" s="35"/>
      <c r="Y271" s="35"/>
      <c r="Z271" s="35"/>
      <c r="AA271" s="35"/>
      <c r="AB271" s="35"/>
      <c r="AC271" s="35"/>
      <c r="AD271" s="35"/>
    </row>
    <row r="272" spans="1:30" ht="13.5" customHeight="1">
      <c r="A272" s="286"/>
      <c r="B272" s="35"/>
      <c r="C272" s="34">
        <v>7</v>
      </c>
      <c r="D272" s="830" t="s">
        <v>1461</v>
      </c>
      <c r="E272" s="35"/>
      <c r="F272" s="35"/>
      <c r="G272" s="35"/>
      <c r="H272" s="35"/>
      <c r="I272" s="35"/>
      <c r="J272" s="35"/>
      <c r="K272" s="38"/>
      <c r="L272" s="35"/>
      <c r="M272" s="35"/>
      <c r="N272" s="35"/>
      <c r="O272" s="35"/>
      <c r="P272" s="35"/>
      <c r="Q272" s="35"/>
      <c r="R272" s="35"/>
      <c r="S272" s="35"/>
      <c r="T272" s="35"/>
      <c r="U272" s="35"/>
      <c r="V272" s="35"/>
      <c r="W272" s="35"/>
      <c r="X272" s="35"/>
      <c r="Y272" s="35"/>
      <c r="Z272" s="35"/>
      <c r="AA272" s="35"/>
      <c r="AB272" s="35"/>
      <c r="AC272" s="35"/>
      <c r="AD272" s="35"/>
    </row>
    <row r="273" spans="1:30" ht="13.5" customHeight="1">
      <c r="A273" s="286"/>
      <c r="B273" s="35"/>
      <c r="C273" s="34">
        <v>8</v>
      </c>
      <c r="D273" s="830" t="s">
        <v>1546</v>
      </c>
      <c r="E273" s="35"/>
      <c r="F273" s="35"/>
      <c r="G273" s="35"/>
      <c r="H273" s="35"/>
      <c r="I273" s="35"/>
      <c r="J273" s="35"/>
      <c r="K273" s="38"/>
      <c r="L273" s="35"/>
      <c r="M273" s="35"/>
      <c r="N273" s="35"/>
      <c r="O273" s="35"/>
      <c r="P273" s="35"/>
      <c r="Q273" s="35"/>
      <c r="R273" s="35"/>
      <c r="S273" s="35"/>
      <c r="T273" s="35"/>
      <c r="U273" s="35"/>
      <c r="V273" s="35"/>
      <c r="W273" s="35"/>
      <c r="X273" s="35"/>
      <c r="Y273" s="35"/>
      <c r="Z273" s="35"/>
      <c r="AA273" s="35"/>
      <c r="AB273" s="35"/>
      <c r="AC273" s="35"/>
      <c r="AD273" s="35"/>
    </row>
    <row r="274" spans="1:30" ht="13.5" customHeight="1">
      <c r="A274" s="286"/>
      <c r="B274" s="35"/>
      <c r="C274" s="34">
        <v>9</v>
      </c>
      <c r="D274" s="830" t="s">
        <v>1547</v>
      </c>
      <c r="E274" s="35"/>
      <c r="F274" s="35"/>
      <c r="G274" s="35"/>
      <c r="H274" s="35"/>
      <c r="I274" s="35"/>
      <c r="J274" s="35"/>
      <c r="K274" s="38"/>
      <c r="L274" s="35"/>
      <c r="M274" s="35"/>
      <c r="N274" s="35"/>
      <c r="O274" s="35"/>
      <c r="P274" s="35"/>
      <c r="Q274" s="35"/>
      <c r="R274" s="35"/>
      <c r="S274" s="35"/>
      <c r="T274" s="35"/>
      <c r="U274" s="35"/>
      <c r="V274" s="35"/>
      <c r="W274" s="35"/>
      <c r="X274" s="35"/>
      <c r="Y274" s="35"/>
      <c r="Z274" s="35"/>
      <c r="AA274" s="35"/>
      <c r="AB274" s="35"/>
      <c r="AC274" s="35"/>
      <c r="AD274" s="35"/>
    </row>
    <row r="275" spans="1:30" ht="13.5" customHeight="1">
      <c r="A275" s="286"/>
      <c r="B275" s="35"/>
      <c r="C275" s="34">
        <v>10</v>
      </c>
      <c r="D275" s="830" t="s">
        <v>1548</v>
      </c>
      <c r="E275" s="35"/>
      <c r="F275" s="35"/>
      <c r="G275" s="35"/>
      <c r="H275" s="35"/>
      <c r="I275" s="35"/>
      <c r="J275" s="35"/>
      <c r="K275" s="38"/>
      <c r="L275" s="35"/>
      <c r="M275" s="35"/>
      <c r="N275" s="35"/>
      <c r="O275" s="35"/>
      <c r="P275" s="35"/>
      <c r="Q275" s="35"/>
      <c r="R275" s="35"/>
      <c r="S275" s="35"/>
      <c r="T275" s="35"/>
      <c r="U275" s="35"/>
      <c r="V275" s="35"/>
      <c r="W275" s="35"/>
      <c r="X275" s="35"/>
      <c r="Y275" s="35"/>
      <c r="Z275" s="35"/>
      <c r="AA275" s="35"/>
      <c r="AB275" s="35"/>
      <c r="AC275" s="35"/>
      <c r="AD275" s="35"/>
    </row>
    <row r="276" spans="1:30" ht="13.5" customHeight="1">
      <c r="A276" s="286"/>
      <c r="B276" s="35"/>
      <c r="C276" s="34">
        <v>11</v>
      </c>
      <c r="D276" s="830" t="s">
        <v>1549</v>
      </c>
      <c r="E276" s="35"/>
      <c r="F276" s="35"/>
      <c r="G276" s="35"/>
      <c r="H276" s="35"/>
      <c r="I276" s="35"/>
      <c r="J276" s="35"/>
      <c r="K276" s="38"/>
      <c r="L276" s="35"/>
      <c r="M276" s="35"/>
      <c r="N276" s="35"/>
      <c r="O276" s="35"/>
      <c r="P276" s="35"/>
      <c r="Q276" s="35"/>
      <c r="R276" s="35"/>
      <c r="S276" s="35"/>
      <c r="T276" s="35"/>
      <c r="U276" s="35"/>
      <c r="V276" s="35"/>
      <c r="W276" s="35"/>
      <c r="X276" s="35"/>
      <c r="Y276" s="35"/>
      <c r="Z276" s="35"/>
      <c r="AA276" s="35"/>
      <c r="AB276" s="35"/>
      <c r="AC276" s="35"/>
      <c r="AD276" s="35"/>
    </row>
    <row r="277" spans="1:30" ht="13.5" customHeight="1">
      <c r="A277" s="286"/>
      <c r="B277" s="35"/>
      <c r="C277" s="34">
        <v>12</v>
      </c>
      <c r="D277" s="830" t="s">
        <v>1550</v>
      </c>
      <c r="E277" s="35"/>
      <c r="F277" s="35"/>
      <c r="G277" s="35"/>
      <c r="H277" s="35"/>
      <c r="I277" s="35"/>
      <c r="J277" s="35"/>
      <c r="K277" s="38"/>
      <c r="L277" s="35"/>
      <c r="M277" s="35"/>
      <c r="N277" s="35"/>
      <c r="O277" s="35"/>
      <c r="P277" s="35"/>
      <c r="Q277" s="35"/>
      <c r="R277" s="35"/>
      <c r="S277" s="35"/>
      <c r="T277" s="35"/>
      <c r="U277" s="35"/>
      <c r="V277" s="35"/>
      <c r="W277" s="35"/>
      <c r="X277" s="35"/>
      <c r="Y277" s="35"/>
      <c r="Z277" s="35"/>
      <c r="AA277" s="35"/>
      <c r="AB277" s="35"/>
      <c r="AC277" s="35"/>
      <c r="AD277" s="35"/>
    </row>
    <row r="278" spans="1:30" ht="13.5" customHeight="1">
      <c r="A278" s="286"/>
      <c r="B278" s="35"/>
      <c r="C278" s="34">
        <v>97</v>
      </c>
      <c r="D278" s="830" t="s">
        <v>1172</v>
      </c>
      <c r="E278" s="35"/>
      <c r="F278" s="35"/>
      <c r="G278" s="35"/>
      <c r="H278" s="35"/>
      <c r="I278" s="35"/>
      <c r="J278" s="35"/>
      <c r="K278" s="38"/>
      <c r="L278" s="35"/>
      <c r="M278" s="35"/>
      <c r="N278" s="35"/>
      <c r="O278" s="35"/>
      <c r="P278" s="35"/>
      <c r="Q278" s="35"/>
      <c r="R278" s="35"/>
      <c r="S278" s="35"/>
      <c r="T278" s="35"/>
      <c r="U278" s="35"/>
      <c r="V278" s="35"/>
      <c r="W278" s="35"/>
      <c r="X278" s="35"/>
      <c r="Y278" s="35"/>
      <c r="Z278" s="35"/>
      <c r="AA278" s="35"/>
      <c r="AB278" s="35"/>
      <c r="AC278" s="35"/>
      <c r="AD278" s="35"/>
    </row>
    <row r="279" spans="1:30" ht="13.5" customHeight="1">
      <c r="A279" s="40"/>
      <c r="B279" s="203" t="s">
        <v>955</v>
      </c>
      <c r="C279" s="204"/>
      <c r="D279" s="205"/>
      <c r="E279" s="205"/>
      <c r="F279" s="205"/>
      <c r="G279" s="205"/>
      <c r="H279" s="205"/>
      <c r="I279" s="274"/>
      <c r="J279" s="274"/>
      <c r="K279" s="274"/>
      <c r="L279" s="274"/>
      <c r="M279" s="274"/>
      <c r="N279" s="274"/>
      <c r="O279" s="274"/>
      <c r="P279" s="274"/>
      <c r="Q279" s="274"/>
      <c r="R279" s="274"/>
      <c r="S279" s="203"/>
      <c r="T279" s="203"/>
      <c r="U279" s="203"/>
      <c r="V279" s="203"/>
      <c r="W279" s="203"/>
      <c r="X279" s="35"/>
      <c r="Y279" s="1047" t="s">
        <v>957</v>
      </c>
      <c r="Z279" s="1047"/>
      <c r="AA279" s="1047"/>
      <c r="AB279" s="35"/>
      <c r="AC279" s="35"/>
      <c r="AD279" s="35"/>
    </row>
    <row r="280" spans="1:30" ht="13.5" customHeight="1">
      <c r="A280" s="286"/>
      <c r="B280" s="203" t="s">
        <v>956</v>
      </c>
      <c r="C280" s="204"/>
      <c r="D280" s="205"/>
      <c r="E280" s="205"/>
      <c r="F280" s="205"/>
      <c r="G280" s="205"/>
      <c r="H280" s="205"/>
      <c r="I280" s="274"/>
      <c r="J280" s="274"/>
      <c r="K280" s="274"/>
      <c r="L280" s="274"/>
      <c r="M280" s="274"/>
      <c r="N280" s="274"/>
      <c r="O280" s="274"/>
      <c r="P280" s="274"/>
      <c r="Q280" s="274"/>
      <c r="R280" s="274"/>
      <c r="S280" s="203"/>
      <c r="T280" s="203"/>
      <c r="U280" s="203"/>
      <c r="V280" s="203"/>
      <c r="W280" s="203"/>
      <c r="X280" s="203"/>
      <c r="Y280" s="1047"/>
      <c r="Z280" s="1047"/>
      <c r="AA280" s="1047"/>
      <c r="AB280" s="35"/>
      <c r="AC280" s="35"/>
      <c r="AD280" s="35"/>
    </row>
    <row r="281" spans="1:30" ht="13.5" customHeight="1">
      <c r="A281" s="286" t="s">
        <v>43</v>
      </c>
      <c r="B281" s="206" t="s">
        <v>925</v>
      </c>
      <c r="C281" s="207"/>
      <c r="D281" s="208"/>
      <c r="E281" s="208"/>
      <c r="F281" s="208"/>
      <c r="G281" s="208"/>
      <c r="H281" s="208"/>
      <c r="I281" s="209"/>
      <c r="J281" s="209"/>
      <c r="K281" s="209"/>
      <c r="L281" s="209"/>
      <c r="M281" s="209"/>
      <c r="N281" s="209"/>
      <c r="O281" s="209"/>
      <c r="P281" s="209"/>
      <c r="Q281" s="209"/>
      <c r="R281" s="209"/>
      <c r="S281" s="206"/>
      <c r="T281" s="206"/>
      <c r="U281" s="206"/>
      <c r="V281" s="206"/>
      <c r="W281" s="206"/>
      <c r="X281" s="206"/>
      <c r="Y281" s="206"/>
      <c r="Z281" s="206"/>
      <c r="AA281" s="35"/>
      <c r="AB281" s="35"/>
      <c r="AC281" s="35"/>
      <c r="AD281" s="35"/>
    </row>
    <row r="282" spans="1:30" ht="13.5" customHeight="1">
      <c r="A282" s="286"/>
      <c r="B282" s="35"/>
      <c r="C282" s="34"/>
      <c r="D282" s="35"/>
      <c r="E282" s="35"/>
      <c r="F282" s="35"/>
      <c r="G282" s="35"/>
      <c r="H282" s="35"/>
      <c r="I282" s="35"/>
      <c r="J282" s="35"/>
      <c r="K282" s="38"/>
      <c r="L282" s="35"/>
      <c r="M282" s="35"/>
      <c r="N282" s="35"/>
      <c r="O282" s="35"/>
      <c r="P282" s="35"/>
      <c r="Q282" s="35"/>
      <c r="R282" s="35"/>
      <c r="S282" s="35"/>
      <c r="T282" s="35"/>
      <c r="U282" s="35"/>
      <c r="V282" s="35"/>
      <c r="W282" s="35"/>
      <c r="X282" s="35"/>
      <c r="Y282" s="35"/>
      <c r="Z282" s="35"/>
      <c r="AA282" s="35"/>
      <c r="AB282" s="35"/>
      <c r="AC282" s="35"/>
      <c r="AD282" s="35"/>
    </row>
    <row r="283" spans="1:30" ht="13.5" customHeight="1">
      <c r="A283" s="285"/>
      <c r="B283" s="85"/>
      <c r="C283" s="35"/>
      <c r="D283" s="34"/>
      <c r="E283" s="34"/>
      <c r="F283" s="34"/>
      <c r="G283" s="83"/>
      <c r="H283" s="83"/>
      <c r="I283" s="83"/>
      <c r="J283" s="83"/>
      <c r="K283" s="35"/>
      <c r="L283" s="170"/>
      <c r="M283" s="170"/>
      <c r="N283" s="170"/>
      <c r="O283" s="170"/>
      <c r="P283" s="170"/>
      <c r="Q283" s="170"/>
      <c r="R283" s="170"/>
      <c r="S283" s="35"/>
      <c r="T283" s="35"/>
      <c r="U283" s="35"/>
      <c r="V283" s="35"/>
      <c r="W283" s="35"/>
      <c r="X283" s="35"/>
      <c r="Y283" s="35"/>
      <c r="Z283" s="35"/>
      <c r="AA283" s="35"/>
      <c r="AB283" s="35"/>
      <c r="AC283" s="35"/>
      <c r="AD283" s="35"/>
    </row>
    <row r="284" spans="1:30" ht="13.5" customHeight="1">
      <c r="A284" s="284">
        <v>8.1899999999999977</v>
      </c>
      <c r="B284" s="1058" t="s">
        <v>1551</v>
      </c>
      <c r="C284" s="947"/>
      <c r="D284" s="947"/>
      <c r="E284" s="947"/>
      <c r="F284" s="947"/>
      <c r="G284" s="947"/>
      <c r="H284" s="947"/>
      <c r="I284" s="947"/>
      <c r="J284" s="947"/>
      <c r="K284" s="947"/>
      <c r="L284" s="947"/>
      <c r="M284" s="947"/>
      <c r="N284" s="947"/>
      <c r="O284" s="947"/>
      <c r="P284" s="947"/>
      <c r="Q284" s="947"/>
      <c r="R284" s="947"/>
      <c r="S284" s="35"/>
      <c r="T284" s="35"/>
      <c r="U284" s="35"/>
      <c r="V284" s="35"/>
      <c r="W284" s="35"/>
      <c r="X284" s="35"/>
      <c r="Y284" s="35"/>
      <c r="Z284" s="35"/>
      <c r="AA284" s="35"/>
      <c r="AB284" s="35"/>
      <c r="AC284" s="35"/>
      <c r="AD284" s="35"/>
    </row>
    <row r="285" spans="1:30" ht="13.5" customHeight="1">
      <c r="A285" s="286"/>
      <c r="B285" s="35"/>
      <c r="C285" s="34"/>
      <c r="D285" s="35"/>
      <c r="E285" s="35"/>
      <c r="F285" s="35"/>
      <c r="G285" s="35"/>
      <c r="H285" s="35"/>
      <c r="I285" s="35"/>
      <c r="J285" s="35"/>
      <c r="K285" s="38"/>
      <c r="L285" s="35"/>
      <c r="M285" s="35"/>
      <c r="N285" s="35"/>
      <c r="O285" s="35"/>
      <c r="P285" s="35"/>
      <c r="Q285" s="35"/>
      <c r="R285" s="35"/>
      <c r="S285" s="35"/>
      <c r="T285" s="35"/>
      <c r="U285" s="35"/>
      <c r="V285" s="35"/>
      <c r="W285" s="35"/>
      <c r="X285" s="35"/>
      <c r="Y285" s="35"/>
      <c r="Z285" s="35"/>
      <c r="AA285" s="35"/>
      <c r="AB285" s="35"/>
      <c r="AC285" s="35"/>
      <c r="AD285" s="35"/>
    </row>
    <row r="286" spans="1:30" ht="13.5" customHeight="1">
      <c r="A286" s="286"/>
      <c r="B286" s="35"/>
      <c r="C286" s="34">
        <v>1</v>
      </c>
      <c r="D286" s="35" t="s">
        <v>831</v>
      </c>
      <c r="E286" s="35"/>
      <c r="F286" s="35"/>
      <c r="G286" s="35"/>
      <c r="H286" s="35"/>
      <c r="I286" s="35"/>
      <c r="J286" s="35" t="s">
        <v>13</v>
      </c>
      <c r="K286" s="38">
        <f>A307</f>
        <v>8.2099999999999973</v>
      </c>
      <c r="L286" s="35"/>
      <c r="M286" s="35"/>
      <c r="N286" s="35"/>
      <c r="O286" s="35"/>
      <c r="P286" s="35"/>
      <c r="Q286" s="35"/>
      <c r="R286" s="35"/>
      <c r="S286" s="35"/>
      <c r="T286" s="35"/>
      <c r="U286" s="35"/>
      <c r="V286" s="35"/>
      <c r="W286" s="35"/>
      <c r="X286" s="35"/>
      <c r="Y286" s="35"/>
      <c r="Z286" s="35"/>
      <c r="AA286" s="35"/>
      <c r="AB286" s="35"/>
      <c r="AC286" s="35"/>
      <c r="AD286" s="35"/>
    </row>
    <row r="287" spans="1:30" ht="13.5" customHeight="1">
      <c r="A287" s="286"/>
      <c r="B287" s="35"/>
      <c r="C287" s="34">
        <v>2</v>
      </c>
      <c r="D287" s="35" t="s">
        <v>2</v>
      </c>
      <c r="E287" s="35"/>
      <c r="F287" s="35"/>
      <c r="G287" s="35"/>
      <c r="H287" s="35"/>
      <c r="I287" s="35"/>
      <c r="J287" s="35"/>
      <c r="K287" s="35"/>
      <c r="L287" s="35"/>
      <c r="M287" s="35"/>
      <c r="N287" s="35"/>
      <c r="O287" s="35"/>
      <c r="P287" s="35"/>
      <c r="Q287" s="35"/>
      <c r="R287" s="35"/>
      <c r="S287" s="35"/>
      <c r="T287" s="35"/>
      <c r="U287" s="35"/>
      <c r="V287" s="35"/>
      <c r="W287" s="35"/>
      <c r="X287" s="35"/>
      <c r="Y287" s="35"/>
      <c r="Z287" s="35"/>
      <c r="AA287" s="35"/>
      <c r="AB287" s="35"/>
      <c r="AC287" s="35"/>
      <c r="AD287" s="35"/>
    </row>
    <row r="288" spans="1:30" ht="13.5" customHeight="1">
      <c r="A288" s="286"/>
      <c r="B288" s="35"/>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c r="AA288" s="35"/>
      <c r="AB288" s="35"/>
      <c r="AC288" s="35"/>
      <c r="AD288" s="35"/>
    </row>
    <row r="289" spans="1:30" ht="13.5" customHeight="1">
      <c r="A289" s="261">
        <v>8.1999999999999975</v>
      </c>
      <c r="B289" s="35" t="s">
        <v>836</v>
      </c>
      <c r="C289" s="35"/>
      <c r="D289" s="35"/>
      <c r="E289" s="35"/>
      <c r="F289" s="35"/>
      <c r="G289" s="35"/>
      <c r="H289" s="35"/>
      <c r="I289" s="35"/>
      <c r="J289" s="35"/>
      <c r="K289" s="35"/>
      <c r="L289" s="35"/>
      <c r="M289" s="35"/>
      <c r="N289" s="35"/>
      <c r="O289" s="35"/>
      <c r="P289" s="35"/>
      <c r="Q289" s="35"/>
      <c r="R289" s="35"/>
      <c r="S289" s="35"/>
      <c r="T289" s="35"/>
      <c r="U289" s="35"/>
      <c r="V289" s="35"/>
      <c r="W289" s="35"/>
      <c r="X289" s="35"/>
      <c r="Y289" s="35"/>
      <c r="Z289" s="35"/>
      <c r="AA289" s="35"/>
      <c r="AB289" s="35"/>
      <c r="AC289" s="35"/>
      <c r="AD289" s="35"/>
    </row>
    <row r="290" spans="1:30" ht="13.5" customHeight="1">
      <c r="A290" s="286" t="s">
        <v>43</v>
      </c>
      <c r="B290" s="35"/>
      <c r="C290" s="34">
        <v>1</v>
      </c>
      <c r="D290" s="830" t="s">
        <v>1552</v>
      </c>
      <c r="E290" s="35"/>
      <c r="F290" s="35"/>
      <c r="G290" s="35"/>
      <c r="H290" s="35"/>
      <c r="I290" s="35"/>
      <c r="J290" s="35"/>
      <c r="K290" s="35"/>
      <c r="L290" s="35"/>
      <c r="M290" s="35"/>
      <c r="N290" s="35"/>
      <c r="O290" s="35"/>
      <c r="P290" s="237" t="s">
        <v>13</v>
      </c>
      <c r="Q290" s="38">
        <f>A315</f>
        <v>8.2399999999999967</v>
      </c>
      <c r="R290" s="35"/>
      <c r="S290" s="35"/>
      <c r="T290" s="35"/>
      <c r="U290" s="35"/>
      <c r="V290" s="35"/>
      <c r="W290" s="35"/>
      <c r="X290" s="35"/>
      <c r="Y290" s="35"/>
      <c r="Z290" s="35"/>
      <c r="AA290" s="35"/>
      <c r="AB290" s="35"/>
      <c r="AC290" s="35"/>
      <c r="AD290" s="35"/>
    </row>
    <row r="291" spans="1:30" ht="13.5" customHeight="1">
      <c r="A291" s="286"/>
      <c r="B291" s="35"/>
      <c r="C291" s="34">
        <v>2</v>
      </c>
      <c r="D291" s="830" t="s">
        <v>1553</v>
      </c>
      <c r="E291" s="35"/>
      <c r="F291" s="35"/>
      <c r="G291" s="35"/>
      <c r="H291" s="35"/>
      <c r="I291" s="35"/>
      <c r="J291" s="35"/>
      <c r="K291" s="35"/>
      <c r="L291" s="35"/>
      <c r="M291" s="35"/>
      <c r="N291" s="35"/>
      <c r="O291" s="35"/>
      <c r="P291" s="237"/>
      <c r="Q291" s="35"/>
      <c r="R291" s="35"/>
      <c r="S291" s="35"/>
      <c r="T291" s="35"/>
      <c r="U291" s="35"/>
      <c r="V291" s="35"/>
      <c r="W291" s="35"/>
      <c r="X291" s="35"/>
      <c r="Y291" s="35"/>
      <c r="Z291" s="35"/>
      <c r="AA291" s="35"/>
      <c r="AB291" s="35"/>
      <c r="AC291" s="35"/>
      <c r="AD291" s="35"/>
    </row>
    <row r="292" spans="1:30" ht="13.5" customHeight="1">
      <c r="A292" s="286"/>
      <c r="B292" s="35"/>
      <c r="C292" s="34">
        <v>3</v>
      </c>
      <c r="D292" s="830" t="s">
        <v>1485</v>
      </c>
      <c r="E292" s="35"/>
      <c r="F292" s="35"/>
      <c r="G292" s="35"/>
      <c r="H292" s="35"/>
      <c r="I292" s="35"/>
      <c r="J292" s="35"/>
      <c r="K292" s="35"/>
      <c r="L292" s="35"/>
      <c r="M292" s="35"/>
      <c r="N292" s="35"/>
      <c r="O292" s="35"/>
      <c r="P292" s="237"/>
      <c r="Q292" s="35"/>
      <c r="R292" s="35"/>
      <c r="S292" s="35"/>
      <c r="T292" s="35"/>
      <c r="U292" s="35"/>
      <c r="V292" s="35"/>
      <c r="W292" s="35"/>
      <c r="X292" s="35"/>
      <c r="Y292" s="35"/>
      <c r="Z292" s="35"/>
      <c r="AA292" s="35"/>
      <c r="AB292" s="35"/>
      <c r="AC292" s="35"/>
      <c r="AD292" s="35"/>
    </row>
    <row r="293" spans="1:30" ht="13.5" customHeight="1">
      <c r="A293" s="286"/>
      <c r="B293" s="35"/>
      <c r="C293" s="34">
        <v>4</v>
      </c>
      <c r="D293" s="830" t="s">
        <v>1554</v>
      </c>
      <c r="E293" s="35"/>
      <c r="F293" s="35"/>
      <c r="G293" s="35"/>
      <c r="H293" s="35"/>
      <c r="I293" s="35"/>
      <c r="J293" s="35"/>
      <c r="K293" s="35"/>
      <c r="L293" s="35"/>
      <c r="M293" s="35"/>
      <c r="N293" s="35"/>
      <c r="O293" s="35"/>
      <c r="P293" s="237" t="s">
        <v>13</v>
      </c>
      <c r="Q293" s="38">
        <f>Q290</f>
        <v>8.2399999999999967</v>
      </c>
      <c r="R293" s="35"/>
      <c r="S293" s="35"/>
      <c r="T293" s="35"/>
      <c r="U293" s="35"/>
      <c r="V293" s="35"/>
      <c r="W293" s="35"/>
      <c r="X293" s="35"/>
      <c r="Y293" s="35"/>
      <c r="Z293" s="35"/>
      <c r="AA293" s="35"/>
      <c r="AB293" s="35"/>
      <c r="AC293" s="35"/>
      <c r="AD293" s="35"/>
    </row>
    <row r="294" spans="1:30" ht="13.5" customHeight="1">
      <c r="A294" s="286"/>
      <c r="B294" s="35"/>
      <c r="C294" s="34">
        <v>5</v>
      </c>
      <c r="D294" s="830" t="s">
        <v>1555</v>
      </c>
      <c r="E294" s="35"/>
      <c r="F294" s="35"/>
      <c r="G294" s="35"/>
      <c r="H294" s="35"/>
      <c r="I294" s="35"/>
      <c r="J294" s="35"/>
      <c r="K294" s="35"/>
      <c r="L294" s="35"/>
      <c r="M294" s="35"/>
      <c r="N294" s="35"/>
      <c r="O294" s="35"/>
      <c r="P294" s="237" t="s">
        <v>13</v>
      </c>
      <c r="Q294" s="38">
        <f t="shared" ref="Q294:Q303" si="2">Q293</f>
        <v>8.2399999999999967</v>
      </c>
      <c r="R294" s="35"/>
      <c r="S294" s="35"/>
      <c r="T294" s="35"/>
      <c r="U294" s="35"/>
      <c r="V294" s="35"/>
      <c r="W294" s="35"/>
      <c r="X294" s="35"/>
      <c r="Y294" s="35"/>
      <c r="Z294" s="35"/>
      <c r="AA294" s="35"/>
      <c r="AB294" s="35"/>
      <c r="AC294" s="35"/>
      <c r="AD294" s="35"/>
    </row>
    <row r="295" spans="1:30" ht="13.5" customHeight="1">
      <c r="A295" s="286"/>
      <c r="B295" s="35"/>
      <c r="C295" s="34">
        <v>6</v>
      </c>
      <c r="D295" s="830" t="s">
        <v>1556</v>
      </c>
      <c r="E295" s="35"/>
      <c r="F295" s="35"/>
      <c r="G295" s="35"/>
      <c r="H295" s="35"/>
      <c r="I295" s="35"/>
      <c r="J295" s="35"/>
      <c r="K295" s="35"/>
      <c r="L295" s="35"/>
      <c r="M295" s="35"/>
      <c r="N295" s="35"/>
      <c r="O295" s="35"/>
      <c r="P295" s="237" t="s">
        <v>13</v>
      </c>
      <c r="Q295" s="38">
        <f t="shared" si="2"/>
        <v>8.2399999999999967</v>
      </c>
      <c r="R295" s="35"/>
      <c r="S295" s="35"/>
      <c r="T295" s="35"/>
      <c r="U295" s="35"/>
      <c r="V295" s="35"/>
      <c r="W295" s="35"/>
      <c r="X295" s="35"/>
      <c r="Y295" s="35"/>
      <c r="Z295" s="35"/>
      <c r="AA295" s="35"/>
      <c r="AB295" s="35"/>
      <c r="AC295" s="35"/>
      <c r="AD295" s="35"/>
    </row>
    <row r="296" spans="1:30" ht="13.5" customHeight="1">
      <c r="A296" s="286"/>
      <c r="B296" s="35"/>
      <c r="C296" s="34">
        <v>7</v>
      </c>
      <c r="D296" s="830" t="s">
        <v>1557</v>
      </c>
      <c r="E296" s="35"/>
      <c r="F296" s="35"/>
      <c r="G296" s="35"/>
      <c r="H296" s="35"/>
      <c r="I296" s="35"/>
      <c r="J296" s="35"/>
      <c r="K296" s="35"/>
      <c r="L296" s="35"/>
      <c r="M296" s="35"/>
      <c r="N296" s="35"/>
      <c r="O296" s="35"/>
      <c r="P296" s="237" t="s">
        <v>13</v>
      </c>
      <c r="Q296" s="38">
        <f t="shared" si="2"/>
        <v>8.2399999999999967</v>
      </c>
      <c r="R296" s="35"/>
      <c r="S296" s="35"/>
      <c r="T296" s="35"/>
      <c r="U296" s="35"/>
      <c r="V296" s="35"/>
      <c r="W296" s="35"/>
      <c r="X296" s="35"/>
      <c r="Y296" s="35"/>
      <c r="Z296" s="35"/>
      <c r="AA296" s="35"/>
      <c r="AB296" s="35"/>
      <c r="AC296" s="35"/>
      <c r="AD296" s="35"/>
    </row>
    <row r="297" spans="1:30" ht="13.5" customHeight="1">
      <c r="A297" s="286"/>
      <c r="B297" s="35"/>
      <c r="C297" s="34">
        <v>8</v>
      </c>
      <c r="D297" s="830" t="s">
        <v>1461</v>
      </c>
      <c r="E297" s="35"/>
      <c r="F297" s="35"/>
      <c r="G297" s="35"/>
      <c r="H297" s="35"/>
      <c r="I297" s="35"/>
      <c r="J297" s="35"/>
      <c r="K297" s="35"/>
      <c r="L297" s="35"/>
      <c r="M297" s="35"/>
      <c r="N297" s="35"/>
      <c r="O297" s="35"/>
      <c r="P297" s="237" t="s">
        <v>13</v>
      </c>
      <c r="Q297" s="38">
        <f t="shared" si="2"/>
        <v>8.2399999999999967</v>
      </c>
      <c r="R297" s="35"/>
      <c r="S297" s="35"/>
      <c r="T297" s="35"/>
      <c r="U297" s="35"/>
      <c r="V297" s="35"/>
      <c r="W297" s="35"/>
      <c r="X297" s="35"/>
      <c r="Y297" s="35"/>
      <c r="Z297" s="35"/>
      <c r="AA297" s="35"/>
      <c r="AB297" s="35"/>
      <c r="AC297" s="35"/>
      <c r="AD297" s="35"/>
    </row>
    <row r="298" spans="1:30" ht="13.5" customHeight="1">
      <c r="A298" s="286"/>
      <c r="B298" s="35"/>
      <c r="C298" s="34">
        <v>9</v>
      </c>
      <c r="D298" s="425" t="s">
        <v>1558</v>
      </c>
      <c r="E298" s="35"/>
      <c r="F298" s="35"/>
      <c r="G298" s="35"/>
      <c r="H298" s="35"/>
      <c r="I298" s="35"/>
      <c r="J298" s="35"/>
      <c r="K298" s="35"/>
      <c r="L298" s="35"/>
      <c r="M298" s="35"/>
      <c r="N298" s="35"/>
      <c r="O298" s="35"/>
      <c r="P298" s="237" t="s">
        <v>13</v>
      </c>
      <c r="Q298" s="38">
        <f t="shared" si="2"/>
        <v>8.2399999999999967</v>
      </c>
      <c r="R298" s="35"/>
      <c r="S298" s="35"/>
      <c r="T298" s="35"/>
      <c r="U298" s="35"/>
      <c r="V298" s="35"/>
      <c r="W298" s="35"/>
      <c r="X298" s="35"/>
      <c r="Y298" s="35"/>
      <c r="Z298" s="35"/>
      <c r="AA298" s="35"/>
      <c r="AB298" s="35"/>
      <c r="AC298" s="35"/>
      <c r="AD298" s="35"/>
    </row>
    <row r="299" spans="1:30" ht="13.5" customHeight="1">
      <c r="A299" s="286"/>
      <c r="B299" s="35"/>
      <c r="C299" s="34">
        <v>10</v>
      </c>
      <c r="D299" s="830" t="s">
        <v>1559</v>
      </c>
      <c r="E299" s="35"/>
      <c r="F299" s="35"/>
      <c r="G299" s="35"/>
      <c r="H299" s="35"/>
      <c r="I299" s="35"/>
      <c r="J299" s="35"/>
      <c r="K299" s="35"/>
      <c r="L299" s="35"/>
      <c r="M299" s="35"/>
      <c r="N299" s="35"/>
      <c r="O299" s="35"/>
      <c r="P299" s="237" t="s">
        <v>13</v>
      </c>
      <c r="Q299" s="38">
        <f t="shared" si="2"/>
        <v>8.2399999999999967</v>
      </c>
      <c r="R299" s="35"/>
      <c r="S299" s="35"/>
      <c r="T299" s="35"/>
      <c r="U299" s="35"/>
      <c r="V299" s="35"/>
      <c r="W299" s="35"/>
      <c r="X299" s="35"/>
      <c r="Y299" s="35"/>
      <c r="Z299" s="35"/>
      <c r="AA299" s="35"/>
      <c r="AB299" s="35"/>
      <c r="AC299" s="35"/>
      <c r="AD299" s="35"/>
    </row>
    <row r="300" spans="1:30" ht="13.5" customHeight="1">
      <c r="A300" s="286"/>
      <c r="B300" s="35"/>
      <c r="C300" s="34">
        <v>11</v>
      </c>
      <c r="D300" s="830" t="s">
        <v>1459</v>
      </c>
      <c r="E300" s="35"/>
      <c r="F300" s="35"/>
      <c r="G300" s="35"/>
      <c r="H300" s="35"/>
      <c r="I300" s="35"/>
      <c r="J300" s="35"/>
      <c r="K300" s="35"/>
      <c r="L300" s="35"/>
      <c r="M300" s="35"/>
      <c r="N300" s="35"/>
      <c r="O300" s="35"/>
      <c r="P300" s="237" t="s">
        <v>13</v>
      </c>
      <c r="Q300" s="38">
        <f t="shared" si="2"/>
        <v>8.2399999999999967</v>
      </c>
      <c r="R300" s="35"/>
      <c r="S300" s="35"/>
      <c r="T300" s="35"/>
      <c r="U300" s="35"/>
      <c r="V300" s="35"/>
      <c r="W300" s="35"/>
      <c r="X300" s="35"/>
      <c r="Y300" s="35"/>
      <c r="Z300" s="35"/>
      <c r="AA300" s="35"/>
      <c r="AB300" s="35"/>
      <c r="AC300" s="35"/>
      <c r="AD300" s="35"/>
    </row>
    <row r="301" spans="1:30" ht="13.5" customHeight="1">
      <c r="A301" s="286"/>
      <c r="B301" s="35"/>
      <c r="C301" s="34">
        <v>12</v>
      </c>
      <c r="D301" s="830" t="s">
        <v>1560</v>
      </c>
      <c r="E301" s="35"/>
      <c r="F301" s="35"/>
      <c r="G301" s="35"/>
      <c r="H301" s="35"/>
      <c r="I301" s="35"/>
      <c r="J301" s="35"/>
      <c r="K301" s="35"/>
      <c r="L301" s="35"/>
      <c r="M301" s="35"/>
      <c r="N301" s="35"/>
      <c r="O301" s="35"/>
      <c r="P301" s="237" t="s">
        <v>13</v>
      </c>
      <c r="Q301" s="38">
        <f t="shared" si="2"/>
        <v>8.2399999999999967</v>
      </c>
      <c r="R301" s="35"/>
      <c r="S301" s="35"/>
      <c r="T301" s="35"/>
      <c r="U301" s="35"/>
      <c r="V301" s="35"/>
      <c r="W301" s="35"/>
      <c r="X301" s="35"/>
      <c r="Y301" s="35"/>
      <c r="Z301" s="35"/>
      <c r="AA301" s="35"/>
      <c r="AB301" s="35"/>
      <c r="AC301" s="35"/>
      <c r="AD301" s="35"/>
    </row>
    <row r="302" spans="1:30" ht="13.5" customHeight="1">
      <c r="A302" s="286"/>
      <c r="B302" s="35"/>
      <c r="C302" s="34">
        <v>13</v>
      </c>
      <c r="D302" s="830" t="s">
        <v>1561</v>
      </c>
      <c r="E302" s="35"/>
      <c r="F302" s="35"/>
      <c r="G302" s="35"/>
      <c r="H302" s="35"/>
      <c r="I302" s="35"/>
      <c r="J302" s="35"/>
      <c r="K302" s="35"/>
      <c r="L302" s="35"/>
      <c r="M302" s="35"/>
      <c r="N302" s="35"/>
      <c r="O302" s="35"/>
      <c r="P302" s="237" t="s">
        <v>13</v>
      </c>
      <c r="Q302" s="38">
        <f t="shared" si="2"/>
        <v>8.2399999999999967</v>
      </c>
      <c r="R302" s="35"/>
      <c r="S302" s="35"/>
      <c r="T302" s="35"/>
      <c r="U302" s="35"/>
      <c r="V302" s="35"/>
      <c r="W302" s="35"/>
      <c r="X302" s="35"/>
      <c r="Y302" s="35"/>
      <c r="Z302" s="35"/>
      <c r="AA302" s="35"/>
      <c r="AB302" s="35"/>
      <c r="AC302" s="35"/>
      <c r="AD302" s="35"/>
    </row>
    <row r="303" spans="1:30" ht="13.5" customHeight="1">
      <c r="A303" s="286"/>
      <c r="B303" s="35"/>
      <c r="C303" s="34">
        <v>97</v>
      </c>
      <c r="D303" s="830" t="s">
        <v>1562</v>
      </c>
      <c r="E303" s="35"/>
      <c r="F303" s="35"/>
      <c r="G303" s="35"/>
      <c r="H303" s="35"/>
      <c r="I303" s="35"/>
      <c r="J303" s="35"/>
      <c r="K303" s="35"/>
      <c r="L303" s="35"/>
      <c r="M303" s="35"/>
      <c r="N303" s="35"/>
      <c r="O303" s="35"/>
      <c r="P303" s="237" t="s">
        <v>13</v>
      </c>
      <c r="Q303" s="38">
        <f t="shared" si="2"/>
        <v>8.2399999999999967</v>
      </c>
      <c r="R303" s="35"/>
      <c r="S303" s="35"/>
      <c r="T303" s="35"/>
      <c r="U303" s="35"/>
      <c r="V303" s="35"/>
      <c r="W303" s="35"/>
      <c r="X303" s="35"/>
      <c r="Y303" s="35"/>
      <c r="Z303" s="35"/>
      <c r="AA303" s="35"/>
      <c r="AB303" s="35"/>
      <c r="AC303" s="35"/>
      <c r="AD303" s="35"/>
    </row>
    <row r="304" spans="1:30" ht="13.5" customHeight="1">
      <c r="A304" s="236"/>
      <c r="B304" s="203" t="s">
        <v>865</v>
      </c>
      <c r="C304" s="210"/>
      <c r="D304" s="210"/>
      <c r="E304" s="210"/>
      <c r="F304" s="210"/>
      <c r="G304" s="210"/>
      <c r="H304" s="210"/>
      <c r="I304" s="210"/>
      <c r="J304" s="210"/>
      <c r="K304" s="210"/>
      <c r="L304" s="210"/>
      <c r="M304" s="210"/>
      <c r="N304" s="210"/>
      <c r="O304" s="210"/>
      <c r="P304" s="210"/>
      <c r="Q304" s="210"/>
      <c r="R304" s="210"/>
      <c r="S304" s="210"/>
      <c r="T304" s="210"/>
      <c r="U304" s="210"/>
      <c r="V304" s="210"/>
      <c r="W304" s="210"/>
      <c r="X304" s="170"/>
      <c r="Y304" s="170"/>
      <c r="Z304" s="170"/>
      <c r="AA304" s="170"/>
      <c r="AB304" s="170"/>
      <c r="AC304" s="170"/>
      <c r="AD304" s="170"/>
    </row>
    <row r="305" spans="1:30" ht="13.5" customHeight="1">
      <c r="A305" s="236"/>
      <c r="B305" s="203" t="s">
        <v>866</v>
      </c>
      <c r="C305" s="210"/>
      <c r="D305" s="210"/>
      <c r="E305" s="210"/>
      <c r="F305" s="210"/>
      <c r="G305" s="210"/>
      <c r="H305" s="210"/>
      <c r="I305" s="210"/>
      <c r="J305" s="210"/>
      <c r="K305" s="210"/>
      <c r="L305" s="210"/>
      <c r="M305" s="210"/>
      <c r="N305" s="210"/>
      <c r="O305" s="210"/>
      <c r="P305" s="210"/>
      <c r="Q305" s="210"/>
      <c r="R305" s="210"/>
      <c r="S305" s="210"/>
      <c r="T305" s="210"/>
      <c r="U305" s="210"/>
      <c r="V305" s="210"/>
      <c r="W305" s="210"/>
      <c r="X305" s="35"/>
      <c r="Y305" s="35"/>
      <c r="Z305" s="35"/>
      <c r="AA305" s="35"/>
      <c r="AB305" s="35"/>
      <c r="AC305" s="35"/>
      <c r="AD305" s="35"/>
    </row>
    <row r="306" spans="1:30" ht="13.5" customHeight="1">
      <c r="A306" s="286"/>
      <c r="B306" s="35"/>
      <c r="C306" s="35"/>
      <c r="D306" s="35"/>
      <c r="E306" s="35"/>
      <c r="F306" s="35"/>
      <c r="G306" s="35"/>
      <c r="H306" s="35"/>
      <c r="I306" s="35"/>
      <c r="J306" s="35"/>
      <c r="K306" s="35"/>
      <c r="L306" s="35"/>
      <c r="M306" s="35"/>
      <c r="N306" s="35"/>
      <c r="O306" s="35"/>
      <c r="P306" s="35"/>
      <c r="Q306" s="35"/>
      <c r="R306" s="35"/>
      <c r="S306" s="35"/>
      <c r="T306" s="35"/>
      <c r="U306" s="35"/>
      <c r="V306" s="35"/>
      <c r="W306" s="35"/>
      <c r="X306" s="35"/>
      <c r="Y306" s="35"/>
      <c r="Z306" s="35"/>
      <c r="AA306" s="35"/>
      <c r="AB306" s="35"/>
      <c r="AC306" s="35"/>
      <c r="AD306" s="35"/>
    </row>
    <row r="307" spans="1:30" ht="13.5" customHeight="1">
      <c r="A307" s="284">
        <v>8.2099999999999973</v>
      </c>
      <c r="B307" s="35" t="s">
        <v>1566</v>
      </c>
      <c r="C307" s="35"/>
      <c r="D307" s="35"/>
      <c r="E307" s="35"/>
      <c r="F307" s="35"/>
      <c r="G307" s="35"/>
      <c r="H307" s="35"/>
      <c r="I307" s="35"/>
      <c r="J307" s="35"/>
      <c r="K307" s="35"/>
      <c r="L307" s="35"/>
      <c r="M307" s="35"/>
      <c r="N307" s="35"/>
      <c r="O307" s="35"/>
      <c r="P307" s="35"/>
      <c r="Q307" s="35"/>
      <c r="R307" s="35"/>
      <c r="S307" s="35"/>
      <c r="T307" s="35"/>
      <c r="U307" s="35"/>
      <c r="V307" s="35"/>
      <c r="W307" s="35"/>
      <c r="X307" s="35"/>
      <c r="Y307" s="35"/>
      <c r="Z307" s="35"/>
      <c r="AA307" s="35"/>
      <c r="AB307" s="35"/>
      <c r="AC307" s="35"/>
      <c r="AD307" s="35"/>
    </row>
    <row r="308" spans="1:30" ht="13.5" customHeight="1">
      <c r="A308" s="286"/>
      <c r="B308" s="85"/>
      <c r="C308" s="34"/>
      <c r="D308" s="35"/>
      <c r="E308" s="35"/>
      <c r="F308" s="35"/>
      <c r="G308" s="35"/>
      <c r="H308" s="35"/>
      <c r="I308" s="35"/>
      <c r="J308" s="35"/>
      <c r="K308" s="35"/>
      <c r="L308" s="35"/>
      <c r="M308" s="37"/>
      <c r="N308" s="35"/>
      <c r="O308" s="35"/>
      <c r="P308" s="35"/>
      <c r="Q308" s="35"/>
      <c r="R308" s="35"/>
      <c r="S308" s="35"/>
      <c r="T308" s="35"/>
      <c r="U308" s="35"/>
      <c r="V308" s="35"/>
      <c r="W308" s="35"/>
      <c r="X308" s="35"/>
      <c r="Y308" s="35"/>
      <c r="Z308" s="35"/>
      <c r="AA308" s="35"/>
      <c r="AB308" s="35"/>
      <c r="AC308" s="35"/>
      <c r="AD308" s="35"/>
    </row>
    <row r="309" spans="1:30" ht="13.5" customHeight="1">
      <c r="A309" s="286"/>
      <c r="B309" s="35"/>
      <c r="C309" s="34">
        <v>1</v>
      </c>
      <c r="D309" s="830" t="s">
        <v>1563</v>
      </c>
      <c r="E309" s="35"/>
      <c r="F309" s="35"/>
      <c r="G309" s="35"/>
      <c r="H309" s="35"/>
      <c r="I309" s="35"/>
      <c r="J309" s="35"/>
      <c r="K309" s="35"/>
      <c r="L309" s="35"/>
      <c r="M309" s="37"/>
      <c r="N309" s="35"/>
      <c r="O309" s="35"/>
      <c r="P309" s="35"/>
      <c r="Q309" s="35"/>
      <c r="R309" s="35"/>
      <c r="S309" s="35"/>
      <c r="T309" s="35"/>
      <c r="U309" s="35"/>
      <c r="V309" s="35"/>
      <c r="W309" s="35"/>
      <c r="X309" s="35"/>
      <c r="Y309" s="35"/>
      <c r="Z309" s="35"/>
      <c r="AA309" s="35"/>
      <c r="AB309" s="35"/>
      <c r="AC309" s="35"/>
      <c r="AD309" s="35"/>
    </row>
    <row r="310" spans="1:30" ht="13.5" customHeight="1">
      <c r="A310" s="286"/>
      <c r="B310" s="35"/>
      <c r="C310" s="34">
        <v>2</v>
      </c>
      <c r="D310" s="37" t="s">
        <v>1564</v>
      </c>
      <c r="E310" s="35"/>
      <c r="F310" s="35"/>
      <c r="G310" s="35"/>
      <c r="H310" s="35"/>
      <c r="I310" s="35"/>
      <c r="J310" s="35"/>
      <c r="K310" s="35"/>
      <c r="L310" s="35"/>
      <c r="M310" s="37"/>
      <c r="N310" s="35"/>
      <c r="O310" s="35"/>
      <c r="P310" s="35"/>
      <c r="Q310" s="35"/>
      <c r="R310" s="35"/>
      <c r="S310" s="35"/>
      <c r="T310" s="35"/>
      <c r="U310" s="35"/>
      <c r="V310" s="35"/>
      <c r="W310" s="35"/>
      <c r="X310" s="35"/>
      <c r="Y310" s="35"/>
      <c r="Z310" s="35"/>
      <c r="AA310" s="35"/>
      <c r="AB310" s="35"/>
      <c r="AC310" s="35"/>
      <c r="AD310" s="35"/>
    </row>
    <row r="311" spans="1:30" ht="13.5" customHeight="1">
      <c r="A311" s="286" t="s">
        <v>43</v>
      </c>
      <c r="B311" s="35"/>
      <c r="C311" s="34">
        <v>3</v>
      </c>
      <c r="D311" s="37" t="s">
        <v>1565</v>
      </c>
      <c r="E311" s="35"/>
      <c r="F311" s="35"/>
      <c r="G311" s="90"/>
      <c r="H311" s="287"/>
      <c r="I311" s="35"/>
      <c r="J311" s="35"/>
      <c r="K311" s="35"/>
      <c r="L311" s="35"/>
      <c r="M311" s="37"/>
      <c r="N311" s="35"/>
      <c r="O311" s="35"/>
      <c r="P311" s="35"/>
      <c r="Q311" s="35"/>
      <c r="R311" s="35"/>
      <c r="S311" s="35"/>
      <c r="T311" s="35"/>
      <c r="U311" s="35"/>
      <c r="V311" s="35"/>
      <c r="W311" s="35"/>
      <c r="X311" s="35"/>
      <c r="Y311" s="35"/>
      <c r="Z311" s="35"/>
      <c r="AA311" s="35"/>
      <c r="AB311" s="35"/>
      <c r="AC311" s="35"/>
      <c r="AD311" s="35"/>
    </row>
    <row r="312" spans="1:30" ht="13.5" customHeight="1">
      <c r="A312" s="286"/>
      <c r="B312" s="35"/>
      <c r="C312" s="34">
        <v>4</v>
      </c>
      <c r="D312" s="37" t="s">
        <v>1116</v>
      </c>
      <c r="E312" s="35"/>
      <c r="F312" s="35"/>
      <c r="G312" s="35"/>
      <c r="H312" s="35"/>
      <c r="I312" s="35"/>
      <c r="J312" s="35"/>
      <c r="K312" s="35"/>
      <c r="L312" s="35"/>
      <c r="M312" s="35"/>
      <c r="N312" s="35"/>
      <c r="O312" s="35"/>
      <c r="P312" s="35"/>
      <c r="Q312" s="35"/>
      <c r="R312" s="35"/>
      <c r="S312" s="35"/>
      <c r="T312" s="35"/>
      <c r="U312" s="35"/>
      <c r="V312" s="35"/>
      <c r="W312" s="35"/>
      <c r="X312" s="35"/>
      <c r="Y312" s="35"/>
      <c r="Z312" s="35"/>
      <c r="AA312" s="35"/>
      <c r="AB312" s="35"/>
      <c r="AC312" s="35"/>
      <c r="AD312" s="35"/>
    </row>
    <row r="313" spans="1:30" ht="13.5" customHeight="1"/>
    <row r="314" spans="1:30" ht="13.5" customHeight="1">
      <c r="A314" s="306"/>
      <c r="B314" s="830" t="s">
        <v>1567</v>
      </c>
      <c r="C314" s="307"/>
      <c r="D314" s="90"/>
      <c r="E314" s="90"/>
      <c r="F314" s="90"/>
      <c r="G314" s="90"/>
      <c r="H314" s="90"/>
      <c r="I314" s="90"/>
      <c r="J314" s="90"/>
      <c r="K314" s="35"/>
      <c r="L314" s="35"/>
      <c r="M314" s="35"/>
      <c r="N314" s="35"/>
      <c r="O314" s="35"/>
      <c r="P314" s="35"/>
      <c r="Q314" s="35"/>
      <c r="R314" s="35"/>
      <c r="S314" s="35"/>
      <c r="T314" s="35"/>
      <c r="U314" s="35"/>
      <c r="V314" s="35"/>
      <c r="W314" s="35"/>
      <c r="X314" s="35"/>
      <c r="Y314" s="35"/>
      <c r="Z314" s="35"/>
      <c r="AA314" s="35"/>
      <c r="AB314" s="35"/>
      <c r="AC314" s="35"/>
      <c r="AD314" s="35"/>
    </row>
    <row r="315" spans="1:30" ht="13.5" customHeight="1">
      <c r="A315" s="261">
        <v>8.2399999999999967</v>
      </c>
      <c r="B315" s="37" t="s">
        <v>1568</v>
      </c>
      <c r="C315" s="37"/>
      <c r="D315" s="37"/>
      <c r="E315" s="37"/>
      <c r="F315" s="37"/>
      <c r="G315" s="37"/>
      <c r="H315" s="37"/>
      <c r="I315" s="37"/>
      <c r="J315" s="37"/>
      <c r="K315" s="37"/>
      <c r="L315" s="37"/>
      <c r="M315" s="37"/>
      <c r="N315" s="37"/>
      <c r="O315" s="37"/>
      <c r="P315" s="37"/>
      <c r="Q315" s="37"/>
      <c r="R315" s="35"/>
      <c r="S315" s="35"/>
      <c r="T315" s="35"/>
      <c r="U315" s="35"/>
      <c r="V315" s="35"/>
      <c r="W315" s="35"/>
      <c r="X315" s="35"/>
      <c r="Y315" s="35"/>
      <c r="Z315" s="35"/>
      <c r="AA315" s="35"/>
      <c r="AB315" s="35"/>
      <c r="AC315" s="35"/>
      <c r="AD315" s="35"/>
    </row>
    <row r="316" spans="1:30" ht="13.5" customHeight="1">
      <c r="A316" s="286"/>
      <c r="B316" s="35"/>
      <c r="C316" s="34">
        <v>1</v>
      </c>
      <c r="D316" s="830" t="s">
        <v>1569</v>
      </c>
      <c r="E316" s="35"/>
      <c r="F316" s="35"/>
      <c r="G316" s="35"/>
      <c r="H316" s="35"/>
      <c r="I316" s="35"/>
      <c r="J316" s="35"/>
      <c r="K316" s="35"/>
      <c r="L316" s="288"/>
      <c r="M316" s="35"/>
      <c r="N316" s="35"/>
      <c r="O316" s="35"/>
      <c r="P316" s="35"/>
      <c r="Q316" s="35"/>
      <c r="R316" s="35"/>
      <c r="S316" s="35"/>
      <c r="T316" s="35"/>
      <c r="U316" s="35"/>
      <c r="V316" s="35"/>
      <c r="W316" s="35"/>
      <c r="X316" s="35"/>
      <c r="Y316" s="35"/>
      <c r="Z316" s="35"/>
      <c r="AA316" s="35"/>
      <c r="AB316" s="35"/>
      <c r="AC316" s="35"/>
      <c r="AD316" s="35"/>
    </row>
    <row r="317" spans="1:30" ht="13.5" customHeight="1">
      <c r="A317" s="286"/>
      <c r="B317" s="35"/>
      <c r="C317" s="34">
        <v>2</v>
      </c>
      <c r="D317" s="830" t="s">
        <v>1570</v>
      </c>
      <c r="E317" s="35"/>
      <c r="F317" s="35"/>
      <c r="G317" s="35"/>
      <c r="H317" s="35"/>
      <c r="I317" s="35"/>
      <c r="J317" s="35"/>
      <c r="K317" s="35"/>
      <c r="L317" s="288"/>
      <c r="M317" s="35"/>
      <c r="N317" s="35"/>
      <c r="O317" s="35"/>
      <c r="P317" s="35"/>
      <c r="Q317" s="35"/>
      <c r="R317" s="35"/>
      <c r="S317" s="35"/>
      <c r="T317" s="35"/>
      <c r="U317" s="35"/>
      <c r="V317" s="35"/>
      <c r="W317" s="35"/>
      <c r="X317" s="35"/>
      <c r="Y317" s="35"/>
      <c r="Z317" s="35"/>
      <c r="AA317" s="35"/>
      <c r="AB317" s="35"/>
      <c r="AC317" s="35"/>
      <c r="AD317" s="35"/>
    </row>
    <row r="318" spans="1:30" ht="13.5" customHeight="1">
      <c r="A318" s="286"/>
      <c r="B318" s="35"/>
      <c r="C318" s="34">
        <v>3</v>
      </c>
      <c r="D318" s="830" t="s">
        <v>1571</v>
      </c>
      <c r="E318" s="35"/>
      <c r="F318" s="35"/>
      <c r="G318" s="35"/>
      <c r="H318" s="288"/>
      <c r="I318" s="35"/>
      <c r="J318" s="35"/>
      <c r="K318" s="35"/>
      <c r="L318" s="35"/>
      <c r="M318" s="35"/>
      <c r="N318" s="35"/>
      <c r="O318" s="35"/>
      <c r="P318" s="35"/>
      <c r="Q318" s="35"/>
      <c r="R318" s="35"/>
      <c r="S318" s="35"/>
      <c r="T318" s="35"/>
      <c r="U318" s="35"/>
      <c r="V318" s="35"/>
      <c r="W318" s="35"/>
      <c r="X318" s="35"/>
      <c r="Y318" s="35"/>
      <c r="Z318" s="35"/>
      <c r="AA318" s="35"/>
      <c r="AB318" s="35"/>
      <c r="AC318" s="35"/>
      <c r="AD318" s="35"/>
    </row>
    <row r="319" spans="1:30" ht="13.5" customHeight="1">
      <c r="A319" s="286"/>
      <c r="B319" s="35"/>
      <c r="C319" s="34">
        <v>4</v>
      </c>
      <c r="D319" s="830" t="s">
        <v>1572</v>
      </c>
      <c r="E319" s="35"/>
      <c r="F319" s="35"/>
      <c r="G319" s="35"/>
      <c r="H319" s="288"/>
      <c r="I319" s="35"/>
      <c r="J319" s="35"/>
      <c r="K319" s="35"/>
      <c r="L319" s="35"/>
      <c r="M319" s="35"/>
      <c r="N319" s="35"/>
      <c r="O319" s="35"/>
      <c r="P319" s="35"/>
      <c r="Q319" s="35"/>
      <c r="R319" s="35"/>
      <c r="S319" s="35"/>
      <c r="T319" s="35"/>
      <c r="U319" s="35"/>
      <c r="V319" s="35"/>
      <c r="W319" s="35"/>
      <c r="X319" s="35"/>
      <c r="Y319" s="35"/>
      <c r="Z319" s="35"/>
      <c r="AA319" s="35"/>
      <c r="AB319" s="35"/>
      <c r="AC319" s="35"/>
      <c r="AD319" s="35"/>
    </row>
    <row r="320" spans="1:30" ht="13.5" customHeight="1">
      <c r="A320" s="286"/>
      <c r="B320" s="35"/>
      <c r="C320" s="34">
        <v>5</v>
      </c>
      <c r="D320" s="830" t="s">
        <v>1573</v>
      </c>
      <c r="E320" s="35"/>
      <c r="F320" s="35"/>
      <c r="G320" s="288"/>
      <c r="H320" s="35"/>
      <c r="I320" s="35"/>
      <c r="J320" s="35"/>
      <c r="K320" s="35"/>
      <c r="L320" s="35"/>
      <c r="M320" s="35"/>
      <c r="N320" s="35"/>
      <c r="O320" s="35"/>
      <c r="P320" s="35"/>
      <c r="Q320" s="35"/>
      <c r="R320" s="35"/>
      <c r="S320" s="35"/>
      <c r="T320" s="35"/>
      <c r="U320" s="35"/>
      <c r="V320" s="35"/>
      <c r="W320" s="35"/>
      <c r="X320" s="35"/>
      <c r="Y320" s="35"/>
      <c r="Z320" s="35"/>
      <c r="AA320" s="35"/>
      <c r="AB320" s="35"/>
      <c r="AC320" s="35"/>
      <c r="AD320" s="35"/>
    </row>
    <row r="321" spans="1:30" ht="13.5" customHeight="1">
      <c r="A321" s="286"/>
      <c r="B321" s="35"/>
      <c r="C321" s="34">
        <v>6</v>
      </c>
      <c r="D321" s="830" t="s">
        <v>1574</v>
      </c>
      <c r="E321" s="35"/>
      <c r="F321" s="35"/>
      <c r="G321" s="35"/>
      <c r="H321" s="288"/>
      <c r="I321" s="35"/>
      <c r="J321" s="35"/>
      <c r="K321" s="35"/>
      <c r="L321" s="35"/>
      <c r="M321" s="35"/>
      <c r="N321" s="35"/>
      <c r="O321" s="35"/>
      <c r="P321" s="35"/>
      <c r="Q321" s="35"/>
      <c r="R321" s="35"/>
      <c r="S321" s="35"/>
      <c r="T321" s="35"/>
      <c r="U321" s="35"/>
      <c r="V321" s="35"/>
      <c r="W321" s="35"/>
      <c r="X321" s="35"/>
      <c r="Y321" s="35"/>
      <c r="Z321" s="35"/>
      <c r="AA321" s="35"/>
      <c r="AB321" s="35"/>
      <c r="AC321" s="35"/>
      <c r="AD321" s="35"/>
    </row>
    <row r="322" spans="1:30" ht="13.5" customHeight="1">
      <c r="A322" s="286"/>
      <c r="B322" s="35"/>
      <c r="C322" s="34">
        <v>7</v>
      </c>
      <c r="D322" s="830" t="s">
        <v>1575</v>
      </c>
      <c r="E322" s="35"/>
      <c r="F322" s="35"/>
      <c r="G322" s="288"/>
      <c r="H322" s="35"/>
      <c r="I322" s="35"/>
      <c r="J322" s="35"/>
      <c r="K322" s="35"/>
      <c r="L322" s="35"/>
      <c r="M322" s="35"/>
      <c r="N322" s="35"/>
      <c r="O322" s="35"/>
      <c r="P322" s="35"/>
      <c r="Q322" s="35"/>
      <c r="R322" s="35"/>
      <c r="S322" s="35"/>
      <c r="T322" s="35"/>
      <c r="U322" s="35"/>
      <c r="V322" s="35"/>
      <c r="W322" s="35"/>
      <c r="X322" s="35"/>
      <c r="Y322" s="35"/>
      <c r="Z322" s="35"/>
      <c r="AA322" s="35"/>
      <c r="AB322" s="35"/>
      <c r="AC322" s="35"/>
      <c r="AD322" s="35"/>
    </row>
    <row r="323" spans="1:30" ht="13.5" customHeight="1">
      <c r="A323" s="286"/>
      <c r="B323" s="35"/>
      <c r="C323" s="34">
        <v>98</v>
      </c>
      <c r="D323" s="830" t="s">
        <v>1050</v>
      </c>
      <c r="E323" s="35"/>
      <c r="F323" s="35"/>
      <c r="G323" s="35"/>
      <c r="H323" s="35"/>
      <c r="I323" s="288"/>
      <c r="J323" s="35"/>
      <c r="K323" s="35"/>
      <c r="L323" s="35"/>
      <c r="M323" s="35"/>
      <c r="N323" s="35"/>
      <c r="O323" s="35"/>
      <c r="P323" s="35"/>
      <c r="Q323" s="35"/>
      <c r="R323" s="35"/>
      <c r="S323" s="35"/>
      <c r="T323" s="35"/>
      <c r="U323" s="35"/>
      <c r="V323" s="35"/>
      <c r="W323" s="35"/>
      <c r="X323" s="35"/>
      <c r="Y323" s="35"/>
      <c r="Z323" s="35"/>
      <c r="AA323" s="35"/>
      <c r="AB323" s="35"/>
      <c r="AC323" s="35"/>
      <c r="AD323" s="35"/>
    </row>
    <row r="324" spans="1:30" ht="13.5" customHeight="1">
      <c r="A324" s="202"/>
      <c r="B324" s="35"/>
      <c r="C324" s="34"/>
      <c r="D324" s="35"/>
      <c r="E324" s="35"/>
      <c r="F324" s="35"/>
      <c r="G324" s="35"/>
      <c r="H324" s="35"/>
      <c r="I324" s="35"/>
      <c r="J324" s="35"/>
      <c r="K324" s="35"/>
      <c r="L324" s="35"/>
      <c r="M324" s="35"/>
      <c r="N324" s="35"/>
      <c r="O324" s="35"/>
      <c r="P324" s="35"/>
      <c r="Q324" s="35"/>
      <c r="R324" s="35"/>
      <c r="S324" s="35"/>
      <c r="T324" s="35"/>
      <c r="U324" s="35"/>
      <c r="V324" s="35"/>
      <c r="W324" s="35"/>
      <c r="X324" s="35"/>
      <c r="Y324" s="35"/>
      <c r="Z324" s="35"/>
      <c r="AA324" s="35"/>
      <c r="AB324" s="35"/>
      <c r="AC324" s="35"/>
      <c r="AD324" s="35"/>
    </row>
    <row r="325" spans="1:30" ht="13.5" customHeight="1">
      <c r="A325" s="36"/>
      <c r="B325" s="35"/>
      <c r="C325" s="34"/>
      <c r="D325" s="35"/>
      <c r="E325" s="35"/>
      <c r="F325" s="35"/>
      <c r="G325" s="35"/>
      <c r="H325" s="35"/>
      <c r="I325" s="35"/>
      <c r="J325" s="35"/>
      <c r="K325" s="35"/>
      <c r="L325" s="34"/>
      <c r="M325" s="35"/>
      <c r="N325" s="35"/>
      <c r="O325" s="35"/>
      <c r="P325" s="35"/>
      <c r="Q325" s="35"/>
      <c r="R325" s="35"/>
      <c r="S325" s="35"/>
      <c r="T325" s="35"/>
      <c r="U325" s="35"/>
      <c r="V325" s="35"/>
      <c r="W325" s="35"/>
      <c r="X325" s="35"/>
      <c r="Y325" s="35"/>
      <c r="Z325" s="35"/>
    </row>
    <row r="326" spans="1:30" ht="13.5" customHeight="1">
      <c r="A326" s="36"/>
      <c r="B326" s="85"/>
      <c r="C326" s="92"/>
      <c r="D326" s="85"/>
      <c r="E326" s="85"/>
      <c r="F326" s="85"/>
      <c r="G326" s="85"/>
      <c r="H326" s="35"/>
      <c r="I326" s="35"/>
      <c r="J326" s="35"/>
      <c r="K326" s="35"/>
      <c r="L326" s="34"/>
      <c r="M326" s="35"/>
      <c r="N326" s="35"/>
      <c r="O326" s="35"/>
      <c r="P326" s="35"/>
      <c r="Q326" s="35"/>
      <c r="R326" s="35"/>
      <c r="S326" s="35"/>
      <c r="T326" s="35"/>
      <c r="U326" s="35"/>
      <c r="V326" s="35"/>
      <c r="W326" s="35"/>
      <c r="X326" s="35"/>
      <c r="Y326" s="35"/>
      <c r="Z326" s="35"/>
    </row>
    <row r="327" spans="1:30" ht="13.5" customHeight="1">
      <c r="A327" s="36"/>
      <c r="B327" s="34"/>
      <c r="C327" s="34"/>
      <c r="D327" s="35"/>
      <c r="E327" s="35"/>
      <c r="F327" s="35"/>
      <c r="G327" s="35"/>
      <c r="H327" s="35"/>
      <c r="I327" s="35"/>
      <c r="J327" s="35"/>
      <c r="K327" s="35"/>
      <c r="L327" s="34"/>
      <c r="M327" s="35"/>
      <c r="N327" s="35"/>
      <c r="O327" s="35"/>
      <c r="P327" s="35"/>
      <c r="Q327" s="35"/>
      <c r="R327" s="35"/>
      <c r="S327" s="35"/>
      <c r="T327" s="35"/>
      <c r="U327" s="35"/>
      <c r="V327" s="35"/>
      <c r="W327" s="35"/>
      <c r="X327" s="35"/>
      <c r="Y327" s="35"/>
      <c r="Z327" s="35"/>
    </row>
    <row r="328" spans="1:30" ht="13.5" customHeight="1">
      <c r="A328" s="36"/>
      <c r="B328" s="34"/>
      <c r="C328" s="34"/>
      <c r="D328" s="35"/>
      <c r="E328" s="35"/>
      <c r="F328" s="35"/>
      <c r="G328" s="35"/>
      <c r="H328" s="35"/>
      <c r="I328" s="35"/>
      <c r="J328" s="35"/>
      <c r="K328" s="35"/>
      <c r="L328" s="34"/>
      <c r="M328" s="35"/>
      <c r="N328" s="35"/>
      <c r="O328" s="35"/>
      <c r="P328" s="35"/>
      <c r="Q328" s="35"/>
      <c r="R328" s="35"/>
      <c r="S328" s="35"/>
      <c r="T328" s="35"/>
      <c r="U328" s="35"/>
      <c r="V328" s="35"/>
      <c r="W328" s="35"/>
      <c r="X328" s="35"/>
      <c r="Y328" s="35"/>
      <c r="Z328" s="35"/>
    </row>
    <row r="329" spans="1:30" ht="13.5" customHeight="1">
      <c r="A329" s="36"/>
      <c r="B329" s="34"/>
      <c r="C329" s="34"/>
      <c r="D329" s="35"/>
      <c r="E329" s="35"/>
      <c r="F329" s="35"/>
      <c r="G329" s="35"/>
      <c r="H329" s="35"/>
      <c r="I329" s="35"/>
      <c r="J329" s="35"/>
      <c r="K329" s="35"/>
      <c r="L329" s="34"/>
      <c r="M329" s="35"/>
      <c r="N329" s="35"/>
      <c r="O329" s="35"/>
      <c r="P329" s="35"/>
      <c r="Q329" s="35"/>
      <c r="R329" s="35"/>
      <c r="S329" s="35"/>
      <c r="T329" s="35"/>
      <c r="U329" s="35"/>
      <c r="V329" s="35"/>
      <c r="W329" s="35"/>
      <c r="X329" s="35"/>
      <c r="Y329" s="35"/>
      <c r="Z329" s="35"/>
    </row>
    <row r="330" spans="1:30" ht="13.5" customHeight="1">
      <c r="A330" s="36"/>
      <c r="B330" s="34"/>
      <c r="C330" s="34"/>
      <c r="D330" s="35"/>
      <c r="E330" s="35"/>
      <c r="F330" s="35"/>
      <c r="G330" s="35"/>
      <c r="H330" s="35"/>
      <c r="I330" s="35"/>
      <c r="J330" s="35"/>
      <c r="K330" s="35"/>
      <c r="L330" s="34"/>
      <c r="M330" s="35"/>
      <c r="N330" s="35"/>
      <c r="O330" s="35"/>
      <c r="P330" s="35"/>
      <c r="Q330" s="35"/>
      <c r="R330" s="35"/>
      <c r="S330" s="35"/>
      <c r="T330" s="35"/>
      <c r="U330" s="35"/>
      <c r="V330" s="35"/>
      <c r="W330" s="35"/>
      <c r="X330" s="35"/>
      <c r="Y330" s="35"/>
      <c r="Z330" s="35"/>
    </row>
    <row r="331" spans="1:30" ht="13.5" customHeight="1">
      <c r="A331" s="36"/>
      <c r="B331" s="34"/>
      <c r="C331" s="34"/>
      <c r="D331" s="35"/>
      <c r="E331" s="35"/>
      <c r="F331" s="35"/>
      <c r="G331" s="35"/>
      <c r="H331" s="35"/>
      <c r="I331" s="35"/>
      <c r="J331" s="35"/>
      <c r="K331" s="35"/>
      <c r="L331" s="35"/>
      <c r="M331" s="35"/>
      <c r="N331" s="35"/>
      <c r="O331" s="35"/>
      <c r="P331" s="35"/>
      <c r="Q331" s="35"/>
      <c r="R331" s="35"/>
      <c r="S331" s="35"/>
      <c r="T331" s="35"/>
      <c r="U331" s="35"/>
      <c r="V331" s="35"/>
      <c r="W331" s="35"/>
      <c r="X331" s="35"/>
      <c r="Y331" s="35"/>
      <c r="Z331" s="35"/>
    </row>
    <row r="332" spans="1:30" ht="13.5" customHeight="1">
      <c r="A332" s="36"/>
      <c r="B332" s="34"/>
      <c r="C332" s="34"/>
      <c r="D332" s="35"/>
      <c r="E332" s="35"/>
      <c r="F332" s="35"/>
      <c r="G332" s="35"/>
      <c r="H332" s="35"/>
      <c r="I332" s="35"/>
      <c r="J332" s="35"/>
      <c r="K332" s="35"/>
      <c r="L332" s="35"/>
      <c r="M332" s="35"/>
      <c r="N332" s="35"/>
      <c r="O332" s="35"/>
      <c r="P332" s="35"/>
      <c r="Q332" s="35"/>
      <c r="R332" s="35"/>
      <c r="S332" s="35"/>
      <c r="T332" s="35"/>
      <c r="U332" s="35"/>
      <c r="V332" s="35"/>
      <c r="W332" s="35"/>
      <c r="X332" s="35"/>
      <c r="Y332" s="35"/>
      <c r="Z332" s="35"/>
    </row>
    <row r="333" spans="1:30" ht="13.5" customHeight="1">
      <c r="A333" s="36"/>
      <c r="B333" s="34"/>
      <c r="C333" s="34"/>
      <c r="D333" s="35"/>
      <c r="E333" s="35"/>
      <c r="F333" s="35"/>
      <c r="G333" s="35"/>
      <c r="H333" s="35"/>
      <c r="I333" s="35"/>
      <c r="J333" s="35"/>
      <c r="K333" s="35"/>
      <c r="L333" s="35"/>
      <c r="M333" s="35"/>
      <c r="N333" s="35"/>
      <c r="O333" s="35"/>
      <c r="P333" s="35"/>
      <c r="Q333" s="35"/>
      <c r="R333" s="35"/>
      <c r="S333" s="35"/>
      <c r="T333" s="35"/>
      <c r="U333" s="35"/>
      <c r="V333" s="35"/>
      <c r="W333" s="35"/>
      <c r="X333" s="35"/>
      <c r="Y333" s="35"/>
      <c r="Z333" s="35"/>
    </row>
    <row r="334" spans="1:30" ht="13.5" customHeight="1">
      <c r="A334" s="36"/>
      <c r="B334" s="35"/>
      <c r="C334" s="34"/>
      <c r="D334" s="35"/>
      <c r="E334" s="35"/>
      <c r="F334" s="35"/>
      <c r="G334" s="35"/>
      <c r="H334" s="35"/>
      <c r="I334" s="35"/>
      <c r="J334" s="35"/>
      <c r="K334" s="35"/>
      <c r="L334" s="35"/>
      <c r="M334" s="35"/>
      <c r="N334" s="35"/>
      <c r="O334" s="35"/>
      <c r="P334" s="35"/>
      <c r="Q334" s="35"/>
      <c r="R334" s="35"/>
      <c r="S334" s="35"/>
      <c r="T334" s="35"/>
      <c r="U334" s="35"/>
      <c r="V334" s="35"/>
      <c r="W334" s="35"/>
      <c r="X334" s="35"/>
      <c r="Y334" s="35"/>
      <c r="Z334" s="35"/>
    </row>
    <row r="335" spans="1:30" ht="13.5" customHeight="1">
      <c r="A335" s="36"/>
      <c r="B335" s="85"/>
      <c r="C335" s="34"/>
      <c r="D335" s="35"/>
      <c r="E335" s="35"/>
      <c r="F335" s="35"/>
      <c r="G335" s="35"/>
      <c r="H335" s="35"/>
      <c r="I335" s="35"/>
      <c r="J335" s="35"/>
      <c r="K335" s="35"/>
      <c r="L335" s="35"/>
      <c r="M335" s="35"/>
      <c r="N335" s="35"/>
      <c r="O335" s="35"/>
      <c r="P335" s="35"/>
      <c r="Q335" s="35"/>
      <c r="R335" s="35"/>
      <c r="S335" s="35"/>
      <c r="T335" s="35"/>
      <c r="U335" s="35"/>
      <c r="V335" s="35"/>
      <c r="W335" s="35"/>
      <c r="X335" s="35"/>
      <c r="Y335" s="35"/>
      <c r="Z335" s="35"/>
    </row>
    <row r="336" spans="1:30" ht="13.5" customHeight="1">
      <c r="A336" s="36"/>
      <c r="B336" s="85"/>
      <c r="C336" s="34"/>
      <c r="D336" s="35"/>
      <c r="E336" s="35"/>
      <c r="F336" s="35"/>
      <c r="G336" s="35"/>
      <c r="H336" s="35"/>
      <c r="I336" s="35"/>
      <c r="J336" s="35"/>
      <c r="K336" s="35"/>
      <c r="L336" s="35"/>
      <c r="M336" s="35"/>
      <c r="N336" s="35"/>
      <c r="O336" s="35"/>
      <c r="P336" s="35"/>
      <c r="Q336" s="35"/>
      <c r="R336" s="35"/>
      <c r="S336" s="35"/>
      <c r="T336" s="35"/>
      <c r="U336" s="35"/>
      <c r="V336" s="35"/>
      <c r="W336" s="35"/>
      <c r="X336" s="35"/>
      <c r="Y336" s="35"/>
      <c r="Z336" s="35"/>
    </row>
    <row r="337" spans="1:26" ht="13.5" customHeight="1">
      <c r="A337" s="36"/>
      <c r="B337" s="85"/>
      <c r="C337" s="34"/>
      <c r="D337" s="35"/>
      <c r="E337" s="35"/>
      <c r="F337" s="35"/>
      <c r="G337" s="35"/>
      <c r="H337" s="35"/>
      <c r="I337" s="35"/>
      <c r="J337" s="35"/>
      <c r="K337" s="35"/>
      <c r="L337" s="35"/>
      <c r="M337" s="35"/>
      <c r="N337" s="35"/>
      <c r="O337" s="35"/>
      <c r="P337" s="35"/>
      <c r="Q337" s="35"/>
      <c r="R337" s="35"/>
      <c r="S337" s="35"/>
      <c r="T337" s="35"/>
      <c r="U337" s="35"/>
      <c r="V337" s="35"/>
      <c r="W337" s="35"/>
      <c r="X337" s="35"/>
      <c r="Y337" s="35"/>
      <c r="Z337" s="35"/>
    </row>
    <row r="338" spans="1:26" ht="13.5" customHeight="1">
      <c r="A338" s="36"/>
      <c r="B338" s="85"/>
      <c r="C338" s="34"/>
      <c r="D338" s="35"/>
      <c r="E338" s="35"/>
      <c r="F338" s="35"/>
      <c r="G338" s="35"/>
      <c r="H338" s="35"/>
      <c r="I338" s="35"/>
      <c r="J338" s="35"/>
      <c r="K338" s="35"/>
      <c r="L338" s="35"/>
      <c r="M338" s="35"/>
      <c r="N338" s="35"/>
      <c r="O338" s="35"/>
      <c r="P338" s="35"/>
      <c r="Q338" s="35"/>
      <c r="R338" s="35"/>
      <c r="S338" s="35"/>
      <c r="T338" s="35"/>
      <c r="U338" s="35"/>
      <c r="V338" s="35"/>
      <c r="W338" s="35"/>
      <c r="X338" s="35"/>
      <c r="Y338" s="35"/>
      <c r="Z338" s="35"/>
    </row>
    <row r="339" spans="1:26" ht="15.75" customHeight="1"/>
    <row r="340" spans="1:26" ht="15.75" customHeight="1"/>
    <row r="341" spans="1:26" ht="15.75" customHeight="1"/>
    <row r="342" spans="1:26" ht="15.75" customHeight="1"/>
    <row r="343" spans="1:26" ht="15.75" customHeight="1"/>
    <row r="344" spans="1:26" ht="15.75" customHeight="1"/>
    <row r="345" spans="1:26" ht="15.75" customHeight="1"/>
    <row r="346" spans="1:26" ht="15.75" customHeight="1"/>
    <row r="347" spans="1:26" ht="15.75" customHeight="1"/>
    <row r="348" spans="1:26" ht="15.75" customHeight="1"/>
    <row r="349" spans="1:26" ht="15.75" customHeight="1"/>
    <row r="350" spans="1:26" ht="15.75" customHeight="1"/>
    <row r="351" spans="1:26" ht="15.75" customHeight="1"/>
    <row r="352" spans="1:26"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33">
    <mergeCell ref="B244:M244"/>
    <mergeCell ref="B284:R284"/>
    <mergeCell ref="D256:F256"/>
    <mergeCell ref="G256:J256"/>
    <mergeCell ref="B259:R260"/>
    <mergeCell ref="B249:R250"/>
    <mergeCell ref="B251:R253"/>
    <mergeCell ref="D254:F254"/>
    <mergeCell ref="G254:J254"/>
    <mergeCell ref="D255:F255"/>
    <mergeCell ref="G255:J255"/>
    <mergeCell ref="C230:D230"/>
    <mergeCell ref="F230:R231"/>
    <mergeCell ref="B237:F237"/>
    <mergeCell ref="B238:R239"/>
    <mergeCell ref="C241:D241"/>
    <mergeCell ref="F241:R242"/>
    <mergeCell ref="Y279:AA280"/>
    <mergeCell ref="F15:G15"/>
    <mergeCell ref="H15:K15"/>
    <mergeCell ref="B9:S9"/>
    <mergeCell ref="B11:T13"/>
    <mergeCell ref="F14:G14"/>
    <mergeCell ref="H14:K14"/>
    <mergeCell ref="C135:R136"/>
    <mergeCell ref="B18:Z18"/>
    <mergeCell ref="B66:S67"/>
    <mergeCell ref="B72:Q72"/>
    <mergeCell ref="B104:V104"/>
    <mergeCell ref="B98:S99"/>
    <mergeCell ref="B170:R171"/>
    <mergeCell ref="B227:F227"/>
    <mergeCell ref="B228:R228"/>
  </mergeCells>
  <pageMargins left="0.23622047244094491" right="0.23622047244094491" top="1.2630314960629923" bottom="0.74803149606299213" header="0" footer="0"/>
  <pageSetup paperSize="9" scale="66" orientation="portrait" r:id="rId1"/>
  <headerFooter>
    <oddFooter>&amp;L&amp;F&amp;C&amp;A&amp;R&amp;P</oddFooter>
  </headerFooter>
  <rowBreaks count="4" manualBreakCount="4">
    <brk id="71" max="16383" man="1"/>
    <brk id="138" max="16383" man="1"/>
    <brk id="206" max="16383" man="1"/>
    <brk id="264" max="16383"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AR990"/>
  <sheetViews>
    <sheetView showGridLines="0" tabSelected="1" zoomScale="130" zoomScaleNormal="130" workbookViewId="0">
      <pane ySplit="1" topLeftCell="A8" activePane="bottomLeft" state="frozen"/>
      <selection pane="bottomLeft" activeCell="P16" sqref="P16"/>
    </sheetView>
  </sheetViews>
  <sheetFormatPr defaultColWidth="12.625" defaultRowHeight="15" customHeight="1"/>
  <cols>
    <col min="1" max="33" width="4.125" style="410" customWidth="1"/>
    <col min="34" max="43" width="3.75" style="410" customWidth="1"/>
    <col min="44" max="16384" width="12.625" style="410"/>
  </cols>
  <sheetData>
    <row r="1" spans="1:44" ht="13.5" customHeight="1">
      <c r="A1" s="648">
        <v>9</v>
      </c>
      <c r="B1" s="641" t="str">
        <f>"SECTION "&amp;A1&amp;". GENDER"</f>
        <v>SECTION 9. GENDER</v>
      </c>
      <c r="C1" s="451"/>
      <c r="D1" s="451"/>
      <c r="E1" s="451"/>
      <c r="F1" s="451"/>
      <c r="G1" s="451"/>
      <c r="H1" s="451"/>
      <c r="I1" s="451"/>
      <c r="J1" s="451"/>
      <c r="K1" s="451"/>
      <c r="L1" s="451"/>
      <c r="M1" s="451"/>
      <c r="N1" s="451"/>
      <c r="O1" s="451"/>
      <c r="P1" s="451"/>
      <c r="Q1" s="451"/>
      <c r="R1" s="451"/>
      <c r="S1" s="451"/>
      <c r="T1" s="451"/>
      <c r="U1" s="451"/>
      <c r="V1" s="451"/>
      <c r="W1" s="451"/>
      <c r="X1" s="451"/>
      <c r="Y1" s="451"/>
      <c r="Z1" s="451"/>
      <c r="AA1" s="451"/>
      <c r="AB1" s="451"/>
      <c r="AC1" s="451"/>
      <c r="AD1" s="451"/>
      <c r="AE1" s="451"/>
      <c r="AF1" s="451"/>
      <c r="AG1" s="451"/>
      <c r="AH1" s="451"/>
      <c r="AI1" s="451"/>
      <c r="AJ1" s="451"/>
      <c r="AK1" s="451"/>
      <c r="AL1" s="451"/>
      <c r="AM1" s="451"/>
      <c r="AN1" s="451"/>
      <c r="AO1" s="451"/>
      <c r="AP1" s="451"/>
      <c r="AQ1" s="451"/>
      <c r="AR1" s="451"/>
    </row>
    <row r="2" spans="1:44" ht="13.5" customHeight="1">
      <c r="A2" s="470"/>
      <c r="B2" s="451"/>
      <c r="C2" s="451"/>
      <c r="D2" s="451"/>
      <c r="E2" s="451"/>
      <c r="F2" s="451"/>
      <c r="G2" s="451"/>
      <c r="H2" s="451"/>
      <c r="I2" s="451"/>
      <c r="J2" s="451"/>
      <c r="K2" s="451"/>
      <c r="L2" s="451"/>
      <c r="M2" s="451"/>
      <c r="N2" s="451"/>
      <c r="O2" s="451"/>
      <c r="P2" s="451"/>
      <c r="Q2" s="451"/>
      <c r="R2" s="451"/>
      <c r="S2" s="451"/>
      <c r="T2" s="451"/>
      <c r="U2" s="451"/>
      <c r="V2" s="451"/>
      <c r="W2" s="451"/>
      <c r="X2" s="451"/>
      <c r="Y2" s="451"/>
      <c r="Z2" s="451"/>
      <c r="AA2" s="451"/>
      <c r="AB2" s="451"/>
      <c r="AC2" s="451"/>
      <c r="AD2" s="451"/>
      <c r="AE2" s="451"/>
      <c r="AF2" s="451"/>
      <c r="AG2" s="451"/>
      <c r="AH2" s="451"/>
      <c r="AI2" s="451"/>
      <c r="AJ2" s="451"/>
      <c r="AK2" s="451"/>
      <c r="AL2" s="451"/>
      <c r="AM2" s="451"/>
      <c r="AN2" s="451"/>
      <c r="AO2" s="451"/>
      <c r="AP2" s="451"/>
      <c r="AQ2" s="451"/>
      <c r="AR2" s="451"/>
    </row>
    <row r="3" spans="1:44" ht="13.5" customHeight="1">
      <c r="A3" s="470"/>
      <c r="B3" s="451" t="s">
        <v>1576</v>
      </c>
      <c r="C3" s="451"/>
      <c r="D3" s="451"/>
      <c r="E3" s="451"/>
      <c r="F3" s="451"/>
      <c r="G3" s="451"/>
      <c r="H3" s="451"/>
      <c r="I3" s="451"/>
      <c r="J3" s="451"/>
      <c r="K3" s="451"/>
      <c r="L3" s="451"/>
      <c r="M3" s="451"/>
      <c r="N3" s="451"/>
      <c r="O3" s="451"/>
      <c r="P3" s="451"/>
      <c r="Q3" s="451"/>
      <c r="R3" s="451"/>
      <c r="S3" s="451"/>
      <c r="T3" s="451"/>
      <c r="U3" s="451"/>
      <c r="V3" s="451"/>
      <c r="W3" s="451"/>
      <c r="X3" s="451"/>
      <c r="Y3" s="451"/>
      <c r="Z3" s="451"/>
      <c r="AA3" s="451"/>
      <c r="AB3" s="451"/>
      <c r="AC3" s="451"/>
      <c r="AD3" s="451"/>
      <c r="AE3" s="451"/>
      <c r="AF3" s="451"/>
      <c r="AG3" s="451"/>
      <c r="AH3" s="451"/>
      <c r="AI3" s="451"/>
      <c r="AJ3" s="451"/>
      <c r="AK3" s="451"/>
      <c r="AL3" s="451"/>
      <c r="AM3" s="451"/>
      <c r="AN3" s="451"/>
      <c r="AO3" s="451"/>
      <c r="AP3" s="451"/>
      <c r="AQ3" s="451"/>
      <c r="AR3" s="451"/>
    </row>
    <row r="4" spans="1:44" ht="13.5" customHeight="1">
      <c r="A4" s="470"/>
      <c r="B4" s="451"/>
      <c r="C4" s="424"/>
      <c r="D4" s="451"/>
      <c r="E4" s="451"/>
      <c r="F4" s="451"/>
      <c r="G4" s="451"/>
      <c r="H4" s="451"/>
      <c r="I4" s="451"/>
      <c r="J4" s="451"/>
      <c r="K4" s="451"/>
      <c r="L4" s="451"/>
      <c r="M4" s="424"/>
      <c r="N4" s="451"/>
      <c r="O4" s="451"/>
      <c r="P4" s="451"/>
      <c r="Q4" s="451"/>
      <c r="R4" s="451"/>
      <c r="S4" s="451"/>
      <c r="T4" s="570"/>
      <c r="U4" s="570"/>
      <c r="V4" s="451"/>
      <c r="W4" s="451"/>
      <c r="X4" s="451"/>
      <c r="Y4" s="451"/>
      <c r="Z4" s="451"/>
      <c r="AA4" s="451"/>
      <c r="AB4" s="451"/>
      <c r="AC4" s="451"/>
      <c r="AD4" s="451"/>
      <c r="AE4" s="451"/>
      <c r="AF4" s="451"/>
      <c r="AG4" s="451"/>
      <c r="AH4" s="451"/>
      <c r="AI4" s="451"/>
      <c r="AJ4" s="451"/>
      <c r="AK4" s="451"/>
      <c r="AL4" s="451"/>
      <c r="AM4" s="451"/>
      <c r="AN4" s="451"/>
      <c r="AO4" s="451"/>
      <c r="AP4" s="451"/>
      <c r="AQ4" s="451"/>
      <c r="AR4" s="451"/>
    </row>
    <row r="5" spans="1:44" ht="13.5" customHeight="1">
      <c r="A5" s="470">
        <f>+A1+0.01</f>
        <v>9.01</v>
      </c>
      <c r="B5" s="451" t="s">
        <v>1577</v>
      </c>
      <c r="C5" s="451"/>
      <c r="D5" s="451"/>
      <c r="E5" s="467"/>
      <c r="F5" s="451"/>
      <c r="G5" s="451"/>
      <c r="H5" s="451"/>
      <c r="I5" s="451"/>
      <c r="J5" s="451"/>
      <c r="K5" s="451"/>
      <c r="L5" s="451"/>
      <c r="M5" s="424"/>
      <c r="N5" s="451"/>
      <c r="O5" s="451"/>
      <c r="P5" s="451"/>
      <c r="Q5" s="451"/>
      <c r="R5" s="451"/>
      <c r="S5" s="451"/>
      <c r="T5" s="570"/>
      <c r="U5" s="570"/>
      <c r="V5" s="451"/>
      <c r="W5" s="451"/>
      <c r="X5" s="451"/>
      <c r="Y5" s="451"/>
      <c r="Z5" s="451"/>
      <c r="AA5" s="451"/>
      <c r="AB5" s="451"/>
      <c r="AC5" s="451"/>
      <c r="AD5" s="451"/>
      <c r="AE5" s="451"/>
      <c r="AF5" s="451"/>
      <c r="AG5" s="451"/>
      <c r="AH5" s="451"/>
      <c r="AI5" s="451"/>
      <c r="AJ5" s="451"/>
      <c r="AK5" s="451"/>
      <c r="AL5" s="451"/>
      <c r="AM5" s="451"/>
      <c r="AN5" s="451"/>
      <c r="AO5" s="451"/>
      <c r="AP5" s="451"/>
      <c r="AQ5" s="451"/>
      <c r="AR5" s="451"/>
    </row>
    <row r="6" spans="1:44" ht="13.5" customHeight="1">
      <c r="A6" s="469"/>
      <c r="B6" s="451"/>
      <c r="C6" s="451">
        <v>1</v>
      </c>
      <c r="D6" s="451" t="s">
        <v>1013</v>
      </c>
      <c r="E6" s="451"/>
      <c r="F6" s="451"/>
      <c r="G6" s="451"/>
      <c r="H6" s="451"/>
      <c r="I6" s="451"/>
      <c r="J6" s="451"/>
      <c r="K6" s="451"/>
      <c r="L6" s="451"/>
      <c r="M6" s="424"/>
      <c r="N6" s="451"/>
      <c r="O6" s="451"/>
      <c r="P6" s="451"/>
      <c r="Q6" s="451"/>
      <c r="R6" s="451"/>
      <c r="S6" s="451"/>
      <c r="T6" s="570"/>
      <c r="U6" s="570"/>
      <c r="V6" s="451"/>
      <c r="W6" s="451"/>
      <c r="X6" s="451"/>
      <c r="Y6" s="451"/>
      <c r="Z6" s="451"/>
      <c r="AA6" s="451"/>
      <c r="AB6" s="451"/>
      <c r="AC6" s="451"/>
      <c r="AD6" s="451"/>
      <c r="AE6" s="451"/>
      <c r="AF6" s="451"/>
      <c r="AG6" s="451"/>
      <c r="AH6" s="451"/>
      <c r="AI6" s="451"/>
      <c r="AJ6" s="451"/>
      <c r="AK6" s="451"/>
      <c r="AL6" s="451"/>
      <c r="AM6" s="451"/>
      <c r="AN6" s="451"/>
      <c r="AO6" s="451"/>
      <c r="AP6" s="451"/>
      <c r="AQ6" s="451"/>
      <c r="AR6" s="451"/>
    </row>
    <row r="7" spans="1:44" ht="13.5" customHeight="1">
      <c r="A7" s="469"/>
      <c r="B7" s="451"/>
      <c r="C7" s="451">
        <v>2</v>
      </c>
      <c r="D7" s="451" t="s">
        <v>1067</v>
      </c>
      <c r="E7" s="451"/>
      <c r="F7" s="875" t="s">
        <v>13</v>
      </c>
      <c r="G7" s="876">
        <f>A52</f>
        <v>9.0799999999999983</v>
      </c>
      <c r="H7" s="875"/>
      <c r="I7" s="776"/>
      <c r="J7" s="776"/>
      <c r="K7" s="451"/>
      <c r="L7" s="424"/>
      <c r="M7" s="451"/>
      <c r="N7" s="451"/>
      <c r="O7" s="451"/>
      <c r="P7" s="451"/>
      <c r="Q7" s="451"/>
      <c r="R7" s="451"/>
      <c r="S7" s="570"/>
      <c r="T7" s="570"/>
      <c r="U7" s="451"/>
      <c r="V7" s="451"/>
      <c r="W7" s="451"/>
      <c r="X7" s="451"/>
      <c r="Y7" s="451"/>
      <c r="Z7" s="451"/>
      <c r="AA7" s="451"/>
      <c r="AB7" s="451"/>
      <c r="AC7" s="451"/>
      <c r="AD7" s="451"/>
      <c r="AE7" s="451"/>
      <c r="AF7" s="451"/>
      <c r="AG7" s="451"/>
      <c r="AH7" s="451"/>
      <c r="AI7" s="451"/>
      <c r="AJ7" s="451"/>
      <c r="AK7" s="451"/>
      <c r="AL7" s="451"/>
      <c r="AM7" s="451"/>
      <c r="AN7" s="451"/>
      <c r="AO7" s="451"/>
      <c r="AP7" s="451"/>
      <c r="AQ7" s="451"/>
    </row>
    <row r="8" spans="1:44" ht="13.5" customHeight="1">
      <c r="A8" s="470"/>
      <c r="B8" s="451"/>
      <c r="C8" s="424"/>
      <c r="D8" s="451"/>
      <c r="E8" s="451"/>
      <c r="F8" s="451"/>
      <c r="G8" s="451"/>
      <c r="H8" s="451"/>
      <c r="I8" s="451"/>
      <c r="J8" s="451"/>
      <c r="K8" s="451"/>
      <c r="L8" s="451"/>
      <c r="M8" s="424"/>
      <c r="N8" s="451"/>
      <c r="O8" s="451"/>
      <c r="P8" s="451"/>
      <c r="Q8" s="451"/>
      <c r="R8" s="451"/>
      <c r="S8" s="451"/>
      <c r="T8" s="570"/>
      <c r="U8" s="570"/>
      <c r="V8" s="451"/>
      <c r="W8" s="451"/>
      <c r="X8" s="451"/>
      <c r="Y8" s="451"/>
      <c r="Z8" s="451"/>
      <c r="AA8" s="451"/>
      <c r="AB8" s="451"/>
      <c r="AC8" s="451"/>
      <c r="AD8" s="451"/>
      <c r="AE8" s="451"/>
      <c r="AF8" s="451"/>
      <c r="AG8" s="451"/>
      <c r="AH8" s="451"/>
      <c r="AI8" s="451"/>
      <c r="AJ8" s="451"/>
      <c r="AK8" s="451"/>
      <c r="AL8" s="451"/>
      <c r="AM8" s="451"/>
      <c r="AN8" s="451"/>
      <c r="AO8" s="451"/>
      <c r="AP8" s="451"/>
      <c r="AQ8" s="451"/>
      <c r="AR8" s="451"/>
    </row>
    <row r="9" spans="1:44" ht="13.5" customHeight="1">
      <c r="A9" s="470">
        <f>+A5+0.01</f>
        <v>9.02</v>
      </c>
      <c r="B9" s="451" t="s">
        <v>1583</v>
      </c>
      <c r="C9" s="424"/>
      <c r="D9" s="496"/>
      <c r="E9" s="466"/>
      <c r="F9" s="451"/>
      <c r="G9" s="451"/>
      <c r="H9" s="451"/>
      <c r="I9" s="451"/>
      <c r="J9" s="451"/>
      <c r="K9" s="466"/>
      <c r="L9" s="451"/>
      <c r="M9" s="451"/>
      <c r="N9" s="451"/>
      <c r="O9" s="451"/>
      <c r="P9" s="451"/>
      <c r="Q9" s="451"/>
      <c r="R9" s="451"/>
      <c r="S9" s="451"/>
      <c r="T9" s="451"/>
      <c r="U9" s="451"/>
      <c r="V9" s="451"/>
      <c r="W9" s="451"/>
      <c r="X9" s="451"/>
      <c r="Y9" s="451"/>
      <c r="Z9" s="451"/>
    </row>
    <row r="10" spans="1:44" ht="13.5" customHeight="1">
      <c r="A10" s="470"/>
      <c r="B10" s="451"/>
      <c r="C10" s="424">
        <v>1</v>
      </c>
      <c r="D10" s="835" t="s">
        <v>1578</v>
      </c>
      <c r="E10" s="466"/>
      <c r="F10" s="451"/>
      <c r="G10" s="451"/>
      <c r="H10" s="451"/>
      <c r="I10" s="451"/>
      <c r="J10" s="451"/>
      <c r="K10" s="466"/>
      <c r="L10" s="451"/>
      <c r="M10" s="451"/>
      <c r="N10" s="451"/>
      <c r="O10" s="451"/>
      <c r="P10" s="451"/>
      <c r="Q10" s="451"/>
      <c r="R10" s="451"/>
      <c r="S10" s="451"/>
      <c r="T10" s="451"/>
      <c r="U10" s="451"/>
      <c r="V10" s="451"/>
      <c r="W10" s="451"/>
      <c r="X10" s="451"/>
      <c r="Y10" s="451"/>
      <c r="Z10" s="451"/>
    </row>
    <row r="11" spans="1:44" ht="13.5" customHeight="1">
      <c r="A11" s="470"/>
      <c r="B11" s="451"/>
      <c r="C11" s="424">
        <v>2</v>
      </c>
      <c r="D11" s="835" t="s">
        <v>1579</v>
      </c>
      <c r="E11" s="466"/>
      <c r="F11" s="451"/>
      <c r="G11" s="451"/>
      <c r="H11" s="451"/>
      <c r="I11" s="451"/>
      <c r="J11" s="451"/>
      <c r="K11" s="466"/>
      <c r="L11" s="451"/>
      <c r="M11" s="451"/>
      <c r="N11" s="451"/>
      <c r="O11" s="451"/>
      <c r="P11" s="451"/>
      <c r="Q11" s="451"/>
      <c r="R11" s="451"/>
      <c r="S11" s="451"/>
      <c r="T11" s="451"/>
      <c r="U11" s="451"/>
      <c r="V11" s="451"/>
      <c r="W11" s="451"/>
      <c r="X11" s="451"/>
      <c r="Y11" s="451"/>
      <c r="Z11" s="451"/>
    </row>
    <row r="12" spans="1:44" ht="13.5" customHeight="1">
      <c r="A12" s="470"/>
      <c r="B12" s="451"/>
      <c r="C12" s="424">
        <v>3</v>
      </c>
      <c r="D12" s="42" t="s">
        <v>1580</v>
      </c>
      <c r="E12" s="466"/>
      <c r="F12" s="451"/>
      <c r="G12" s="451"/>
      <c r="H12" s="451"/>
      <c r="I12" s="451"/>
      <c r="J12" s="451"/>
      <c r="K12" s="466"/>
      <c r="L12" s="451"/>
      <c r="M12" s="451"/>
      <c r="N12" s="451"/>
      <c r="O12" s="451"/>
      <c r="P12" s="451"/>
      <c r="Q12" s="451"/>
      <c r="R12" s="451"/>
      <c r="S12" s="451"/>
      <c r="T12" s="451"/>
      <c r="U12" s="451"/>
      <c r="V12" s="451"/>
      <c r="W12" s="451"/>
      <c r="X12" s="451"/>
      <c r="Y12" s="451"/>
      <c r="Z12" s="451"/>
    </row>
    <row r="13" spans="1:44" ht="13.5" customHeight="1">
      <c r="A13" s="470"/>
      <c r="B13" s="451"/>
      <c r="C13" s="424">
        <v>4</v>
      </c>
      <c r="D13" s="835" t="s">
        <v>1581</v>
      </c>
      <c r="E13" s="466"/>
      <c r="F13" s="451"/>
      <c r="G13" s="451"/>
      <c r="H13" s="451"/>
      <c r="I13" s="451"/>
      <c r="J13" s="451"/>
      <c r="K13" s="466"/>
      <c r="L13" s="451"/>
      <c r="M13" s="451"/>
      <c r="N13" s="451"/>
      <c r="O13" s="451"/>
      <c r="P13" s="451"/>
      <c r="Q13" s="451"/>
      <c r="R13" s="451"/>
      <c r="S13" s="451"/>
      <c r="T13" s="451"/>
      <c r="U13" s="451"/>
      <c r="V13" s="451"/>
      <c r="W13" s="451"/>
      <c r="X13" s="451"/>
      <c r="Y13" s="451"/>
      <c r="Z13" s="451"/>
    </row>
    <row r="14" spans="1:44" ht="13.5" customHeight="1">
      <c r="A14" s="470"/>
      <c r="B14" s="451"/>
      <c r="C14" s="424">
        <v>5</v>
      </c>
      <c r="D14" s="836" t="s">
        <v>1582</v>
      </c>
      <c r="E14" s="466"/>
      <c r="F14" s="451"/>
      <c r="G14" s="451"/>
      <c r="H14" s="451"/>
      <c r="I14" s="451"/>
      <c r="J14" s="451"/>
      <c r="K14" s="466"/>
      <c r="L14" s="451"/>
      <c r="M14" s="451"/>
      <c r="N14" s="451"/>
      <c r="O14" s="451"/>
      <c r="P14" s="451"/>
      <c r="Q14" s="451"/>
      <c r="R14" s="451"/>
      <c r="S14" s="451"/>
      <c r="T14" s="451"/>
      <c r="U14" s="451"/>
      <c r="V14" s="451"/>
      <c r="W14" s="451"/>
      <c r="X14" s="451"/>
      <c r="Y14" s="451"/>
      <c r="Z14" s="451"/>
    </row>
    <row r="15" spans="1:44" ht="13.5" customHeight="1">
      <c r="A15" s="470"/>
      <c r="B15" s="451"/>
      <c r="C15" s="424"/>
      <c r="D15" s="643"/>
      <c r="E15" s="466"/>
      <c r="F15" s="451"/>
      <c r="G15" s="451"/>
      <c r="H15" s="451"/>
      <c r="I15" s="451"/>
      <c r="J15" s="451"/>
      <c r="K15" s="466"/>
      <c r="L15" s="451"/>
      <c r="M15" s="451"/>
      <c r="N15" s="451"/>
      <c r="O15" s="451"/>
      <c r="P15" s="451"/>
      <c r="Q15" s="451"/>
      <c r="R15" s="451"/>
      <c r="S15" s="451"/>
      <c r="T15" s="451"/>
      <c r="U15" s="451"/>
      <c r="V15" s="451"/>
      <c r="W15" s="451"/>
      <c r="X15" s="451"/>
      <c r="Y15" s="451"/>
      <c r="Z15" s="451"/>
    </row>
    <row r="16" spans="1:44" ht="13.5" customHeight="1">
      <c r="A16" s="470">
        <f>+A9+0.01</f>
        <v>9.0299999999999994</v>
      </c>
      <c r="B16" s="451" t="s">
        <v>1944</v>
      </c>
      <c r="C16" s="451"/>
      <c r="D16" s="451"/>
      <c r="E16" s="467"/>
      <c r="F16" s="451"/>
      <c r="G16" s="451"/>
      <c r="H16" s="451"/>
      <c r="I16" s="451"/>
      <c r="J16" s="451"/>
      <c r="K16" s="451"/>
      <c r="L16" s="451"/>
      <c r="M16" s="451"/>
      <c r="N16" s="451"/>
      <c r="O16" s="451"/>
      <c r="P16" s="451"/>
      <c r="Q16" s="451"/>
      <c r="R16" s="451"/>
      <c r="S16" s="451"/>
      <c r="T16" s="451"/>
      <c r="U16" s="451"/>
      <c r="V16" s="467"/>
      <c r="W16" s="451"/>
      <c r="X16" s="451"/>
      <c r="Y16" s="451"/>
      <c r="Z16" s="451"/>
      <c r="AA16" s="451"/>
      <c r="AB16" s="451"/>
      <c r="AC16" s="451"/>
      <c r="AD16" s="451"/>
      <c r="AE16" s="451"/>
      <c r="AF16" s="451"/>
      <c r="AG16" s="451"/>
      <c r="AH16" s="451"/>
      <c r="AI16" s="451"/>
      <c r="AJ16" s="451"/>
      <c r="AK16" s="451"/>
      <c r="AL16" s="451"/>
      <c r="AM16" s="451"/>
      <c r="AN16" s="451"/>
      <c r="AO16" s="451"/>
      <c r="AP16" s="451"/>
      <c r="AQ16" s="451"/>
      <c r="AR16" s="451"/>
    </row>
    <row r="17" spans="1:44" ht="13.5" customHeight="1">
      <c r="A17" s="470"/>
      <c r="B17" s="451"/>
      <c r="C17" s="424">
        <v>1</v>
      </c>
      <c r="D17" s="835" t="s">
        <v>1578</v>
      </c>
      <c r="E17" s="451"/>
      <c r="F17" s="451"/>
      <c r="G17" s="451"/>
      <c r="H17" s="451"/>
      <c r="I17" s="451"/>
      <c r="J17" s="451"/>
      <c r="K17" s="451"/>
      <c r="L17" s="451"/>
      <c r="M17" s="451"/>
      <c r="N17" s="451"/>
      <c r="O17" s="451"/>
      <c r="P17" s="451"/>
      <c r="Q17" s="451"/>
      <c r="R17" s="451"/>
      <c r="S17" s="451"/>
      <c r="T17" s="424"/>
      <c r="U17" s="451"/>
      <c r="V17" s="467"/>
      <c r="W17" s="451"/>
      <c r="X17" s="451"/>
      <c r="Y17" s="451"/>
      <c r="Z17" s="451"/>
      <c r="AA17" s="451"/>
      <c r="AB17" s="451"/>
      <c r="AC17" s="451"/>
      <c r="AD17" s="451"/>
      <c r="AE17" s="451"/>
      <c r="AF17" s="451"/>
      <c r="AG17" s="451"/>
      <c r="AH17" s="451"/>
      <c r="AI17" s="451"/>
      <c r="AJ17" s="451"/>
      <c r="AK17" s="451"/>
      <c r="AL17" s="451"/>
      <c r="AM17" s="451"/>
      <c r="AN17" s="451"/>
      <c r="AO17" s="451"/>
      <c r="AP17" s="451"/>
      <c r="AQ17" s="451"/>
      <c r="AR17" s="451"/>
    </row>
    <row r="18" spans="1:44" ht="13.5" customHeight="1">
      <c r="A18" s="470"/>
      <c r="B18" s="451"/>
      <c r="C18" s="424">
        <v>2</v>
      </c>
      <c r="D18" s="835" t="s">
        <v>1579</v>
      </c>
      <c r="E18" s="451"/>
      <c r="F18" s="451"/>
      <c r="G18" s="451"/>
      <c r="H18" s="451"/>
      <c r="I18" s="451"/>
      <c r="J18" s="451"/>
      <c r="K18" s="451"/>
      <c r="L18" s="451"/>
      <c r="M18" s="451"/>
      <c r="N18" s="451"/>
      <c r="O18" s="451"/>
      <c r="P18" s="451"/>
      <c r="Q18" s="451"/>
      <c r="R18" s="451"/>
      <c r="S18" s="451"/>
      <c r="T18" s="424"/>
      <c r="U18" s="644"/>
      <c r="V18" s="451"/>
      <c r="W18" s="451"/>
      <c r="X18" s="451"/>
      <c r="Y18" s="451"/>
      <c r="Z18" s="451"/>
      <c r="AA18" s="451"/>
      <c r="AB18" s="451"/>
      <c r="AC18" s="451"/>
      <c r="AD18" s="451"/>
      <c r="AE18" s="451"/>
      <c r="AF18" s="451"/>
      <c r="AG18" s="451"/>
      <c r="AH18" s="451"/>
      <c r="AI18" s="451"/>
      <c r="AJ18" s="451"/>
      <c r="AK18" s="451"/>
      <c r="AL18" s="451"/>
      <c r="AM18" s="451"/>
      <c r="AN18" s="451"/>
      <c r="AO18" s="451"/>
      <c r="AP18" s="451"/>
      <c r="AQ18" s="451"/>
      <c r="AR18" s="451"/>
    </row>
    <row r="19" spans="1:44" ht="13.5" customHeight="1">
      <c r="A19" s="470"/>
      <c r="B19" s="451"/>
      <c r="C19" s="424">
        <v>3</v>
      </c>
      <c r="D19" s="42" t="s">
        <v>1580</v>
      </c>
      <c r="E19" s="451"/>
      <c r="F19" s="451"/>
      <c r="G19" s="451"/>
      <c r="H19" s="451"/>
      <c r="I19" s="451"/>
      <c r="J19" s="451"/>
      <c r="K19" s="451"/>
      <c r="L19" s="451"/>
      <c r="M19" s="451"/>
      <c r="N19" s="451"/>
      <c r="O19" s="451"/>
      <c r="P19" s="451"/>
      <c r="Q19" s="451"/>
      <c r="R19" s="451"/>
      <c r="S19" s="451"/>
      <c r="T19" s="424"/>
      <c r="U19" s="644"/>
      <c r="V19" s="451"/>
      <c r="W19" s="451"/>
      <c r="X19" s="451"/>
      <c r="Y19" s="451"/>
      <c r="Z19" s="451"/>
      <c r="AA19" s="451"/>
      <c r="AB19" s="451"/>
      <c r="AC19" s="451"/>
      <c r="AD19" s="451"/>
      <c r="AE19" s="451"/>
      <c r="AF19" s="451"/>
      <c r="AG19" s="451"/>
      <c r="AH19" s="451"/>
      <c r="AI19" s="451"/>
      <c r="AJ19" s="451"/>
      <c r="AK19" s="451"/>
      <c r="AL19" s="451"/>
      <c r="AM19" s="451"/>
      <c r="AN19" s="451"/>
      <c r="AO19" s="451"/>
      <c r="AP19" s="451"/>
      <c r="AQ19" s="451"/>
      <c r="AR19" s="451"/>
    </row>
    <row r="20" spans="1:44" ht="13.5" customHeight="1">
      <c r="A20" s="470"/>
      <c r="B20" s="451"/>
      <c r="C20" s="424">
        <v>4</v>
      </c>
      <c r="D20" s="642" t="s">
        <v>1585</v>
      </c>
      <c r="E20" s="451"/>
      <c r="F20" s="451"/>
      <c r="G20" s="451"/>
      <c r="H20" s="451"/>
      <c r="I20" s="451"/>
      <c r="J20" s="451"/>
      <c r="K20" s="451"/>
      <c r="L20" s="451"/>
      <c r="M20" s="451"/>
      <c r="N20" s="451"/>
      <c r="O20" s="451"/>
      <c r="P20" s="451"/>
      <c r="Q20" s="451"/>
      <c r="R20" s="451"/>
      <c r="S20" s="451"/>
      <c r="T20" s="424"/>
      <c r="U20" s="451"/>
      <c r="V20" s="451"/>
      <c r="W20" s="451"/>
      <c r="X20" s="451"/>
      <c r="Y20" s="451"/>
      <c r="Z20" s="451"/>
      <c r="AA20" s="451"/>
      <c r="AB20" s="451"/>
      <c r="AC20" s="451"/>
      <c r="AD20" s="451"/>
      <c r="AE20" s="451"/>
      <c r="AF20" s="451"/>
      <c r="AG20" s="451"/>
      <c r="AH20" s="451"/>
      <c r="AI20" s="451"/>
      <c r="AJ20" s="451"/>
      <c r="AK20" s="451"/>
      <c r="AL20" s="451"/>
      <c r="AM20" s="451"/>
      <c r="AN20" s="451"/>
      <c r="AO20" s="451"/>
      <c r="AP20" s="451"/>
      <c r="AQ20" s="451"/>
      <c r="AR20" s="451"/>
    </row>
    <row r="21" spans="1:44" ht="13.5" customHeight="1">
      <c r="A21" s="470"/>
      <c r="B21" s="451"/>
      <c r="C21" s="424">
        <v>5</v>
      </c>
      <c r="D21" s="643" t="s">
        <v>1584</v>
      </c>
      <c r="E21" s="451"/>
      <c r="F21" s="451"/>
      <c r="G21" s="451"/>
      <c r="H21" s="451"/>
      <c r="I21" s="451"/>
      <c r="J21" s="875" t="s">
        <v>13</v>
      </c>
      <c r="K21" s="876">
        <f>A52</f>
        <v>9.0799999999999983</v>
      </c>
      <c r="L21" s="451"/>
      <c r="M21" s="1070"/>
      <c r="N21" s="1070"/>
      <c r="O21" s="1070"/>
      <c r="P21" s="451"/>
      <c r="Q21" s="451"/>
      <c r="R21" s="451"/>
      <c r="S21" s="451"/>
      <c r="T21" s="451"/>
      <c r="U21" s="451"/>
      <c r="V21" s="451"/>
      <c r="W21" s="451"/>
      <c r="X21" s="451"/>
      <c r="Y21" s="451"/>
      <c r="Z21" s="451"/>
      <c r="AA21" s="451"/>
      <c r="AB21" s="451"/>
      <c r="AC21" s="451"/>
      <c r="AD21" s="451"/>
      <c r="AE21" s="451"/>
      <c r="AF21" s="451"/>
      <c r="AG21" s="451"/>
      <c r="AH21" s="451"/>
      <c r="AI21" s="451"/>
      <c r="AJ21" s="451"/>
      <c r="AK21" s="451"/>
      <c r="AL21" s="451"/>
      <c r="AM21" s="451"/>
      <c r="AN21" s="451"/>
      <c r="AO21" s="451"/>
      <c r="AP21" s="451"/>
      <c r="AQ21" s="451"/>
      <c r="AR21" s="451"/>
    </row>
    <row r="22" spans="1:44" ht="13.5" customHeight="1">
      <c r="A22" s="470"/>
      <c r="B22" s="451"/>
      <c r="C22" s="451"/>
      <c r="D22" s="451"/>
      <c r="E22" s="451"/>
      <c r="F22" s="451"/>
      <c r="G22" s="451"/>
      <c r="H22" s="451"/>
      <c r="I22" s="451"/>
      <c r="J22" s="451"/>
      <c r="K22" s="451"/>
      <c r="L22" s="451"/>
      <c r="M22" s="451"/>
      <c r="N22" s="451"/>
      <c r="O22" s="451"/>
      <c r="P22" s="451"/>
      <c r="Q22" s="451"/>
      <c r="R22" s="451"/>
      <c r="S22" s="451"/>
      <c r="T22" s="451"/>
      <c r="U22" s="451"/>
      <c r="V22" s="451"/>
      <c r="W22" s="451"/>
      <c r="X22" s="451"/>
      <c r="Y22" s="451"/>
      <c r="Z22" s="451"/>
      <c r="AA22" s="451"/>
      <c r="AB22" s="451"/>
      <c r="AC22" s="451"/>
      <c r="AD22" s="451"/>
      <c r="AE22" s="451"/>
      <c r="AF22" s="451"/>
      <c r="AG22" s="451"/>
      <c r="AH22" s="451"/>
      <c r="AI22" s="451"/>
      <c r="AJ22" s="451"/>
      <c r="AK22" s="451"/>
      <c r="AL22" s="451"/>
      <c r="AM22" s="451"/>
      <c r="AN22" s="451"/>
      <c r="AO22" s="451"/>
      <c r="AP22" s="451"/>
      <c r="AQ22" s="451"/>
      <c r="AR22" s="451"/>
    </row>
    <row r="23" spans="1:44" ht="13.5" customHeight="1">
      <c r="A23" s="470">
        <f>A16+0.01</f>
        <v>9.0399999999999991</v>
      </c>
      <c r="B23" s="451" t="s">
        <v>1586</v>
      </c>
      <c r="C23" s="451"/>
      <c r="D23" s="451"/>
      <c r="E23" s="451"/>
      <c r="F23" s="451"/>
      <c r="G23" s="451"/>
      <c r="H23" s="451"/>
      <c r="I23" s="451"/>
      <c r="J23" s="451"/>
      <c r="K23" s="451"/>
      <c r="L23" s="451"/>
      <c r="M23" s="451"/>
      <c r="N23" s="451"/>
      <c r="O23" s="451"/>
      <c r="P23" s="451"/>
      <c r="Q23" s="451"/>
      <c r="R23" s="451"/>
      <c r="S23" s="451"/>
      <c r="T23" s="451"/>
      <c r="U23" s="451"/>
      <c r="V23" s="451"/>
      <c r="W23" s="451"/>
      <c r="X23" s="451"/>
      <c r="Y23" s="451"/>
      <c r="Z23" s="451"/>
      <c r="AA23" s="451"/>
      <c r="AB23" s="451"/>
      <c r="AC23" s="451"/>
      <c r="AD23" s="451"/>
      <c r="AE23" s="451"/>
      <c r="AF23" s="451"/>
      <c r="AG23" s="451"/>
      <c r="AH23" s="451"/>
      <c r="AI23" s="451"/>
      <c r="AJ23" s="451"/>
      <c r="AK23" s="451"/>
      <c r="AL23" s="451"/>
      <c r="AM23" s="451"/>
      <c r="AN23" s="451"/>
      <c r="AO23" s="451"/>
      <c r="AP23" s="451"/>
      <c r="AQ23" s="451"/>
      <c r="AR23" s="451"/>
    </row>
    <row r="24" spans="1:44" ht="13.5" customHeight="1">
      <c r="A24" s="470"/>
      <c r="B24" s="451"/>
      <c r="C24" s="424">
        <v>1</v>
      </c>
      <c r="D24" s="829" t="s">
        <v>1013</v>
      </c>
      <c r="E24" s="451"/>
      <c r="F24" s="451"/>
      <c r="G24" s="451"/>
      <c r="H24" s="451"/>
      <c r="I24" s="451"/>
      <c r="J24" s="451"/>
      <c r="K24" s="451"/>
      <c r="L24" s="451"/>
      <c r="M24" s="451"/>
      <c r="N24" s="451"/>
      <c r="O24" s="451"/>
      <c r="P24" s="451"/>
      <c r="Q24" s="451"/>
      <c r="R24" s="451"/>
      <c r="S24" s="451"/>
      <c r="T24" s="424"/>
      <c r="U24" s="451"/>
      <c r="V24" s="451"/>
      <c r="W24" s="451"/>
      <c r="X24" s="451"/>
      <c r="Y24" s="451"/>
      <c r="Z24" s="451"/>
      <c r="AA24" s="451"/>
      <c r="AB24" s="451"/>
      <c r="AC24" s="451"/>
      <c r="AD24" s="451"/>
      <c r="AE24" s="451"/>
      <c r="AF24" s="451"/>
      <c r="AG24" s="451"/>
      <c r="AH24" s="451"/>
      <c r="AI24" s="451"/>
      <c r="AJ24" s="451"/>
      <c r="AK24" s="451"/>
      <c r="AL24" s="451"/>
      <c r="AM24" s="451"/>
      <c r="AN24" s="451"/>
      <c r="AO24" s="451"/>
      <c r="AP24" s="451"/>
      <c r="AQ24" s="451"/>
      <c r="AR24" s="451"/>
    </row>
    <row r="25" spans="1:44" ht="13.5" customHeight="1">
      <c r="A25" s="470"/>
      <c r="B25" s="451"/>
      <c r="C25" s="424">
        <v>2</v>
      </c>
      <c r="D25" s="829" t="s">
        <v>1067</v>
      </c>
      <c r="E25" s="451"/>
      <c r="F25" s="451" t="s">
        <v>34</v>
      </c>
      <c r="G25" s="466">
        <f>A52</f>
        <v>9.0799999999999983</v>
      </c>
      <c r="H25" s="451"/>
      <c r="I25" s="451"/>
      <c r="J25" s="451"/>
      <c r="K25" s="451"/>
      <c r="L25" s="451"/>
      <c r="M25" s="451"/>
      <c r="N25" s="451"/>
      <c r="O25" s="451"/>
      <c r="P25" s="451"/>
      <c r="Q25" s="451"/>
      <c r="R25" s="451"/>
      <c r="S25" s="451"/>
      <c r="T25" s="424"/>
      <c r="U25" s="451"/>
      <c r="V25" s="451"/>
      <c r="W25" s="451"/>
      <c r="X25" s="466"/>
      <c r="Y25" s="451"/>
      <c r="Z25" s="451"/>
      <c r="AA25" s="451"/>
      <c r="AB25" s="451"/>
      <c r="AC25" s="451"/>
      <c r="AD25" s="451"/>
      <c r="AE25" s="451"/>
      <c r="AF25" s="451"/>
      <c r="AG25" s="451"/>
      <c r="AH25" s="451"/>
      <c r="AI25" s="451"/>
      <c r="AJ25" s="451"/>
      <c r="AK25" s="451"/>
      <c r="AL25" s="451"/>
      <c r="AM25" s="451"/>
      <c r="AN25" s="451"/>
      <c r="AO25" s="451"/>
      <c r="AP25" s="451"/>
      <c r="AQ25" s="451"/>
      <c r="AR25" s="451"/>
    </row>
    <row r="26" spans="1:44" ht="13.5" customHeight="1">
      <c r="A26" s="470"/>
      <c r="B26" s="451"/>
      <c r="C26" s="424"/>
      <c r="D26" s="451"/>
      <c r="E26" s="451"/>
      <c r="F26" s="451"/>
      <c r="G26" s="466"/>
      <c r="H26" s="451"/>
      <c r="I26" s="451"/>
      <c r="J26" s="451"/>
      <c r="K26" s="451"/>
      <c r="L26" s="451"/>
      <c r="M26" s="466"/>
      <c r="N26" s="451"/>
      <c r="O26" s="451"/>
      <c r="P26" s="451"/>
      <c r="Q26" s="451"/>
      <c r="R26" s="451"/>
      <c r="S26" s="451"/>
      <c r="T26" s="451"/>
      <c r="U26" s="451"/>
      <c r="V26" s="451"/>
      <c r="W26" s="451"/>
      <c r="X26" s="451"/>
      <c r="Y26" s="451"/>
      <c r="Z26" s="451"/>
      <c r="AA26" s="451"/>
      <c r="AB26" s="451"/>
      <c r="AC26" s="451"/>
      <c r="AD26" s="451"/>
      <c r="AE26" s="451"/>
      <c r="AF26" s="451"/>
      <c r="AG26" s="451"/>
      <c r="AH26" s="451"/>
      <c r="AI26" s="451"/>
      <c r="AJ26" s="451"/>
      <c r="AK26" s="451"/>
      <c r="AL26" s="451"/>
      <c r="AM26" s="451"/>
      <c r="AN26" s="451"/>
      <c r="AO26" s="451"/>
      <c r="AP26" s="451"/>
      <c r="AQ26" s="451"/>
      <c r="AR26" s="451"/>
    </row>
    <row r="27" spans="1:44" ht="31.5" customHeight="1">
      <c r="A27" s="470">
        <f>+A23+0.01</f>
        <v>9.0499999999999989</v>
      </c>
      <c r="B27" s="942" t="s">
        <v>1596</v>
      </c>
      <c r="C27" s="942"/>
      <c r="D27" s="942"/>
      <c r="E27" s="942"/>
      <c r="F27" s="942"/>
      <c r="G27" s="942"/>
      <c r="H27" s="942"/>
      <c r="I27" s="942"/>
      <c r="J27" s="942"/>
      <c r="K27" s="942"/>
      <c r="L27" s="942"/>
      <c r="M27" s="942"/>
      <c r="N27" s="942"/>
      <c r="O27" s="942"/>
      <c r="P27" s="942"/>
      <c r="Q27" s="942"/>
      <c r="R27" s="942"/>
      <c r="S27" s="942"/>
      <c r="T27" s="942"/>
      <c r="U27" s="451"/>
      <c r="V27" s="451"/>
      <c r="W27" s="451"/>
      <c r="X27" s="451"/>
      <c r="Y27" s="451"/>
      <c r="Z27" s="451"/>
    </row>
    <row r="28" spans="1:44" ht="13.5" customHeight="1">
      <c r="A28" s="470"/>
      <c r="B28" s="645"/>
      <c r="C28" s="646">
        <v>1</v>
      </c>
      <c r="D28" s="837" t="s">
        <v>1588</v>
      </c>
      <c r="E28" s="645"/>
      <c r="F28" s="645"/>
      <c r="G28" s="645"/>
      <c r="H28" s="645"/>
      <c r="I28" s="645"/>
      <c r="J28" s="645"/>
      <c r="K28" s="645"/>
      <c r="L28" s="645"/>
      <c r="M28" s="645"/>
      <c r="N28" s="645"/>
      <c r="O28" s="645"/>
      <c r="P28" s="645"/>
      <c r="Q28" s="645"/>
      <c r="R28" s="645"/>
      <c r="S28" s="645"/>
      <c r="T28" s="645"/>
      <c r="U28" s="451"/>
      <c r="V28" s="451"/>
      <c r="W28" s="451"/>
      <c r="X28" s="451"/>
      <c r="Y28" s="451"/>
      <c r="Z28" s="451"/>
    </row>
    <row r="29" spans="1:44" ht="13.5" customHeight="1">
      <c r="A29" s="470"/>
      <c r="B29" s="645"/>
      <c r="C29" s="646">
        <f t="shared" ref="C29:C31" si="0">C28+1</f>
        <v>2</v>
      </c>
      <c r="D29" s="837" t="s">
        <v>1591</v>
      </c>
      <c r="E29" s="645"/>
      <c r="F29" s="645"/>
      <c r="G29" s="645"/>
      <c r="H29" s="645"/>
      <c r="I29" s="645"/>
      <c r="J29" s="645"/>
      <c r="K29" s="645"/>
      <c r="L29" s="645"/>
      <c r="M29" s="645"/>
      <c r="N29" s="645"/>
      <c r="O29" s="645"/>
      <c r="P29" s="645"/>
      <c r="Q29" s="645"/>
      <c r="R29" s="645"/>
      <c r="S29" s="645"/>
      <c r="T29" s="645"/>
      <c r="U29" s="451"/>
      <c r="V29" s="451"/>
      <c r="W29" s="451"/>
      <c r="X29" s="451"/>
      <c r="Y29" s="451"/>
      <c r="Z29" s="451"/>
    </row>
    <row r="30" spans="1:44" ht="13.5" customHeight="1">
      <c r="A30" s="470" t="s">
        <v>43</v>
      </c>
      <c r="B30" s="645"/>
      <c r="C30" s="646">
        <f t="shared" si="0"/>
        <v>3</v>
      </c>
      <c r="D30" s="837" t="s">
        <v>1592</v>
      </c>
      <c r="E30" s="645"/>
      <c r="F30" s="645"/>
      <c r="G30" s="645"/>
      <c r="H30" s="645"/>
      <c r="I30" s="645"/>
      <c r="J30" s="645"/>
      <c r="K30" s="645"/>
      <c r="L30" s="645"/>
      <c r="M30" s="645"/>
      <c r="N30" s="645"/>
      <c r="O30" s="645"/>
      <c r="P30" s="645"/>
      <c r="Q30" s="645"/>
      <c r="R30" s="645"/>
      <c r="S30" s="645"/>
      <c r="T30" s="645"/>
      <c r="U30" s="451"/>
      <c r="V30" s="451"/>
      <c r="W30" s="451"/>
      <c r="X30" s="451"/>
      <c r="Y30" s="451"/>
      <c r="Z30" s="451"/>
    </row>
    <row r="31" spans="1:44" ht="13.5" customHeight="1">
      <c r="A31" s="470" t="s">
        <v>43</v>
      </c>
      <c r="B31" s="645"/>
      <c r="C31" s="646">
        <f t="shared" si="0"/>
        <v>4</v>
      </c>
      <c r="D31" s="837" t="s">
        <v>1593</v>
      </c>
      <c r="E31" s="645"/>
      <c r="F31" s="645"/>
      <c r="G31" s="645"/>
      <c r="H31" s="645"/>
      <c r="I31" s="645"/>
      <c r="J31" s="645"/>
      <c r="K31" s="645"/>
      <c r="L31" s="645"/>
      <c r="M31" s="645"/>
      <c r="N31" s="645"/>
      <c r="O31" s="645"/>
      <c r="P31" s="645"/>
      <c r="Q31" s="645"/>
      <c r="R31" s="645"/>
      <c r="S31" s="645"/>
      <c r="T31" s="645"/>
      <c r="U31" s="451"/>
      <c r="V31" s="451"/>
      <c r="W31" s="451"/>
      <c r="X31" s="451"/>
      <c r="Y31" s="451"/>
      <c r="Z31" s="451"/>
    </row>
    <row r="32" spans="1:44" ht="13.5" customHeight="1">
      <c r="A32" s="470"/>
      <c r="B32" s="645"/>
      <c r="C32" s="646">
        <f>98</f>
        <v>98</v>
      </c>
      <c r="D32" s="837" t="s">
        <v>1116</v>
      </c>
      <c r="E32" s="645"/>
      <c r="F32" s="645"/>
      <c r="G32" s="645"/>
      <c r="H32" s="645"/>
      <c r="I32" s="645"/>
      <c r="J32" s="645"/>
      <c r="K32" s="645"/>
      <c r="L32" s="645"/>
      <c r="M32" s="645"/>
      <c r="N32" s="645"/>
      <c r="O32" s="645"/>
      <c r="P32" s="645"/>
      <c r="Q32" s="645"/>
      <c r="R32" s="645"/>
      <c r="S32" s="645"/>
      <c r="T32" s="645"/>
      <c r="U32" s="568"/>
      <c r="V32" s="451"/>
      <c r="W32" s="451"/>
      <c r="X32" s="451"/>
      <c r="Y32" s="451"/>
      <c r="Z32" s="451"/>
    </row>
    <row r="33" spans="1:44" ht="13.5" customHeight="1">
      <c r="A33" s="470"/>
      <c r="B33" s="645"/>
      <c r="C33" s="646"/>
      <c r="D33" s="645"/>
      <c r="E33" s="645"/>
      <c r="F33" s="645"/>
      <c r="G33" s="645"/>
      <c r="H33" s="645"/>
      <c r="I33" s="645"/>
      <c r="J33" s="645"/>
      <c r="K33" s="645"/>
      <c r="L33" s="645"/>
      <c r="M33" s="645"/>
      <c r="N33" s="645"/>
      <c r="O33" s="645"/>
      <c r="P33" s="645"/>
      <c r="Q33" s="645"/>
      <c r="R33" s="645"/>
      <c r="S33" s="645"/>
      <c r="T33" s="645"/>
      <c r="U33" s="451"/>
      <c r="V33" s="451"/>
      <c r="W33" s="451"/>
      <c r="X33" s="451"/>
      <c r="Y33" s="451"/>
      <c r="Z33" s="451"/>
    </row>
    <row r="34" spans="1:44" ht="13.5" customHeight="1">
      <c r="A34" s="470"/>
      <c r="B34" s="558" t="s">
        <v>999</v>
      </c>
      <c r="C34" s="636"/>
      <c r="D34" s="558"/>
      <c r="E34" s="558"/>
      <c r="F34" s="558"/>
      <c r="G34" s="645"/>
      <c r="H34" s="645"/>
      <c r="I34" s="645"/>
      <c r="J34" s="645"/>
      <c r="K34" s="645"/>
      <c r="L34" s="451"/>
      <c r="M34" s="451"/>
      <c r="N34" s="451"/>
      <c r="O34" s="451"/>
      <c r="P34" s="451"/>
      <c r="Q34" s="451"/>
    </row>
    <row r="35" spans="1:44" ht="35.25" customHeight="1">
      <c r="A35" s="470">
        <f>+A27+0.01</f>
        <v>9.0599999999999987</v>
      </c>
      <c r="B35" s="942" t="s">
        <v>1595</v>
      </c>
      <c r="C35" s="942"/>
      <c r="D35" s="942"/>
      <c r="E35" s="942"/>
      <c r="F35" s="942"/>
      <c r="G35" s="942"/>
      <c r="H35" s="942"/>
      <c r="I35" s="942"/>
      <c r="J35" s="942"/>
      <c r="K35" s="942"/>
      <c r="L35" s="942"/>
      <c r="M35" s="942"/>
      <c r="N35" s="942"/>
      <c r="O35" s="942"/>
      <c r="P35" s="942"/>
      <c r="Q35" s="942"/>
      <c r="R35" s="942"/>
      <c r="S35" s="942"/>
      <c r="T35" s="942"/>
      <c r="U35" s="451"/>
      <c r="V35" s="451"/>
      <c r="W35" s="451"/>
      <c r="X35" s="451"/>
      <c r="Y35" s="451"/>
      <c r="Z35" s="451"/>
    </row>
    <row r="36" spans="1:44" ht="13.5" customHeight="1">
      <c r="A36" s="470"/>
      <c r="B36" s="645"/>
      <c r="C36" s="646">
        <v>1</v>
      </c>
      <c r="D36" s="837" t="s">
        <v>1588</v>
      </c>
      <c r="E36" s="645"/>
      <c r="F36" s="645"/>
      <c r="G36" s="645"/>
      <c r="H36" s="645"/>
      <c r="I36" s="645"/>
      <c r="J36" s="645"/>
      <c r="K36" s="645"/>
      <c r="L36" s="645"/>
      <c r="M36" s="645"/>
      <c r="N36" s="645"/>
      <c r="O36" s="645"/>
      <c r="P36" s="645"/>
      <c r="Q36" s="645"/>
      <c r="R36" s="645"/>
      <c r="S36" s="645"/>
      <c r="T36" s="645"/>
      <c r="U36" s="451"/>
      <c r="V36" s="451"/>
      <c r="W36" s="451"/>
      <c r="X36" s="451"/>
      <c r="Y36" s="451"/>
      <c r="Z36" s="451"/>
    </row>
    <row r="37" spans="1:44" ht="13.5" customHeight="1">
      <c r="A37" s="470"/>
      <c r="B37" s="645"/>
      <c r="C37" s="646">
        <f>C36+1</f>
        <v>2</v>
      </c>
      <c r="D37" s="837" t="s">
        <v>1591</v>
      </c>
      <c r="E37" s="645"/>
      <c r="F37" s="645"/>
      <c r="G37" s="645"/>
      <c r="H37" s="645"/>
      <c r="I37" s="645"/>
      <c r="J37" s="645"/>
      <c r="K37" s="645"/>
      <c r="L37" s="645"/>
      <c r="M37" s="645"/>
      <c r="N37" s="645"/>
      <c r="O37" s="645"/>
      <c r="P37" s="645"/>
      <c r="Q37" s="645"/>
      <c r="R37" s="645"/>
      <c r="S37" s="645"/>
      <c r="T37" s="645"/>
      <c r="U37" s="451"/>
      <c r="V37" s="451"/>
      <c r="W37" s="451"/>
      <c r="X37" s="451"/>
      <c r="Y37" s="451"/>
      <c r="Z37" s="451"/>
    </row>
    <row r="38" spans="1:44" ht="13.5" customHeight="1">
      <c r="A38" s="470"/>
      <c r="B38" s="645"/>
      <c r="C38" s="646">
        <v>3</v>
      </c>
      <c r="D38" s="837" t="s">
        <v>1592</v>
      </c>
      <c r="E38" s="645"/>
      <c r="F38" s="645"/>
      <c r="G38" s="645"/>
      <c r="H38" s="645"/>
      <c r="I38" s="645"/>
      <c r="J38" s="645"/>
      <c r="K38" s="645"/>
      <c r="L38" s="645"/>
      <c r="M38" s="645"/>
      <c r="N38" s="645"/>
      <c r="O38" s="645"/>
      <c r="P38" s="645"/>
      <c r="Q38" s="645"/>
      <c r="R38" s="645"/>
      <c r="S38" s="645"/>
      <c r="T38" s="645"/>
      <c r="U38" s="451"/>
      <c r="V38" s="451"/>
      <c r="W38" s="451"/>
      <c r="X38" s="451"/>
      <c r="Y38" s="451"/>
      <c r="Z38" s="451"/>
    </row>
    <row r="39" spans="1:44" ht="13.5" customHeight="1">
      <c r="A39" s="470" t="s">
        <v>43</v>
      </c>
      <c r="B39" s="451"/>
      <c r="C39" s="646">
        <f>C38+1</f>
        <v>4</v>
      </c>
      <c r="D39" s="837" t="s">
        <v>1593</v>
      </c>
      <c r="E39" s="466"/>
      <c r="F39" s="451"/>
      <c r="G39" s="451"/>
      <c r="H39" s="451"/>
      <c r="I39" s="451"/>
      <c r="J39" s="451"/>
      <c r="K39" s="466"/>
      <c r="L39" s="451"/>
      <c r="M39" s="451"/>
      <c r="N39" s="451"/>
      <c r="O39" s="451"/>
      <c r="P39" s="451"/>
      <c r="Q39" s="451"/>
      <c r="R39" s="451"/>
      <c r="S39" s="451"/>
      <c r="T39" s="451"/>
      <c r="U39" s="451"/>
      <c r="V39" s="451"/>
      <c r="W39" s="451"/>
      <c r="X39" s="451"/>
      <c r="Y39" s="451"/>
      <c r="Z39" s="451"/>
    </row>
    <row r="40" spans="1:44" ht="13.5" customHeight="1">
      <c r="A40" s="470"/>
      <c r="B40" s="451"/>
      <c r="C40" s="424">
        <v>98</v>
      </c>
      <c r="D40" s="837" t="s">
        <v>1116</v>
      </c>
      <c r="E40" s="466"/>
      <c r="F40" s="451"/>
      <c r="G40" s="451"/>
      <c r="H40" s="451"/>
      <c r="I40" s="451"/>
      <c r="J40" s="451"/>
      <c r="K40" s="466"/>
      <c r="L40" s="451"/>
      <c r="M40" s="451"/>
      <c r="N40" s="451"/>
      <c r="O40" s="451"/>
      <c r="P40" s="451"/>
      <c r="Q40" s="451"/>
      <c r="R40" s="451"/>
      <c r="S40" s="451"/>
      <c r="T40" s="451"/>
      <c r="U40" s="451"/>
      <c r="V40" s="451"/>
      <c r="W40" s="451"/>
      <c r="X40" s="451"/>
      <c r="Y40" s="451"/>
      <c r="Z40" s="451"/>
    </row>
    <row r="41" spans="1:44" ht="13.5" customHeight="1">
      <c r="A41" s="470"/>
      <c r="B41" s="451"/>
      <c r="C41" s="424"/>
      <c r="D41" s="645"/>
      <c r="E41" s="466"/>
      <c r="F41" s="451"/>
      <c r="G41" s="451"/>
      <c r="H41" s="451"/>
      <c r="I41" s="451"/>
      <c r="J41" s="451"/>
      <c r="K41" s="466"/>
      <c r="L41" s="451"/>
      <c r="M41" s="451"/>
      <c r="N41" s="451"/>
      <c r="O41" s="451"/>
      <c r="P41" s="451"/>
      <c r="Q41" s="451"/>
      <c r="R41" s="451"/>
      <c r="S41" s="451"/>
      <c r="T41" s="451"/>
      <c r="U41" s="451"/>
      <c r="V41" s="451"/>
      <c r="W41" s="451"/>
      <c r="X41" s="451"/>
      <c r="Y41" s="451"/>
      <c r="Z41" s="451"/>
    </row>
    <row r="42" spans="1:44" ht="13.5" customHeight="1">
      <c r="A42" s="470">
        <f>+A35+0.01</f>
        <v>9.0699999999999985</v>
      </c>
      <c r="B42" s="451" t="s">
        <v>1594</v>
      </c>
      <c r="C42" s="451"/>
      <c r="D42" s="451"/>
      <c r="E42" s="451"/>
      <c r="F42" s="451"/>
      <c r="G42" s="451"/>
      <c r="H42" s="451"/>
      <c r="I42" s="451"/>
      <c r="J42" s="451"/>
      <c r="K42" s="451"/>
      <c r="L42" s="451"/>
      <c r="M42" s="451"/>
      <c r="N42" s="451"/>
      <c r="O42" s="451"/>
      <c r="P42" s="451"/>
      <c r="Q42" s="451"/>
      <c r="R42" s="451"/>
      <c r="S42" s="451"/>
      <c r="T42" s="451"/>
      <c r="U42" s="451"/>
      <c r="V42" s="451"/>
      <c r="W42" s="451"/>
      <c r="X42" s="451"/>
      <c r="Y42" s="451"/>
      <c r="Z42" s="451"/>
      <c r="AA42" s="451"/>
      <c r="AB42" s="451"/>
      <c r="AC42" s="451"/>
      <c r="AD42" s="451"/>
      <c r="AE42" s="451"/>
      <c r="AF42" s="451"/>
      <c r="AG42" s="451"/>
      <c r="AH42" s="451"/>
      <c r="AI42" s="451"/>
      <c r="AJ42" s="451"/>
      <c r="AK42" s="451"/>
      <c r="AL42" s="451"/>
      <c r="AM42" s="451"/>
      <c r="AN42" s="451"/>
      <c r="AO42" s="451"/>
      <c r="AP42" s="451"/>
      <c r="AQ42" s="451"/>
      <c r="AR42" s="451"/>
    </row>
    <row r="43" spans="1:44" ht="13.5" customHeight="1">
      <c r="A43" s="470"/>
      <c r="B43" s="993" t="s">
        <v>995</v>
      </c>
      <c r="C43" s="908"/>
      <c r="D43" s="908"/>
      <c r="E43" s="908"/>
      <c r="F43" s="908"/>
      <c r="G43" s="908"/>
      <c r="H43" s="908"/>
      <c r="I43" s="908"/>
      <c r="J43" s="908"/>
      <c r="K43" s="908"/>
      <c r="L43" s="908"/>
      <c r="M43" s="908"/>
      <c r="N43" s="908"/>
      <c r="O43" s="908"/>
      <c r="P43" s="908"/>
      <c r="Q43" s="908"/>
      <c r="R43" s="908"/>
      <c r="S43" s="908"/>
      <c r="T43" s="451"/>
      <c r="U43" s="451"/>
      <c r="V43" s="451"/>
      <c r="W43" s="451"/>
      <c r="X43" s="451"/>
      <c r="Y43" s="451"/>
      <c r="Z43" s="451"/>
      <c r="AA43" s="451"/>
      <c r="AB43" s="451"/>
      <c r="AC43" s="451"/>
      <c r="AD43" s="451"/>
      <c r="AE43" s="451"/>
      <c r="AF43" s="451"/>
      <c r="AG43" s="451"/>
      <c r="AH43" s="451"/>
      <c r="AI43" s="451"/>
      <c r="AJ43" s="451"/>
      <c r="AK43" s="451"/>
      <c r="AL43" s="451"/>
      <c r="AM43" s="451"/>
      <c r="AN43" s="451"/>
      <c r="AO43" s="451"/>
      <c r="AP43" s="451"/>
      <c r="AQ43" s="451"/>
      <c r="AR43" s="451"/>
    </row>
    <row r="44" spans="1:44" ht="13.5" customHeight="1">
      <c r="A44" s="470"/>
      <c r="B44" s="909"/>
      <c r="C44" s="910"/>
      <c r="D44" s="910"/>
      <c r="E44" s="910"/>
      <c r="F44" s="910"/>
      <c r="G44" s="910"/>
      <c r="H44" s="910"/>
      <c r="I44" s="910"/>
      <c r="J44" s="910"/>
      <c r="K44" s="910"/>
      <c r="L44" s="910"/>
      <c r="M44" s="910"/>
      <c r="N44" s="910"/>
      <c r="O44" s="910"/>
      <c r="P44" s="910"/>
      <c r="Q44" s="910"/>
      <c r="R44" s="910"/>
      <c r="S44" s="910"/>
      <c r="T44" s="451"/>
      <c r="U44" s="451"/>
      <c r="V44" s="451"/>
      <c r="W44" s="451"/>
      <c r="X44" s="451"/>
      <c r="Y44" s="451"/>
      <c r="Z44" s="451"/>
      <c r="AA44" s="451"/>
      <c r="AB44" s="451"/>
      <c r="AC44" s="451"/>
      <c r="AD44" s="451"/>
      <c r="AE44" s="451"/>
      <c r="AF44" s="451"/>
      <c r="AG44" s="451"/>
      <c r="AH44" s="451"/>
      <c r="AI44" s="451"/>
      <c r="AJ44" s="451"/>
      <c r="AK44" s="451"/>
      <c r="AL44" s="451"/>
      <c r="AM44" s="451"/>
      <c r="AN44" s="451"/>
      <c r="AO44" s="451"/>
      <c r="AP44" s="451"/>
      <c r="AQ44" s="451"/>
      <c r="AR44" s="451"/>
    </row>
    <row r="45" spans="1:44" ht="13.5" customHeight="1">
      <c r="A45" s="470"/>
      <c r="B45" s="451"/>
      <c r="C45" s="424">
        <v>1</v>
      </c>
      <c r="D45" s="37" t="s">
        <v>1588</v>
      </c>
      <c r="E45" s="451"/>
      <c r="F45" s="451"/>
      <c r="G45" s="451"/>
      <c r="H45" s="451"/>
      <c r="I45" s="451"/>
      <c r="J45" s="451"/>
      <c r="K45" s="451"/>
      <c r="L45" s="451"/>
      <c r="M45" s="451"/>
      <c r="N45" s="451"/>
      <c r="O45" s="451"/>
      <c r="P45" s="451"/>
      <c r="Q45" s="451"/>
      <c r="R45" s="451"/>
      <c r="S45" s="451"/>
      <c r="T45" s="451"/>
      <c r="U45" s="451"/>
      <c r="V45" s="451"/>
      <c r="W45" s="451"/>
      <c r="X45" s="451"/>
      <c r="Y45" s="451"/>
      <c r="Z45" s="451"/>
      <c r="AA45" s="451"/>
      <c r="AB45" s="451"/>
      <c r="AC45" s="451"/>
      <c r="AD45" s="451"/>
      <c r="AE45" s="451"/>
      <c r="AF45" s="451"/>
      <c r="AG45" s="451"/>
      <c r="AH45" s="451"/>
      <c r="AI45" s="451"/>
      <c r="AJ45" s="451"/>
      <c r="AK45" s="451"/>
      <c r="AL45" s="451"/>
      <c r="AM45" s="451"/>
      <c r="AN45" s="451"/>
      <c r="AO45" s="451"/>
      <c r="AP45" s="451"/>
      <c r="AQ45" s="451"/>
      <c r="AR45" s="451"/>
    </row>
    <row r="46" spans="1:44" ht="13.5" customHeight="1">
      <c r="A46" s="470"/>
      <c r="B46" s="451"/>
      <c r="C46" s="424">
        <v>2</v>
      </c>
      <c r="D46" s="37" t="s">
        <v>1589</v>
      </c>
      <c r="E46" s="451"/>
      <c r="F46" s="451"/>
      <c r="G46" s="451"/>
      <c r="H46" s="451"/>
      <c r="I46" s="451"/>
      <c r="J46" s="451"/>
      <c r="K46" s="451"/>
      <c r="L46" s="451"/>
      <c r="M46" s="451"/>
      <c r="N46" s="451"/>
      <c r="O46" s="451"/>
      <c r="P46" s="451"/>
      <c r="Q46" s="451"/>
      <c r="R46" s="451"/>
      <c r="S46" s="451"/>
      <c r="T46" s="451"/>
      <c r="U46" s="451"/>
      <c r="V46" s="451"/>
      <c r="W46" s="451"/>
      <c r="X46" s="451"/>
      <c r="Y46" s="451"/>
      <c r="Z46" s="451"/>
      <c r="AA46" s="451"/>
      <c r="AB46" s="451"/>
      <c r="AC46" s="451"/>
      <c r="AD46" s="451"/>
      <c r="AE46" s="451"/>
      <c r="AF46" s="451"/>
      <c r="AG46" s="451"/>
      <c r="AH46" s="451"/>
      <c r="AI46" s="451"/>
      <c r="AJ46" s="451"/>
      <c r="AK46" s="451"/>
      <c r="AL46" s="451"/>
      <c r="AM46" s="451"/>
      <c r="AN46" s="451"/>
      <c r="AO46" s="451"/>
      <c r="AP46" s="451"/>
      <c r="AQ46" s="451"/>
      <c r="AR46" s="451"/>
    </row>
    <row r="47" spans="1:44" ht="13.5" customHeight="1">
      <c r="A47" s="470"/>
      <c r="B47" s="451"/>
      <c r="C47" s="424">
        <v>3</v>
      </c>
      <c r="D47" s="37" t="s">
        <v>1590</v>
      </c>
      <c r="E47" s="451"/>
      <c r="F47" s="451"/>
      <c r="G47" s="451"/>
      <c r="H47" s="451"/>
      <c r="I47" s="451"/>
      <c r="J47" s="451"/>
      <c r="K47" s="451"/>
      <c r="L47" s="451"/>
      <c r="M47" s="451"/>
      <c r="N47" s="451"/>
      <c r="O47" s="451"/>
      <c r="P47" s="451"/>
      <c r="Q47" s="451"/>
      <c r="R47" s="451"/>
      <c r="S47" s="451"/>
      <c r="T47" s="451"/>
      <c r="U47" s="451"/>
      <c r="V47" s="451"/>
      <c r="W47" s="451"/>
      <c r="X47" s="451"/>
      <c r="Y47" s="451"/>
      <c r="Z47" s="451"/>
      <c r="AA47" s="451"/>
      <c r="AB47" s="451"/>
      <c r="AC47" s="451"/>
      <c r="AD47" s="451"/>
      <c r="AE47" s="451"/>
      <c r="AF47" s="451"/>
      <c r="AG47" s="451"/>
      <c r="AH47" s="451"/>
      <c r="AI47" s="451"/>
      <c r="AJ47" s="451"/>
      <c r="AK47" s="451"/>
      <c r="AL47" s="451"/>
      <c r="AM47" s="451"/>
      <c r="AN47" s="451"/>
      <c r="AO47" s="451"/>
      <c r="AP47" s="451"/>
      <c r="AQ47" s="451"/>
      <c r="AR47" s="451"/>
    </row>
    <row r="48" spans="1:44" ht="13.5" customHeight="1">
      <c r="A48" s="470"/>
      <c r="B48" s="451"/>
      <c r="C48" s="424">
        <v>98</v>
      </c>
      <c r="D48" s="37" t="s">
        <v>1116</v>
      </c>
      <c r="E48" s="451"/>
      <c r="F48" s="451"/>
      <c r="G48" s="451"/>
      <c r="H48" s="451"/>
      <c r="I48" s="451"/>
      <c r="J48" s="451"/>
      <c r="K48" s="451"/>
      <c r="L48" s="451"/>
      <c r="M48" s="451"/>
      <c r="N48" s="451"/>
      <c r="O48" s="451"/>
      <c r="P48" s="451"/>
      <c r="Q48" s="451"/>
      <c r="R48" s="451"/>
      <c r="S48" s="451"/>
      <c r="T48" s="451"/>
      <c r="U48" s="451"/>
      <c r="V48" s="451"/>
      <c r="W48" s="451"/>
      <c r="X48" s="451"/>
      <c r="Y48" s="451"/>
      <c r="Z48" s="451"/>
      <c r="AA48" s="451"/>
      <c r="AB48" s="451"/>
      <c r="AC48" s="451"/>
      <c r="AD48" s="451"/>
      <c r="AE48" s="451"/>
      <c r="AF48" s="451"/>
      <c r="AG48" s="451"/>
      <c r="AH48" s="451"/>
      <c r="AI48" s="451"/>
      <c r="AJ48" s="451"/>
      <c r="AK48" s="451"/>
      <c r="AL48" s="451"/>
      <c r="AM48" s="451"/>
      <c r="AN48" s="451"/>
      <c r="AO48" s="451"/>
      <c r="AP48" s="451"/>
      <c r="AQ48" s="451"/>
      <c r="AR48" s="451"/>
    </row>
    <row r="49" spans="1:44" ht="13.5" customHeight="1">
      <c r="A49" s="405"/>
      <c r="B49" s="993" t="s">
        <v>988</v>
      </c>
      <c r="C49" s="908"/>
      <c r="D49" s="908"/>
      <c r="E49" s="908"/>
      <c r="F49" s="908"/>
      <c r="G49" s="908"/>
      <c r="H49" s="908"/>
      <c r="I49" s="908"/>
      <c r="J49" s="908"/>
      <c r="K49" s="908"/>
      <c r="L49" s="908"/>
      <c r="M49" s="908"/>
      <c r="N49" s="908"/>
      <c r="O49" s="908"/>
      <c r="P49" s="908"/>
      <c r="Q49" s="908"/>
      <c r="R49" s="908"/>
      <c r="S49" s="908"/>
      <c r="T49" s="451"/>
      <c r="U49" s="451"/>
      <c r="V49" s="451"/>
      <c r="W49" s="451"/>
      <c r="X49" s="451"/>
      <c r="Y49" s="451"/>
      <c r="Z49" s="451"/>
      <c r="AA49" s="451"/>
      <c r="AB49" s="451"/>
      <c r="AC49" s="451"/>
      <c r="AD49" s="451"/>
      <c r="AE49" s="451"/>
      <c r="AF49" s="451"/>
      <c r="AG49" s="451"/>
      <c r="AH49" s="451"/>
      <c r="AI49" s="451"/>
      <c r="AJ49" s="451"/>
      <c r="AK49" s="451"/>
      <c r="AL49" s="451"/>
      <c r="AM49" s="451"/>
      <c r="AN49" s="451"/>
      <c r="AO49" s="451"/>
      <c r="AP49" s="451"/>
      <c r="AQ49" s="451"/>
      <c r="AR49" s="451"/>
    </row>
    <row r="50" spans="1:44" ht="13.5" customHeight="1">
      <c r="A50" s="405"/>
      <c r="B50" s="909"/>
      <c r="C50" s="910"/>
      <c r="D50" s="910"/>
      <c r="E50" s="910"/>
      <c r="F50" s="910"/>
      <c r="G50" s="910"/>
      <c r="H50" s="910"/>
      <c r="I50" s="910"/>
      <c r="J50" s="910"/>
      <c r="K50" s="910"/>
      <c r="L50" s="910"/>
      <c r="M50" s="910"/>
      <c r="N50" s="910"/>
      <c r="O50" s="910"/>
      <c r="P50" s="910"/>
      <c r="Q50" s="910"/>
      <c r="R50" s="910"/>
      <c r="S50" s="910"/>
      <c r="T50" s="451"/>
      <c r="U50" s="451"/>
      <c r="V50" s="451"/>
      <c r="W50" s="451"/>
      <c r="X50" s="451"/>
      <c r="Y50" s="451"/>
      <c r="Z50" s="451"/>
      <c r="AA50" s="451"/>
      <c r="AB50" s="451"/>
      <c r="AC50" s="451"/>
      <c r="AD50" s="451"/>
      <c r="AE50" s="451"/>
      <c r="AF50" s="451"/>
      <c r="AG50" s="451"/>
      <c r="AH50" s="451"/>
      <c r="AI50" s="451"/>
      <c r="AJ50" s="451"/>
      <c r="AK50" s="451"/>
      <c r="AL50" s="451"/>
      <c r="AM50" s="451"/>
      <c r="AN50" s="451"/>
      <c r="AO50" s="451"/>
      <c r="AP50" s="451"/>
      <c r="AQ50" s="451"/>
      <c r="AR50" s="451"/>
    </row>
    <row r="51" spans="1:44" s="862" customFormat="1" ht="13.5" customHeight="1">
      <c r="A51" s="405"/>
      <c r="B51" s="863"/>
      <c r="T51" s="865"/>
      <c r="U51" s="865"/>
      <c r="V51" s="865"/>
      <c r="W51" s="865"/>
      <c r="X51" s="865"/>
      <c r="Y51" s="865"/>
      <c r="Z51" s="865"/>
      <c r="AA51" s="865"/>
      <c r="AB51" s="865"/>
      <c r="AC51" s="865"/>
      <c r="AD51" s="865"/>
      <c r="AE51" s="865"/>
      <c r="AF51" s="865"/>
      <c r="AG51" s="865"/>
      <c r="AH51" s="865"/>
      <c r="AI51" s="865"/>
      <c r="AJ51" s="865"/>
      <c r="AK51" s="865"/>
      <c r="AL51" s="865"/>
      <c r="AM51" s="865"/>
      <c r="AN51" s="865"/>
      <c r="AO51" s="865"/>
      <c r="AP51" s="865"/>
      <c r="AQ51" s="865"/>
      <c r="AR51" s="865"/>
    </row>
    <row r="52" spans="1:44" ht="13.5" customHeight="1">
      <c r="A52" s="470">
        <f>A42+0.01</f>
        <v>9.0799999999999983</v>
      </c>
      <c r="B52" s="963" t="s">
        <v>1587</v>
      </c>
      <c r="C52" s="910"/>
      <c r="D52" s="910"/>
      <c r="E52" s="910"/>
      <c r="F52" s="910"/>
      <c r="G52" s="910"/>
      <c r="H52" s="910"/>
      <c r="I52" s="910"/>
      <c r="J52" s="910"/>
      <c r="K52" s="910"/>
      <c r="L52" s="910"/>
      <c r="M52" s="910"/>
      <c r="N52" s="910"/>
      <c r="O52" s="910"/>
      <c r="P52" s="910"/>
      <c r="Q52" s="910"/>
      <c r="R52" s="910"/>
      <c r="S52" s="910"/>
      <c r="T52" s="910"/>
      <c r="U52" s="963"/>
      <c r="V52" s="910"/>
      <c r="W52" s="910"/>
      <c r="X52" s="910"/>
      <c r="Y52" s="910"/>
      <c r="Z52" s="910"/>
      <c r="AA52" s="910"/>
      <c r="AB52" s="910"/>
      <c r="AC52" s="910"/>
      <c r="AD52" s="910"/>
      <c r="AE52" s="910"/>
      <c r="AF52" s="910"/>
      <c r="AG52" s="910"/>
      <c r="AH52" s="910"/>
      <c r="AI52" s="910"/>
      <c r="AJ52" s="910"/>
      <c r="AK52" s="910"/>
      <c r="AL52" s="910"/>
      <c r="AM52" s="910"/>
      <c r="AN52" s="910"/>
      <c r="AO52" s="910"/>
      <c r="AP52" s="910"/>
      <c r="AQ52" s="910"/>
      <c r="AR52" s="910"/>
    </row>
    <row r="53" spans="1:44" ht="13.5" customHeight="1">
      <c r="A53" s="470"/>
      <c r="B53" s="451"/>
      <c r="C53" s="424">
        <v>1</v>
      </c>
      <c r="D53" s="829" t="s">
        <v>1013</v>
      </c>
      <c r="E53" s="451"/>
      <c r="F53" s="451"/>
      <c r="G53" s="451"/>
      <c r="H53" s="451"/>
      <c r="I53" s="451"/>
      <c r="J53" s="451"/>
      <c r="K53" s="451"/>
      <c r="L53" s="451"/>
      <c r="M53" s="451"/>
      <c r="N53" s="451"/>
      <c r="O53" s="451"/>
      <c r="P53" s="451"/>
      <c r="Q53" s="451"/>
      <c r="R53" s="451"/>
      <c r="S53" s="451"/>
      <c r="T53" s="451"/>
      <c r="U53" s="451"/>
      <c r="V53" s="647"/>
      <c r="W53" s="451"/>
      <c r="X53" s="451"/>
      <c r="Y53" s="451"/>
      <c r="Z53" s="451"/>
      <c r="AA53" s="451"/>
      <c r="AB53" s="451"/>
      <c r="AC53" s="451"/>
      <c r="AD53" s="451"/>
      <c r="AE53" s="451"/>
      <c r="AF53" s="451"/>
      <c r="AG53" s="451"/>
      <c r="AH53" s="451"/>
      <c r="AI53" s="451"/>
      <c r="AJ53" s="451"/>
      <c r="AK53" s="451"/>
      <c r="AL53" s="451"/>
      <c r="AM53" s="451"/>
      <c r="AN53" s="451"/>
      <c r="AO53" s="451"/>
      <c r="AP53" s="451"/>
      <c r="AQ53" s="451"/>
      <c r="AR53" s="451"/>
    </row>
    <row r="54" spans="1:44" ht="13.5" customHeight="1">
      <c r="A54" s="470"/>
      <c r="B54" s="451"/>
      <c r="C54" s="424">
        <v>2</v>
      </c>
      <c r="D54" s="829" t="s">
        <v>1067</v>
      </c>
      <c r="E54" s="451"/>
      <c r="F54" s="451"/>
      <c r="G54" s="451"/>
      <c r="H54" s="451"/>
      <c r="I54" s="451"/>
      <c r="J54" s="451"/>
      <c r="K54" s="451"/>
      <c r="L54" s="451"/>
      <c r="M54" s="451"/>
      <c r="N54" s="451"/>
      <c r="O54" s="451"/>
      <c r="P54" s="451"/>
      <c r="Q54" s="451"/>
      <c r="R54" s="451"/>
      <c r="S54" s="451"/>
      <c r="T54" s="451"/>
      <c r="U54" s="451"/>
      <c r="V54" s="451"/>
      <c r="W54" s="451"/>
      <c r="X54" s="451"/>
      <c r="Y54" s="451"/>
      <c r="Z54" s="451"/>
      <c r="AA54" s="451"/>
      <c r="AB54" s="451"/>
      <c r="AC54" s="451"/>
      <c r="AD54" s="451"/>
      <c r="AE54" s="451"/>
      <c r="AF54" s="451"/>
      <c r="AG54" s="451"/>
      <c r="AH54" s="451"/>
      <c r="AI54" s="451"/>
      <c r="AJ54" s="451"/>
      <c r="AK54" s="451"/>
      <c r="AL54" s="451"/>
      <c r="AM54" s="451"/>
      <c r="AN54" s="451"/>
      <c r="AO54" s="451"/>
      <c r="AP54" s="451"/>
      <c r="AQ54" s="451"/>
      <c r="AR54" s="451"/>
    </row>
    <row r="55" spans="1:44" ht="13.5" customHeight="1">
      <c r="A55" s="470"/>
      <c r="B55" s="451"/>
      <c r="C55" s="451"/>
      <c r="D55" s="451"/>
      <c r="E55" s="451"/>
      <c r="F55" s="451"/>
      <c r="G55" s="451"/>
      <c r="H55" s="451"/>
      <c r="I55" s="451"/>
      <c r="J55" s="451"/>
      <c r="K55" s="451"/>
      <c r="L55" s="451"/>
      <c r="M55" s="451"/>
      <c r="N55" s="451"/>
      <c r="O55" s="451"/>
      <c r="P55" s="451"/>
      <c r="Q55" s="451"/>
      <c r="R55" s="451"/>
      <c r="S55" s="451"/>
      <c r="T55" s="451"/>
      <c r="U55" s="451"/>
      <c r="V55" s="451"/>
      <c r="W55" s="451"/>
      <c r="X55" s="451"/>
      <c r="Y55" s="451"/>
      <c r="Z55" s="451"/>
      <c r="AA55" s="451"/>
      <c r="AB55" s="451"/>
      <c r="AC55" s="451"/>
      <c r="AD55" s="451"/>
      <c r="AE55" s="451"/>
      <c r="AF55" s="451"/>
      <c r="AG55" s="451"/>
      <c r="AH55" s="451"/>
      <c r="AI55" s="451"/>
      <c r="AJ55" s="451"/>
      <c r="AK55" s="451"/>
      <c r="AL55" s="451"/>
      <c r="AM55" s="451"/>
      <c r="AN55" s="451"/>
      <c r="AO55" s="451"/>
      <c r="AP55" s="451"/>
      <c r="AQ55" s="451"/>
      <c r="AR55" s="451"/>
    </row>
    <row r="56" spans="1:44" ht="13.5" customHeight="1">
      <c r="A56" s="470"/>
      <c r="B56" s="451"/>
      <c r="C56" s="451"/>
      <c r="D56" s="451"/>
      <c r="E56" s="451"/>
      <c r="F56" s="451"/>
      <c r="G56" s="451"/>
      <c r="H56" s="451"/>
      <c r="I56" s="451"/>
      <c r="J56" s="451"/>
      <c r="K56" s="451"/>
      <c r="L56" s="451"/>
      <c r="M56" s="451"/>
      <c r="N56" s="451"/>
      <c r="O56" s="451"/>
      <c r="P56" s="451"/>
      <c r="Q56" s="451"/>
      <c r="R56" s="451"/>
      <c r="S56" s="451"/>
      <c r="T56" s="451"/>
      <c r="U56" s="451"/>
      <c r="V56" s="451"/>
      <c r="W56" s="451"/>
      <c r="X56" s="451"/>
      <c r="Y56" s="451"/>
      <c r="Z56" s="451"/>
      <c r="AA56" s="451"/>
      <c r="AB56" s="451"/>
      <c r="AC56" s="451"/>
      <c r="AD56" s="451"/>
      <c r="AE56" s="451"/>
      <c r="AF56" s="451"/>
      <c r="AG56" s="451"/>
      <c r="AH56" s="451"/>
      <c r="AI56" s="451"/>
      <c r="AJ56" s="451"/>
      <c r="AK56" s="451"/>
      <c r="AL56" s="451"/>
      <c r="AM56" s="451"/>
      <c r="AN56" s="451"/>
      <c r="AO56" s="451"/>
      <c r="AP56" s="451"/>
      <c r="AQ56" s="451"/>
      <c r="AR56" s="451"/>
    </row>
    <row r="57" spans="1:44" ht="13.5" customHeight="1">
      <c r="A57" s="470"/>
      <c r="B57" s="451"/>
      <c r="C57" s="451"/>
      <c r="D57" s="451"/>
      <c r="E57" s="451"/>
      <c r="F57" s="451"/>
      <c r="G57" s="451"/>
      <c r="H57" s="451"/>
      <c r="I57" s="451"/>
      <c r="J57" s="451"/>
      <c r="K57" s="451"/>
      <c r="L57" s="451"/>
      <c r="M57" s="451"/>
      <c r="N57" s="451"/>
      <c r="O57" s="451"/>
      <c r="P57" s="451"/>
      <c r="Q57" s="451"/>
      <c r="R57" s="451"/>
      <c r="S57" s="451"/>
      <c r="T57" s="467"/>
      <c r="U57" s="451"/>
      <c r="V57" s="451"/>
      <c r="W57" s="451"/>
      <c r="X57" s="451"/>
      <c r="Y57" s="451"/>
      <c r="Z57" s="451"/>
      <c r="AA57" s="451"/>
      <c r="AB57" s="451"/>
      <c r="AC57" s="451"/>
      <c r="AD57" s="451"/>
      <c r="AE57" s="451"/>
      <c r="AF57" s="451"/>
      <c r="AG57" s="451"/>
      <c r="AH57" s="451"/>
      <c r="AI57" s="451"/>
      <c r="AJ57" s="451"/>
      <c r="AK57" s="451"/>
      <c r="AL57" s="451"/>
      <c r="AM57" s="451"/>
      <c r="AN57" s="451"/>
      <c r="AO57" s="451"/>
      <c r="AP57" s="451"/>
      <c r="AQ57" s="451"/>
      <c r="AR57" s="451"/>
    </row>
    <row r="58" spans="1:44" ht="13.5" customHeight="1">
      <c r="A58" s="470"/>
      <c r="B58" s="451"/>
      <c r="C58" s="424"/>
      <c r="D58" s="451"/>
      <c r="E58" s="451"/>
      <c r="F58" s="451"/>
      <c r="G58" s="451"/>
      <c r="H58" s="451"/>
      <c r="I58" s="451"/>
      <c r="J58" s="451"/>
      <c r="K58" s="451"/>
      <c r="L58" s="451"/>
      <c r="M58" s="451"/>
      <c r="N58" s="451"/>
      <c r="O58" s="647"/>
      <c r="P58" s="451"/>
      <c r="Q58" s="451"/>
      <c r="R58" s="451"/>
      <c r="S58" s="451"/>
      <c r="T58" s="451"/>
      <c r="U58" s="451"/>
      <c r="V58" s="451"/>
      <c r="W58" s="451"/>
      <c r="X58" s="451"/>
      <c r="Y58" s="451"/>
      <c r="Z58" s="451"/>
      <c r="AA58" s="451"/>
      <c r="AB58" s="451"/>
      <c r="AC58" s="451"/>
      <c r="AD58" s="451"/>
      <c r="AE58" s="451"/>
      <c r="AF58" s="451"/>
      <c r="AG58" s="451"/>
      <c r="AH58" s="451"/>
      <c r="AI58" s="451"/>
      <c r="AJ58" s="451"/>
      <c r="AK58" s="451"/>
      <c r="AL58" s="451"/>
      <c r="AM58" s="451"/>
      <c r="AN58" s="451"/>
      <c r="AO58" s="451"/>
      <c r="AP58" s="451"/>
      <c r="AQ58" s="451"/>
      <c r="AR58" s="451"/>
    </row>
    <row r="59" spans="1:44" ht="13.5" customHeight="1">
      <c r="A59" s="470"/>
      <c r="B59" s="451"/>
      <c r="C59" s="424"/>
      <c r="D59" s="451"/>
      <c r="E59" s="451"/>
      <c r="F59" s="451"/>
      <c r="G59" s="451"/>
      <c r="H59" s="451"/>
      <c r="I59" s="451"/>
      <c r="J59" s="451"/>
      <c r="K59" s="451"/>
      <c r="L59" s="451"/>
      <c r="M59" s="451"/>
      <c r="N59" s="451"/>
      <c r="O59" s="451"/>
      <c r="P59" s="451"/>
      <c r="Q59" s="451"/>
      <c r="R59" s="451"/>
      <c r="S59" s="451"/>
      <c r="T59" s="451"/>
      <c r="U59" s="451"/>
      <c r="V59" s="451"/>
      <c r="W59" s="451"/>
      <c r="X59" s="451"/>
      <c r="Y59" s="451"/>
      <c r="Z59" s="451"/>
      <c r="AA59" s="451"/>
      <c r="AB59" s="451"/>
      <c r="AC59" s="451"/>
      <c r="AD59" s="451"/>
      <c r="AE59" s="451"/>
      <c r="AF59" s="451"/>
      <c r="AG59" s="451"/>
      <c r="AH59" s="451"/>
      <c r="AI59" s="451"/>
      <c r="AJ59" s="451"/>
      <c r="AK59" s="451"/>
      <c r="AL59" s="451"/>
      <c r="AM59" s="451"/>
      <c r="AN59" s="451"/>
      <c r="AO59" s="451"/>
      <c r="AP59" s="451"/>
      <c r="AQ59" s="451"/>
      <c r="AR59" s="451"/>
    </row>
    <row r="60" spans="1:44" ht="13.5" customHeight="1">
      <c r="A60" s="470"/>
      <c r="B60" s="451"/>
      <c r="C60" s="451"/>
      <c r="D60" s="451"/>
      <c r="E60" s="451"/>
      <c r="F60" s="451"/>
      <c r="G60" s="451"/>
      <c r="H60" s="451"/>
      <c r="I60" s="451"/>
      <c r="J60" s="451"/>
      <c r="K60" s="451"/>
      <c r="L60" s="451"/>
      <c r="M60" s="451"/>
      <c r="N60" s="451"/>
      <c r="O60" s="451"/>
      <c r="P60" s="451"/>
      <c r="Q60" s="451"/>
      <c r="R60" s="451"/>
      <c r="S60" s="451"/>
      <c r="T60" s="451"/>
      <c r="U60" s="451"/>
      <c r="V60" s="451"/>
      <c r="W60" s="451"/>
      <c r="X60" s="451"/>
      <c r="Y60" s="451"/>
      <c r="Z60" s="451"/>
      <c r="AA60" s="451"/>
      <c r="AB60" s="451"/>
      <c r="AC60" s="451"/>
      <c r="AD60" s="451"/>
      <c r="AE60" s="451"/>
      <c r="AF60" s="451"/>
      <c r="AG60" s="451"/>
      <c r="AH60" s="451"/>
      <c r="AI60" s="451"/>
      <c r="AJ60" s="451"/>
      <c r="AK60" s="451"/>
      <c r="AL60" s="451"/>
      <c r="AM60" s="451"/>
      <c r="AN60" s="451"/>
      <c r="AO60" s="451"/>
      <c r="AP60" s="451"/>
      <c r="AQ60" s="451"/>
      <c r="AR60" s="451"/>
    </row>
    <row r="61" spans="1:44" ht="13.5" customHeight="1">
      <c r="A61" s="470"/>
      <c r="B61" s="451"/>
      <c r="C61" s="451"/>
      <c r="D61" s="451"/>
      <c r="E61" s="451"/>
      <c r="F61" s="451"/>
      <c r="G61" s="451"/>
      <c r="H61" s="451"/>
      <c r="I61" s="451"/>
      <c r="J61" s="451"/>
      <c r="K61" s="451"/>
      <c r="L61" s="451"/>
      <c r="M61" s="451"/>
      <c r="N61" s="451"/>
      <c r="O61" s="451"/>
      <c r="P61" s="451"/>
      <c r="Q61" s="451"/>
      <c r="R61" s="451"/>
      <c r="S61" s="451"/>
      <c r="T61" s="451"/>
      <c r="U61" s="451"/>
      <c r="V61" s="451"/>
      <c r="W61" s="451"/>
      <c r="X61" s="451"/>
      <c r="Y61" s="451"/>
      <c r="Z61" s="451"/>
      <c r="AA61" s="451"/>
      <c r="AB61" s="451"/>
      <c r="AC61" s="451"/>
      <c r="AD61" s="451"/>
      <c r="AE61" s="451"/>
      <c r="AF61" s="451"/>
      <c r="AG61" s="451"/>
      <c r="AH61" s="451"/>
      <c r="AI61" s="451"/>
      <c r="AJ61" s="451"/>
      <c r="AK61" s="451"/>
      <c r="AL61" s="451"/>
      <c r="AM61" s="451"/>
      <c r="AN61" s="451"/>
      <c r="AO61" s="451"/>
      <c r="AP61" s="451"/>
      <c r="AQ61" s="451"/>
      <c r="AR61" s="451"/>
    </row>
    <row r="62" spans="1:44" ht="13.5" customHeight="1">
      <c r="A62" s="470"/>
      <c r="B62" s="451"/>
      <c r="C62" s="451"/>
      <c r="D62" s="451"/>
      <c r="E62" s="451"/>
      <c r="F62" s="451"/>
      <c r="G62" s="451"/>
      <c r="H62" s="451"/>
      <c r="I62" s="451"/>
      <c r="J62" s="451"/>
      <c r="K62" s="451"/>
      <c r="L62" s="451"/>
      <c r="M62" s="451"/>
      <c r="N62" s="451"/>
      <c r="O62" s="451"/>
      <c r="P62" s="451"/>
      <c r="Q62" s="451"/>
      <c r="R62" s="451"/>
      <c r="S62" s="451"/>
      <c r="T62" s="451"/>
      <c r="U62" s="451"/>
      <c r="V62" s="451"/>
      <c r="W62" s="451"/>
      <c r="X62" s="451"/>
      <c r="Y62" s="451"/>
      <c r="Z62" s="451"/>
      <c r="AA62" s="451"/>
      <c r="AB62" s="451"/>
      <c r="AC62" s="451"/>
      <c r="AD62" s="451"/>
      <c r="AE62" s="451"/>
      <c r="AF62" s="451"/>
      <c r="AG62" s="451"/>
      <c r="AH62" s="451"/>
      <c r="AI62" s="451"/>
      <c r="AJ62" s="451"/>
      <c r="AK62" s="451"/>
      <c r="AL62" s="451"/>
      <c r="AM62" s="451"/>
      <c r="AN62" s="451"/>
      <c r="AO62" s="451"/>
      <c r="AP62" s="451"/>
      <c r="AQ62" s="451"/>
      <c r="AR62" s="451"/>
    </row>
    <row r="63" spans="1:44" ht="13.5" customHeight="1">
      <c r="A63" s="470"/>
      <c r="B63" s="451"/>
      <c r="C63" s="451"/>
      <c r="D63" s="451"/>
      <c r="E63" s="451"/>
      <c r="F63" s="451"/>
      <c r="G63" s="451"/>
      <c r="H63" s="451"/>
      <c r="I63" s="451"/>
      <c r="J63" s="451"/>
      <c r="K63" s="451"/>
      <c r="L63" s="451"/>
      <c r="M63" s="451"/>
      <c r="N63" s="451"/>
      <c r="O63" s="451"/>
      <c r="P63" s="451"/>
      <c r="Q63" s="451"/>
      <c r="R63" s="451"/>
      <c r="S63" s="451"/>
      <c r="T63" s="451"/>
      <c r="U63" s="451"/>
      <c r="V63" s="451"/>
      <c r="W63" s="451"/>
      <c r="X63" s="451"/>
      <c r="Y63" s="451"/>
      <c r="Z63" s="451"/>
      <c r="AA63" s="451"/>
      <c r="AB63" s="451"/>
      <c r="AC63" s="451"/>
      <c r="AD63" s="451"/>
      <c r="AE63" s="451"/>
      <c r="AF63" s="451"/>
      <c r="AG63" s="451"/>
      <c r="AH63" s="451"/>
      <c r="AI63" s="451"/>
      <c r="AJ63" s="451"/>
      <c r="AK63" s="451"/>
      <c r="AL63" s="451"/>
      <c r="AM63" s="451"/>
      <c r="AN63" s="451"/>
      <c r="AO63" s="451"/>
      <c r="AP63" s="451"/>
      <c r="AQ63" s="451"/>
      <c r="AR63" s="451"/>
    </row>
    <row r="64" spans="1:44" ht="13.5" customHeight="1">
      <c r="A64" s="470"/>
      <c r="B64" s="451"/>
      <c r="C64" s="451"/>
      <c r="D64" s="451"/>
      <c r="E64" s="451"/>
      <c r="F64" s="451"/>
      <c r="G64" s="451"/>
      <c r="H64" s="451"/>
      <c r="I64" s="451"/>
      <c r="J64" s="451"/>
      <c r="K64" s="451"/>
      <c r="L64" s="451"/>
      <c r="M64" s="451"/>
      <c r="N64" s="451"/>
      <c r="O64" s="451"/>
      <c r="P64" s="451"/>
      <c r="Q64" s="451"/>
      <c r="R64" s="451"/>
      <c r="S64" s="451"/>
      <c r="T64" s="451"/>
      <c r="U64" s="451"/>
      <c r="V64" s="451"/>
      <c r="W64" s="451"/>
      <c r="X64" s="451"/>
      <c r="Y64" s="451"/>
      <c r="Z64" s="451"/>
      <c r="AA64" s="451"/>
      <c r="AB64" s="451"/>
      <c r="AC64" s="451"/>
      <c r="AD64" s="451"/>
      <c r="AE64" s="451"/>
      <c r="AF64" s="451"/>
      <c r="AG64" s="451"/>
      <c r="AH64" s="451"/>
      <c r="AI64" s="451"/>
      <c r="AJ64" s="451"/>
      <c r="AK64" s="451"/>
      <c r="AL64" s="451"/>
      <c r="AM64" s="451"/>
      <c r="AN64" s="451"/>
      <c r="AO64" s="451"/>
      <c r="AP64" s="451"/>
      <c r="AQ64" s="451"/>
      <c r="AR64" s="451"/>
    </row>
    <row r="65" spans="1:44" ht="13.5" customHeight="1">
      <c r="A65" s="470"/>
      <c r="B65" s="451"/>
      <c r="C65" s="451"/>
      <c r="D65" s="451"/>
      <c r="E65" s="451"/>
      <c r="F65" s="451"/>
      <c r="G65" s="451"/>
      <c r="H65" s="451"/>
      <c r="I65" s="451"/>
      <c r="J65" s="451"/>
      <c r="K65" s="451"/>
      <c r="L65" s="451"/>
      <c r="M65" s="451"/>
      <c r="N65" s="451"/>
      <c r="O65" s="451"/>
      <c r="P65" s="451"/>
      <c r="Q65" s="451"/>
      <c r="R65" s="451"/>
      <c r="S65" s="451"/>
      <c r="T65" s="451"/>
      <c r="U65" s="451"/>
      <c r="V65" s="451"/>
      <c r="W65" s="451"/>
      <c r="X65" s="451"/>
      <c r="Y65" s="451"/>
      <c r="Z65" s="451"/>
      <c r="AA65" s="451"/>
      <c r="AB65" s="451"/>
      <c r="AC65" s="451"/>
      <c r="AD65" s="451"/>
      <c r="AE65" s="451"/>
      <c r="AF65" s="451"/>
      <c r="AG65" s="451"/>
      <c r="AH65" s="451"/>
      <c r="AI65" s="451"/>
      <c r="AJ65" s="451"/>
      <c r="AK65" s="451"/>
      <c r="AL65" s="451"/>
      <c r="AM65" s="451"/>
      <c r="AN65" s="451"/>
      <c r="AO65" s="451"/>
      <c r="AP65" s="451"/>
      <c r="AQ65" s="451"/>
      <c r="AR65" s="451"/>
    </row>
    <row r="66" spans="1:44" ht="13.5" customHeight="1">
      <c r="A66" s="470"/>
      <c r="B66" s="451"/>
      <c r="C66" s="451"/>
      <c r="D66" s="451"/>
      <c r="E66" s="451"/>
      <c r="F66" s="451"/>
      <c r="G66" s="451"/>
      <c r="H66" s="451"/>
      <c r="I66" s="451"/>
      <c r="J66" s="451"/>
      <c r="K66" s="451"/>
      <c r="L66" s="451"/>
      <c r="M66" s="451"/>
      <c r="N66" s="451"/>
      <c r="O66" s="451"/>
      <c r="P66" s="451"/>
      <c r="Q66" s="451"/>
      <c r="R66" s="451"/>
      <c r="S66" s="451"/>
      <c r="T66" s="451"/>
      <c r="U66" s="451"/>
      <c r="V66" s="451"/>
      <c r="W66" s="451"/>
      <c r="X66" s="451"/>
      <c r="Y66" s="451"/>
      <c r="Z66" s="451"/>
      <c r="AA66" s="451"/>
      <c r="AB66" s="451"/>
      <c r="AC66" s="451"/>
      <c r="AD66" s="451"/>
      <c r="AE66" s="451"/>
      <c r="AF66" s="451"/>
      <c r="AG66" s="451"/>
      <c r="AH66" s="451"/>
      <c r="AI66" s="451"/>
      <c r="AJ66" s="451"/>
      <c r="AK66" s="451"/>
      <c r="AL66" s="451"/>
      <c r="AM66" s="451"/>
      <c r="AN66" s="451"/>
      <c r="AO66" s="451"/>
      <c r="AP66" s="451"/>
      <c r="AQ66" s="451"/>
      <c r="AR66" s="451"/>
    </row>
    <row r="67" spans="1:44" ht="13.5" customHeight="1">
      <c r="A67" s="470"/>
      <c r="B67" s="451"/>
      <c r="C67" s="451"/>
      <c r="D67" s="451"/>
      <c r="E67" s="451"/>
      <c r="F67" s="451"/>
      <c r="G67" s="451"/>
      <c r="H67" s="451"/>
      <c r="I67" s="451"/>
      <c r="J67" s="451"/>
      <c r="K67" s="451"/>
      <c r="L67" s="451"/>
      <c r="M67" s="451"/>
      <c r="N67" s="451"/>
      <c r="O67" s="451"/>
      <c r="P67" s="451"/>
      <c r="Q67" s="451"/>
      <c r="R67" s="451"/>
      <c r="S67" s="451"/>
      <c r="T67" s="451"/>
      <c r="U67" s="451"/>
      <c r="V67" s="451"/>
      <c r="W67" s="451"/>
      <c r="X67" s="451"/>
      <c r="Y67" s="451"/>
      <c r="Z67" s="451"/>
      <c r="AA67" s="451"/>
      <c r="AB67" s="451"/>
      <c r="AC67" s="451"/>
      <c r="AD67" s="451"/>
      <c r="AE67" s="451"/>
      <c r="AF67" s="451"/>
      <c r="AG67" s="451"/>
      <c r="AH67" s="451"/>
      <c r="AI67" s="451"/>
      <c r="AJ67" s="451"/>
      <c r="AK67" s="451"/>
      <c r="AL67" s="451"/>
      <c r="AM67" s="451"/>
      <c r="AN67" s="451"/>
      <c r="AO67" s="451"/>
      <c r="AP67" s="451"/>
      <c r="AQ67" s="451"/>
      <c r="AR67" s="451"/>
    </row>
    <row r="68" spans="1:44" ht="13.5" customHeight="1">
      <c r="A68" s="470"/>
      <c r="B68" s="451"/>
      <c r="C68" s="451"/>
      <c r="D68" s="451"/>
      <c r="E68" s="451"/>
      <c r="F68" s="451"/>
      <c r="G68" s="451"/>
      <c r="H68" s="451"/>
      <c r="I68" s="451"/>
      <c r="J68" s="451"/>
      <c r="K68" s="451"/>
      <c r="L68" s="451"/>
      <c r="M68" s="451"/>
      <c r="N68" s="451"/>
      <c r="O68" s="451"/>
      <c r="P68" s="451"/>
      <c r="Q68" s="451"/>
      <c r="R68" s="451"/>
      <c r="S68" s="451"/>
      <c r="T68" s="451"/>
      <c r="U68" s="451"/>
      <c r="V68" s="451"/>
      <c r="W68" s="451"/>
      <c r="X68" s="451"/>
      <c r="Y68" s="451"/>
      <c r="Z68" s="451"/>
      <c r="AA68" s="451"/>
      <c r="AB68" s="451"/>
      <c r="AC68" s="451"/>
      <c r="AD68" s="451"/>
      <c r="AE68" s="451"/>
      <c r="AF68" s="451"/>
      <c r="AG68" s="451"/>
      <c r="AH68" s="451"/>
      <c r="AI68" s="451"/>
      <c r="AJ68" s="451"/>
      <c r="AK68" s="451"/>
      <c r="AL68" s="451"/>
      <c r="AM68" s="451"/>
      <c r="AN68" s="451"/>
      <c r="AO68" s="451"/>
      <c r="AP68" s="451"/>
      <c r="AQ68" s="451"/>
      <c r="AR68" s="451"/>
    </row>
    <row r="69" spans="1:44" ht="13.5" customHeight="1">
      <c r="A69" s="470"/>
      <c r="B69" s="451"/>
      <c r="C69" s="451"/>
      <c r="D69" s="451"/>
      <c r="E69" s="451"/>
      <c r="F69" s="451"/>
      <c r="G69" s="451"/>
      <c r="H69" s="451"/>
      <c r="I69" s="451"/>
      <c r="J69" s="451"/>
      <c r="K69" s="451"/>
      <c r="L69" s="451"/>
      <c r="M69" s="451"/>
      <c r="N69" s="451"/>
      <c r="O69" s="451"/>
      <c r="P69" s="451"/>
      <c r="Q69" s="451"/>
      <c r="R69" s="451"/>
      <c r="S69" s="451"/>
      <c r="T69" s="451"/>
      <c r="U69" s="451"/>
      <c r="V69" s="451"/>
      <c r="W69" s="451"/>
      <c r="X69" s="451"/>
      <c r="Y69" s="451"/>
      <c r="Z69" s="451"/>
      <c r="AA69" s="451"/>
      <c r="AB69" s="451"/>
      <c r="AC69" s="451"/>
      <c r="AD69" s="451"/>
      <c r="AE69" s="451"/>
      <c r="AF69" s="451"/>
      <c r="AG69" s="451"/>
      <c r="AH69" s="451"/>
      <c r="AI69" s="451"/>
      <c r="AJ69" s="451"/>
      <c r="AK69" s="451"/>
      <c r="AL69" s="451"/>
      <c r="AM69" s="451"/>
      <c r="AN69" s="451"/>
      <c r="AO69" s="451"/>
      <c r="AP69" s="451"/>
      <c r="AQ69" s="451"/>
      <c r="AR69" s="451"/>
    </row>
    <row r="70" spans="1:44" ht="13.5" customHeight="1">
      <c r="A70" s="470"/>
      <c r="B70" s="451"/>
      <c r="C70" s="451"/>
      <c r="D70" s="451"/>
      <c r="E70" s="451"/>
      <c r="F70" s="451"/>
      <c r="G70" s="451"/>
      <c r="H70" s="451"/>
      <c r="I70" s="451"/>
      <c r="J70" s="451"/>
      <c r="K70" s="451"/>
      <c r="L70" s="451"/>
      <c r="M70" s="451"/>
      <c r="N70" s="451"/>
      <c r="O70" s="451"/>
      <c r="P70" s="451"/>
      <c r="Q70" s="451"/>
      <c r="R70" s="451"/>
      <c r="S70" s="451"/>
      <c r="T70" s="451"/>
      <c r="U70" s="451"/>
      <c r="V70" s="451"/>
      <c r="W70" s="451"/>
      <c r="X70" s="451"/>
      <c r="Y70" s="451"/>
      <c r="Z70" s="451"/>
      <c r="AA70" s="451"/>
      <c r="AB70" s="451"/>
      <c r="AC70" s="451"/>
      <c r="AD70" s="451"/>
      <c r="AE70" s="451"/>
      <c r="AF70" s="451"/>
      <c r="AG70" s="451"/>
      <c r="AH70" s="451"/>
      <c r="AI70" s="451"/>
      <c r="AJ70" s="451"/>
      <c r="AK70" s="451"/>
      <c r="AL70" s="451"/>
      <c r="AM70" s="451"/>
      <c r="AN70" s="451"/>
      <c r="AO70" s="451"/>
      <c r="AP70" s="451"/>
      <c r="AQ70" s="451"/>
      <c r="AR70" s="451"/>
    </row>
    <row r="71" spans="1:44" ht="13.5" customHeight="1">
      <c r="A71" s="470"/>
      <c r="B71" s="451"/>
      <c r="C71" s="451"/>
      <c r="D71" s="451"/>
      <c r="E71" s="451"/>
      <c r="F71" s="451"/>
      <c r="G71" s="451"/>
      <c r="H71" s="451"/>
      <c r="I71" s="451"/>
      <c r="J71" s="451"/>
      <c r="K71" s="451"/>
      <c r="L71" s="451"/>
      <c r="M71" s="451"/>
      <c r="N71" s="451"/>
      <c r="O71" s="451"/>
      <c r="P71" s="451"/>
      <c r="Q71" s="451"/>
      <c r="R71" s="451"/>
      <c r="S71" s="451"/>
      <c r="T71" s="451"/>
      <c r="U71" s="451"/>
      <c r="V71" s="451"/>
      <c r="W71" s="451"/>
      <c r="X71" s="451"/>
      <c r="Y71" s="451"/>
      <c r="Z71" s="451"/>
      <c r="AA71" s="451"/>
      <c r="AB71" s="451"/>
      <c r="AC71" s="451"/>
      <c r="AD71" s="451"/>
      <c r="AE71" s="451"/>
      <c r="AF71" s="451"/>
      <c r="AG71" s="451"/>
      <c r="AH71" s="451"/>
      <c r="AI71" s="451"/>
      <c r="AJ71" s="451"/>
      <c r="AK71" s="451"/>
      <c r="AL71" s="451"/>
      <c r="AM71" s="451"/>
      <c r="AN71" s="451"/>
      <c r="AO71" s="451"/>
      <c r="AP71" s="451"/>
      <c r="AQ71" s="451"/>
      <c r="AR71" s="451"/>
    </row>
    <row r="72" spans="1:44" ht="13.5" customHeight="1">
      <c r="A72" s="470"/>
      <c r="B72" s="451"/>
      <c r="C72" s="451"/>
      <c r="D72" s="451"/>
      <c r="E72" s="451"/>
      <c r="F72" s="451"/>
      <c r="G72" s="451"/>
      <c r="H72" s="451"/>
      <c r="I72" s="451"/>
      <c r="J72" s="451"/>
      <c r="K72" s="451"/>
      <c r="L72" s="451"/>
      <c r="M72" s="451"/>
      <c r="N72" s="451"/>
      <c r="O72" s="451"/>
      <c r="P72" s="451"/>
      <c r="Q72" s="451"/>
      <c r="R72" s="451"/>
      <c r="S72" s="451"/>
      <c r="T72" s="451"/>
      <c r="U72" s="451"/>
      <c r="V72" s="451"/>
      <c r="W72" s="451"/>
      <c r="X72" s="451"/>
      <c r="Y72" s="451"/>
      <c r="Z72" s="451"/>
      <c r="AA72" s="451"/>
      <c r="AB72" s="451"/>
      <c r="AC72" s="451"/>
      <c r="AD72" s="451"/>
      <c r="AE72" s="451"/>
      <c r="AF72" s="451"/>
      <c r="AG72" s="451"/>
      <c r="AH72" s="451"/>
      <c r="AI72" s="451"/>
      <c r="AJ72" s="451"/>
      <c r="AK72" s="451"/>
      <c r="AL72" s="451"/>
      <c r="AM72" s="451"/>
      <c r="AN72" s="451"/>
      <c r="AO72" s="451"/>
      <c r="AP72" s="451"/>
      <c r="AQ72" s="451"/>
      <c r="AR72" s="451"/>
    </row>
    <row r="73" spans="1:44" ht="13.5" customHeight="1">
      <c r="A73" s="470"/>
      <c r="B73" s="451"/>
      <c r="C73" s="451"/>
      <c r="D73" s="451"/>
      <c r="E73" s="451"/>
      <c r="F73" s="451"/>
      <c r="G73" s="451"/>
      <c r="H73" s="451"/>
      <c r="I73" s="451"/>
      <c r="J73" s="451"/>
      <c r="K73" s="451"/>
      <c r="L73" s="451"/>
      <c r="M73" s="451"/>
      <c r="N73" s="451"/>
      <c r="O73" s="451"/>
      <c r="P73" s="451"/>
      <c r="Q73" s="451"/>
      <c r="R73" s="451"/>
      <c r="S73" s="451"/>
      <c r="T73" s="451"/>
      <c r="U73" s="451"/>
      <c r="V73" s="451"/>
      <c r="W73" s="451"/>
      <c r="X73" s="451"/>
      <c r="Y73" s="451"/>
      <c r="Z73" s="451"/>
      <c r="AA73" s="451"/>
      <c r="AB73" s="451"/>
      <c r="AC73" s="451"/>
      <c r="AD73" s="451"/>
      <c r="AE73" s="451"/>
      <c r="AF73" s="451"/>
      <c r="AG73" s="451"/>
      <c r="AH73" s="451"/>
      <c r="AI73" s="451"/>
      <c r="AJ73" s="451"/>
      <c r="AK73" s="451"/>
      <c r="AL73" s="451"/>
      <c r="AM73" s="451"/>
      <c r="AN73" s="451"/>
      <c r="AO73" s="451"/>
      <c r="AP73" s="451"/>
      <c r="AQ73" s="451"/>
      <c r="AR73" s="451"/>
    </row>
    <row r="74" spans="1:44" ht="13.5" customHeight="1">
      <c r="A74" s="470"/>
      <c r="B74" s="451"/>
      <c r="C74" s="451"/>
      <c r="D74" s="451"/>
      <c r="E74" s="451"/>
      <c r="F74" s="451"/>
      <c r="G74" s="451"/>
      <c r="H74" s="451"/>
      <c r="I74" s="451"/>
      <c r="J74" s="451"/>
      <c r="K74" s="451"/>
      <c r="L74" s="451"/>
      <c r="M74" s="451"/>
      <c r="N74" s="451"/>
      <c r="O74" s="451"/>
      <c r="P74" s="451"/>
      <c r="Q74" s="451"/>
      <c r="R74" s="451"/>
      <c r="S74" s="451"/>
      <c r="T74" s="451"/>
      <c r="U74" s="451"/>
      <c r="V74" s="451"/>
      <c r="W74" s="451"/>
      <c r="X74" s="451"/>
      <c r="Y74" s="451"/>
      <c r="Z74" s="451"/>
      <c r="AA74" s="451"/>
      <c r="AB74" s="451"/>
      <c r="AC74" s="451"/>
      <c r="AD74" s="451"/>
      <c r="AE74" s="451"/>
      <c r="AF74" s="451"/>
      <c r="AG74" s="451"/>
      <c r="AH74" s="451"/>
      <c r="AI74" s="451"/>
      <c r="AJ74" s="451"/>
      <c r="AK74" s="451"/>
      <c r="AL74" s="451"/>
      <c r="AM74" s="451"/>
      <c r="AN74" s="451"/>
      <c r="AO74" s="451"/>
      <c r="AP74" s="451"/>
      <c r="AQ74" s="451"/>
      <c r="AR74" s="451"/>
    </row>
    <row r="75" spans="1:44" ht="13.5" customHeight="1">
      <c r="A75" s="470"/>
      <c r="B75" s="451"/>
      <c r="C75" s="451"/>
      <c r="D75" s="451"/>
      <c r="E75" s="451"/>
      <c r="F75" s="451"/>
      <c r="G75" s="451"/>
      <c r="H75" s="451"/>
      <c r="I75" s="451"/>
      <c r="J75" s="451"/>
      <c r="K75" s="451"/>
      <c r="L75" s="451"/>
      <c r="M75" s="451"/>
      <c r="N75" s="451"/>
      <c r="O75" s="451"/>
      <c r="P75" s="451"/>
      <c r="Q75" s="451"/>
      <c r="R75" s="451"/>
      <c r="S75" s="451"/>
      <c r="T75" s="451"/>
      <c r="U75" s="451"/>
      <c r="V75" s="451"/>
      <c r="W75" s="451"/>
      <c r="X75" s="451"/>
      <c r="Y75" s="451"/>
      <c r="Z75" s="451"/>
      <c r="AA75" s="451"/>
      <c r="AB75" s="451"/>
      <c r="AC75" s="451"/>
      <c r="AD75" s="451"/>
      <c r="AE75" s="451"/>
      <c r="AF75" s="451"/>
      <c r="AG75" s="451"/>
      <c r="AH75" s="451"/>
      <c r="AI75" s="451"/>
      <c r="AJ75" s="451"/>
      <c r="AK75" s="451"/>
      <c r="AL75" s="451"/>
      <c r="AM75" s="451"/>
      <c r="AN75" s="451"/>
      <c r="AO75" s="451"/>
      <c r="AP75" s="451"/>
      <c r="AQ75" s="451"/>
      <c r="AR75" s="451"/>
    </row>
    <row r="76" spans="1:44" ht="13.5" customHeight="1">
      <c r="A76" s="470"/>
      <c r="B76" s="451"/>
      <c r="C76" s="451"/>
      <c r="D76" s="451"/>
      <c r="E76" s="451"/>
      <c r="F76" s="451"/>
      <c r="G76" s="451"/>
      <c r="H76" s="451"/>
      <c r="I76" s="451"/>
      <c r="J76" s="451"/>
      <c r="K76" s="451"/>
      <c r="L76" s="451"/>
      <c r="M76" s="451"/>
      <c r="N76" s="451"/>
      <c r="O76" s="451"/>
      <c r="P76" s="451"/>
      <c r="Q76" s="451"/>
      <c r="R76" s="451"/>
      <c r="S76" s="451"/>
      <c r="T76" s="451"/>
      <c r="U76" s="451"/>
      <c r="V76" s="451"/>
      <c r="W76" s="451"/>
      <c r="X76" s="451"/>
      <c r="Y76" s="451"/>
      <c r="Z76" s="451"/>
      <c r="AA76" s="451"/>
      <c r="AB76" s="451"/>
      <c r="AC76" s="451"/>
      <c r="AD76" s="451"/>
      <c r="AE76" s="451"/>
      <c r="AF76" s="451"/>
      <c r="AG76" s="451"/>
      <c r="AH76" s="451"/>
      <c r="AI76" s="451"/>
      <c r="AJ76" s="451"/>
      <c r="AK76" s="451"/>
      <c r="AL76" s="451"/>
      <c r="AM76" s="451"/>
      <c r="AN76" s="451"/>
      <c r="AO76" s="451"/>
      <c r="AP76" s="451"/>
      <c r="AQ76" s="451"/>
      <c r="AR76" s="451"/>
    </row>
    <row r="77" spans="1:44" ht="13.5" customHeight="1">
      <c r="A77" s="470"/>
      <c r="B77" s="451"/>
      <c r="C77" s="451"/>
      <c r="D77" s="451"/>
      <c r="E77" s="451"/>
      <c r="F77" s="451"/>
      <c r="G77" s="451"/>
      <c r="H77" s="451"/>
      <c r="I77" s="451"/>
      <c r="J77" s="451"/>
      <c r="K77" s="451"/>
      <c r="L77" s="451"/>
      <c r="M77" s="451"/>
      <c r="N77" s="451"/>
      <c r="O77" s="451"/>
      <c r="P77" s="451"/>
      <c r="Q77" s="451"/>
      <c r="R77" s="451"/>
      <c r="S77" s="451"/>
      <c r="T77" s="451"/>
      <c r="U77" s="451"/>
      <c r="V77" s="451"/>
      <c r="W77" s="451"/>
      <c r="X77" s="451"/>
      <c r="Y77" s="451"/>
      <c r="Z77" s="451"/>
      <c r="AA77" s="451"/>
      <c r="AB77" s="451"/>
      <c r="AC77" s="451"/>
      <c r="AD77" s="451"/>
      <c r="AE77" s="451"/>
      <c r="AF77" s="451"/>
      <c r="AG77" s="451"/>
      <c r="AH77" s="451"/>
      <c r="AI77" s="451"/>
      <c r="AJ77" s="451"/>
      <c r="AK77" s="451"/>
      <c r="AL77" s="451"/>
      <c r="AM77" s="451"/>
      <c r="AN77" s="451"/>
      <c r="AO77" s="451"/>
      <c r="AP77" s="451"/>
      <c r="AQ77" s="451"/>
      <c r="AR77" s="451"/>
    </row>
    <row r="78" spans="1:44" ht="13.5" customHeight="1">
      <c r="A78" s="470"/>
      <c r="B78" s="451"/>
      <c r="C78" s="451"/>
      <c r="D78" s="451"/>
      <c r="E78" s="451"/>
      <c r="F78" s="451"/>
      <c r="G78" s="451"/>
      <c r="H78" s="451"/>
      <c r="I78" s="451"/>
      <c r="J78" s="451"/>
      <c r="K78" s="451"/>
      <c r="L78" s="451"/>
      <c r="M78" s="451"/>
      <c r="N78" s="451"/>
      <c r="O78" s="451"/>
      <c r="P78" s="451"/>
      <c r="Q78" s="451"/>
      <c r="R78" s="451"/>
      <c r="S78" s="451"/>
      <c r="T78" s="451"/>
      <c r="U78" s="451"/>
      <c r="V78" s="451"/>
      <c r="W78" s="451"/>
      <c r="X78" s="451"/>
      <c r="Y78" s="451"/>
      <c r="Z78" s="451"/>
      <c r="AA78" s="451"/>
      <c r="AB78" s="451"/>
      <c r="AC78" s="451"/>
      <c r="AD78" s="451"/>
      <c r="AE78" s="451"/>
      <c r="AF78" s="451"/>
      <c r="AG78" s="451"/>
      <c r="AH78" s="451"/>
      <c r="AI78" s="451"/>
      <c r="AJ78" s="451"/>
      <c r="AK78" s="451"/>
      <c r="AL78" s="451"/>
      <c r="AM78" s="451"/>
      <c r="AN78" s="451"/>
      <c r="AO78" s="451"/>
      <c r="AP78" s="451"/>
      <c r="AQ78" s="451"/>
      <c r="AR78" s="451"/>
    </row>
    <row r="79" spans="1:44" ht="13.5" customHeight="1">
      <c r="A79" s="470"/>
      <c r="B79" s="451"/>
      <c r="C79" s="451"/>
      <c r="D79" s="451"/>
      <c r="E79" s="451"/>
      <c r="F79" s="451"/>
      <c r="G79" s="451"/>
      <c r="H79" s="451"/>
      <c r="I79" s="451"/>
      <c r="J79" s="451"/>
      <c r="K79" s="451"/>
      <c r="L79" s="451"/>
      <c r="M79" s="451"/>
      <c r="N79" s="451"/>
      <c r="O79" s="451"/>
      <c r="P79" s="451"/>
      <c r="Q79" s="451"/>
      <c r="R79" s="451"/>
      <c r="S79" s="451"/>
      <c r="T79" s="451"/>
      <c r="U79" s="451"/>
      <c r="V79" s="451"/>
      <c r="W79" s="451"/>
      <c r="X79" s="451"/>
      <c r="Y79" s="451"/>
      <c r="Z79" s="451"/>
      <c r="AA79" s="451"/>
      <c r="AB79" s="451"/>
      <c r="AC79" s="451"/>
      <c r="AD79" s="451"/>
      <c r="AE79" s="451"/>
      <c r="AF79" s="451"/>
      <c r="AG79" s="451"/>
      <c r="AH79" s="451"/>
      <c r="AI79" s="451"/>
      <c r="AJ79" s="451"/>
      <c r="AK79" s="451"/>
      <c r="AL79" s="451"/>
      <c r="AM79" s="451"/>
      <c r="AN79" s="451"/>
      <c r="AO79" s="451"/>
      <c r="AP79" s="451"/>
      <c r="AQ79" s="451"/>
      <c r="AR79" s="451"/>
    </row>
    <row r="80" spans="1:44" ht="13.5" customHeight="1">
      <c r="A80" s="470"/>
      <c r="B80" s="451"/>
      <c r="C80" s="451"/>
      <c r="D80" s="451"/>
      <c r="E80" s="451"/>
      <c r="F80" s="451"/>
      <c r="G80" s="451"/>
      <c r="H80" s="451"/>
      <c r="I80" s="451"/>
      <c r="J80" s="451"/>
      <c r="K80" s="451"/>
      <c r="L80" s="451"/>
      <c r="M80" s="451"/>
      <c r="N80" s="451"/>
      <c r="O80" s="451"/>
      <c r="P80" s="451"/>
      <c r="Q80" s="451"/>
      <c r="R80" s="451"/>
      <c r="S80" s="451"/>
      <c r="T80" s="451"/>
      <c r="U80" s="451"/>
      <c r="V80" s="451"/>
      <c r="W80" s="451"/>
      <c r="X80" s="451"/>
      <c r="Y80" s="451"/>
      <c r="Z80" s="451"/>
      <c r="AA80" s="451"/>
      <c r="AB80" s="451"/>
      <c r="AC80" s="451"/>
      <c r="AD80" s="451"/>
      <c r="AE80" s="451"/>
      <c r="AF80" s="451"/>
      <c r="AG80" s="451"/>
      <c r="AH80" s="451"/>
      <c r="AI80" s="451"/>
      <c r="AJ80" s="451"/>
      <c r="AK80" s="451"/>
      <c r="AL80" s="451"/>
      <c r="AM80" s="451"/>
      <c r="AN80" s="451"/>
      <c r="AO80" s="451"/>
      <c r="AP80" s="451"/>
      <c r="AQ80" s="451"/>
      <c r="AR80" s="451"/>
    </row>
    <row r="81" spans="1:44" ht="13.5" customHeight="1">
      <c r="A81" s="470"/>
      <c r="B81" s="451"/>
      <c r="C81" s="451"/>
      <c r="D81" s="451"/>
      <c r="E81" s="451"/>
      <c r="F81" s="451"/>
      <c r="G81" s="451"/>
      <c r="H81" s="451"/>
      <c r="I81" s="451"/>
      <c r="J81" s="451"/>
      <c r="K81" s="451"/>
      <c r="L81" s="451"/>
      <c r="M81" s="451"/>
      <c r="N81" s="451"/>
      <c r="O81" s="451"/>
      <c r="P81" s="451"/>
      <c r="Q81" s="451"/>
      <c r="R81" s="451"/>
      <c r="S81" s="451"/>
      <c r="T81" s="451"/>
      <c r="U81" s="451"/>
      <c r="V81" s="451"/>
      <c r="W81" s="451"/>
      <c r="X81" s="451"/>
      <c r="Y81" s="451"/>
      <c r="Z81" s="451"/>
      <c r="AA81" s="451"/>
      <c r="AB81" s="451"/>
      <c r="AC81" s="451"/>
      <c r="AD81" s="451"/>
      <c r="AE81" s="451"/>
      <c r="AF81" s="451"/>
      <c r="AG81" s="451"/>
      <c r="AH81" s="451"/>
      <c r="AI81" s="451"/>
      <c r="AJ81" s="451"/>
      <c r="AK81" s="451"/>
      <c r="AL81" s="451"/>
      <c r="AM81" s="451"/>
      <c r="AN81" s="451"/>
      <c r="AO81" s="451"/>
      <c r="AP81" s="451"/>
      <c r="AQ81" s="451"/>
      <c r="AR81" s="451"/>
    </row>
    <row r="82" spans="1:44" ht="13.5" customHeight="1">
      <c r="A82" s="470"/>
      <c r="B82" s="451"/>
      <c r="C82" s="451"/>
      <c r="D82" s="451"/>
      <c r="E82" s="451"/>
      <c r="F82" s="451"/>
      <c r="G82" s="451"/>
      <c r="H82" s="451"/>
      <c r="I82" s="451"/>
      <c r="J82" s="451"/>
      <c r="K82" s="451"/>
      <c r="L82" s="451"/>
      <c r="M82" s="451"/>
      <c r="N82" s="451"/>
      <c r="O82" s="451"/>
      <c r="P82" s="451"/>
      <c r="Q82" s="451"/>
      <c r="R82" s="451"/>
      <c r="S82" s="451"/>
      <c r="T82" s="451"/>
      <c r="U82" s="451"/>
      <c r="V82" s="451"/>
      <c r="W82" s="451"/>
      <c r="X82" s="451"/>
      <c r="Y82" s="451"/>
      <c r="Z82" s="451"/>
      <c r="AA82" s="451"/>
      <c r="AB82" s="451"/>
      <c r="AC82" s="451"/>
      <c r="AD82" s="451"/>
      <c r="AE82" s="451"/>
      <c r="AF82" s="451"/>
      <c r="AG82" s="451"/>
      <c r="AH82" s="451"/>
      <c r="AI82" s="451"/>
      <c r="AJ82" s="451"/>
      <c r="AK82" s="451"/>
      <c r="AL82" s="451"/>
      <c r="AM82" s="451"/>
      <c r="AN82" s="451"/>
      <c r="AO82" s="451"/>
      <c r="AP82" s="451"/>
      <c r="AQ82" s="451"/>
      <c r="AR82" s="451"/>
    </row>
    <row r="83" spans="1:44" ht="13.5" customHeight="1">
      <c r="A83" s="470"/>
      <c r="B83" s="451"/>
      <c r="C83" s="451"/>
      <c r="D83" s="451"/>
      <c r="E83" s="451"/>
      <c r="F83" s="451"/>
      <c r="G83" s="451"/>
      <c r="H83" s="451"/>
      <c r="I83" s="451"/>
      <c r="J83" s="451"/>
      <c r="K83" s="451"/>
      <c r="L83" s="451"/>
      <c r="M83" s="451"/>
      <c r="N83" s="451"/>
      <c r="O83" s="451"/>
      <c r="P83" s="451"/>
      <c r="Q83" s="451"/>
      <c r="R83" s="451"/>
      <c r="S83" s="451"/>
      <c r="T83" s="451"/>
      <c r="U83" s="451"/>
      <c r="V83" s="451"/>
      <c r="W83" s="451"/>
      <c r="X83" s="451"/>
      <c r="Y83" s="451"/>
      <c r="Z83" s="451"/>
      <c r="AA83" s="451"/>
      <c r="AB83" s="451"/>
      <c r="AC83" s="451"/>
      <c r="AD83" s="451"/>
      <c r="AE83" s="451"/>
      <c r="AF83" s="451"/>
      <c r="AG83" s="451"/>
      <c r="AH83" s="451"/>
      <c r="AI83" s="451"/>
      <c r="AJ83" s="451"/>
      <c r="AK83" s="451"/>
      <c r="AL83" s="451"/>
      <c r="AM83" s="451"/>
      <c r="AN83" s="451"/>
      <c r="AO83" s="451"/>
      <c r="AP83" s="451"/>
      <c r="AQ83" s="451"/>
      <c r="AR83" s="451"/>
    </row>
    <row r="84" spans="1:44" ht="13.5" customHeight="1">
      <c r="A84" s="470"/>
      <c r="B84" s="451"/>
      <c r="C84" s="451"/>
      <c r="D84" s="451"/>
      <c r="E84" s="451"/>
      <c r="F84" s="451"/>
      <c r="G84" s="451"/>
      <c r="H84" s="451"/>
      <c r="I84" s="451"/>
      <c r="J84" s="451"/>
      <c r="K84" s="451"/>
      <c r="L84" s="451"/>
      <c r="M84" s="451"/>
      <c r="N84" s="451"/>
      <c r="O84" s="451"/>
      <c r="P84" s="451"/>
      <c r="Q84" s="451"/>
      <c r="R84" s="451"/>
      <c r="S84" s="451"/>
      <c r="T84" s="451"/>
      <c r="U84" s="451"/>
      <c r="V84" s="451"/>
      <c r="W84" s="451"/>
      <c r="X84" s="451"/>
      <c r="Y84" s="451"/>
      <c r="Z84" s="451"/>
      <c r="AA84" s="451"/>
      <c r="AB84" s="451"/>
      <c r="AC84" s="451"/>
      <c r="AD84" s="451"/>
      <c r="AE84" s="451"/>
      <c r="AF84" s="451"/>
      <c r="AG84" s="451"/>
      <c r="AH84" s="451"/>
      <c r="AI84" s="451"/>
      <c r="AJ84" s="451"/>
      <c r="AK84" s="451"/>
      <c r="AL84" s="451"/>
      <c r="AM84" s="451"/>
      <c r="AN84" s="451"/>
      <c r="AO84" s="451"/>
      <c r="AP84" s="451"/>
      <c r="AQ84" s="451"/>
      <c r="AR84" s="451"/>
    </row>
    <row r="85" spans="1:44" ht="13.5" customHeight="1">
      <c r="A85" s="470"/>
      <c r="B85" s="451"/>
      <c r="C85" s="451"/>
      <c r="D85" s="451"/>
      <c r="E85" s="451"/>
      <c r="F85" s="451"/>
      <c r="G85" s="451"/>
      <c r="H85" s="451"/>
      <c r="I85" s="451"/>
      <c r="J85" s="451"/>
      <c r="K85" s="451"/>
      <c r="L85" s="451"/>
      <c r="M85" s="451"/>
      <c r="N85" s="451"/>
      <c r="O85" s="451"/>
      <c r="P85" s="451"/>
      <c r="Q85" s="451"/>
      <c r="R85" s="451"/>
      <c r="S85" s="451"/>
      <c r="T85" s="451"/>
      <c r="U85" s="451"/>
      <c r="V85" s="451"/>
      <c r="W85" s="451"/>
      <c r="X85" s="451"/>
      <c r="Y85" s="451"/>
      <c r="Z85" s="451"/>
      <c r="AA85" s="451"/>
      <c r="AB85" s="451"/>
      <c r="AC85" s="451"/>
      <c r="AD85" s="451"/>
      <c r="AE85" s="451"/>
      <c r="AF85" s="451"/>
      <c r="AG85" s="451"/>
      <c r="AH85" s="451"/>
      <c r="AI85" s="451"/>
      <c r="AJ85" s="451"/>
      <c r="AK85" s="451"/>
      <c r="AL85" s="451"/>
      <c r="AM85" s="451"/>
      <c r="AN85" s="451"/>
      <c r="AO85" s="451"/>
      <c r="AP85" s="451"/>
      <c r="AQ85" s="451"/>
      <c r="AR85" s="451"/>
    </row>
    <row r="86" spans="1:44" ht="13.5" customHeight="1">
      <c r="A86" s="470"/>
      <c r="B86" s="451"/>
      <c r="C86" s="451"/>
      <c r="D86" s="451"/>
      <c r="E86" s="451"/>
      <c r="F86" s="451"/>
      <c r="G86" s="451"/>
      <c r="H86" s="451"/>
      <c r="I86" s="451"/>
      <c r="J86" s="451"/>
      <c r="K86" s="451"/>
      <c r="L86" s="451"/>
      <c r="M86" s="451"/>
      <c r="N86" s="451"/>
      <c r="O86" s="451"/>
      <c r="P86" s="451"/>
      <c r="Q86" s="451"/>
      <c r="R86" s="451"/>
      <c r="S86" s="451"/>
      <c r="T86" s="451"/>
      <c r="U86" s="451"/>
      <c r="V86" s="451"/>
      <c r="W86" s="451"/>
      <c r="X86" s="451"/>
      <c r="Y86" s="451"/>
      <c r="Z86" s="451"/>
      <c r="AA86" s="451"/>
      <c r="AB86" s="451"/>
      <c r="AC86" s="451"/>
      <c r="AD86" s="451"/>
      <c r="AE86" s="451"/>
      <c r="AF86" s="451"/>
      <c r="AG86" s="451"/>
      <c r="AH86" s="451"/>
      <c r="AI86" s="451"/>
      <c r="AJ86" s="451"/>
      <c r="AK86" s="451"/>
      <c r="AL86" s="451"/>
      <c r="AM86" s="451"/>
      <c r="AN86" s="451"/>
      <c r="AO86" s="451"/>
      <c r="AP86" s="451"/>
      <c r="AQ86" s="451"/>
      <c r="AR86" s="451"/>
    </row>
    <row r="87" spans="1:44" ht="13.5" customHeight="1">
      <c r="A87" s="470"/>
      <c r="B87" s="451"/>
      <c r="C87" s="451"/>
      <c r="D87" s="451"/>
      <c r="E87" s="451"/>
      <c r="F87" s="451"/>
      <c r="G87" s="451"/>
      <c r="H87" s="451"/>
      <c r="I87" s="451"/>
      <c r="J87" s="451"/>
      <c r="K87" s="451"/>
      <c r="L87" s="451"/>
      <c r="M87" s="451"/>
      <c r="N87" s="451"/>
      <c r="O87" s="451"/>
      <c r="P87" s="451"/>
      <c r="Q87" s="451"/>
      <c r="R87" s="451"/>
      <c r="S87" s="451"/>
      <c r="T87" s="451"/>
      <c r="U87" s="451"/>
      <c r="V87" s="451"/>
      <c r="W87" s="451"/>
      <c r="X87" s="451"/>
      <c r="Y87" s="451"/>
      <c r="Z87" s="451"/>
      <c r="AA87" s="451"/>
      <c r="AB87" s="451"/>
      <c r="AC87" s="451"/>
      <c r="AD87" s="451"/>
      <c r="AE87" s="451"/>
      <c r="AF87" s="451"/>
      <c r="AG87" s="451"/>
      <c r="AH87" s="451"/>
      <c r="AI87" s="451"/>
      <c r="AJ87" s="451"/>
      <c r="AK87" s="451"/>
      <c r="AL87" s="451"/>
      <c r="AM87" s="451"/>
      <c r="AN87" s="451"/>
      <c r="AO87" s="451"/>
      <c r="AP87" s="451"/>
      <c r="AQ87" s="451"/>
      <c r="AR87" s="451"/>
    </row>
    <row r="88" spans="1:44" ht="13.5" customHeight="1">
      <c r="A88" s="470"/>
      <c r="B88" s="451"/>
      <c r="C88" s="451"/>
      <c r="D88" s="451"/>
      <c r="E88" s="451"/>
      <c r="F88" s="451"/>
      <c r="G88" s="451"/>
      <c r="H88" s="451"/>
      <c r="I88" s="451"/>
      <c r="J88" s="451"/>
      <c r="K88" s="451"/>
      <c r="L88" s="451"/>
      <c r="M88" s="451"/>
      <c r="N88" s="451"/>
      <c r="O88" s="451"/>
      <c r="P88" s="451"/>
      <c r="Q88" s="451"/>
      <c r="R88" s="451"/>
      <c r="S88" s="451"/>
      <c r="T88" s="451"/>
      <c r="U88" s="451"/>
      <c r="V88" s="451"/>
      <c r="W88" s="451"/>
      <c r="X88" s="451"/>
      <c r="Y88" s="451"/>
      <c r="Z88" s="451"/>
      <c r="AA88" s="451"/>
      <c r="AB88" s="451"/>
      <c r="AC88" s="451"/>
      <c r="AD88" s="451"/>
      <c r="AE88" s="451"/>
      <c r="AF88" s="451"/>
      <c r="AG88" s="451"/>
      <c r="AH88" s="451"/>
      <c r="AI88" s="451"/>
      <c r="AJ88" s="451"/>
      <c r="AK88" s="451"/>
      <c r="AL88" s="451"/>
      <c r="AM88" s="451"/>
      <c r="AN88" s="451"/>
      <c r="AO88" s="451"/>
      <c r="AP88" s="451"/>
      <c r="AQ88" s="451"/>
      <c r="AR88" s="451"/>
    </row>
    <row r="89" spans="1:44" ht="13.5" customHeight="1">
      <c r="A89" s="470"/>
      <c r="B89" s="451"/>
      <c r="C89" s="451"/>
      <c r="D89" s="451"/>
      <c r="E89" s="451"/>
      <c r="F89" s="451"/>
      <c r="G89" s="451"/>
      <c r="H89" s="451"/>
      <c r="I89" s="451"/>
      <c r="J89" s="451"/>
      <c r="K89" s="451"/>
      <c r="L89" s="451"/>
      <c r="M89" s="451"/>
      <c r="N89" s="451"/>
      <c r="O89" s="451"/>
      <c r="P89" s="451"/>
      <c r="Q89" s="451"/>
      <c r="R89" s="451"/>
      <c r="S89" s="451"/>
      <c r="T89" s="451"/>
      <c r="U89" s="451"/>
      <c r="V89" s="451"/>
      <c r="W89" s="451"/>
      <c r="X89" s="451"/>
      <c r="Y89" s="451"/>
      <c r="Z89" s="451"/>
      <c r="AA89" s="451"/>
      <c r="AB89" s="451"/>
      <c r="AC89" s="451"/>
      <c r="AD89" s="451"/>
      <c r="AE89" s="451"/>
      <c r="AF89" s="451"/>
      <c r="AG89" s="451"/>
      <c r="AH89" s="451"/>
      <c r="AI89" s="451"/>
      <c r="AJ89" s="451"/>
      <c r="AK89" s="451"/>
      <c r="AL89" s="451"/>
      <c r="AM89" s="451"/>
      <c r="AN89" s="451"/>
      <c r="AO89" s="451"/>
      <c r="AP89" s="451"/>
      <c r="AQ89" s="451"/>
      <c r="AR89" s="451"/>
    </row>
    <row r="90" spans="1:44" ht="13.5" customHeight="1">
      <c r="A90" s="470"/>
      <c r="B90" s="451"/>
      <c r="C90" s="451"/>
      <c r="D90" s="451"/>
      <c r="E90" s="451"/>
      <c r="F90" s="451"/>
      <c r="G90" s="451"/>
      <c r="H90" s="451"/>
      <c r="I90" s="451"/>
      <c r="J90" s="451"/>
      <c r="K90" s="451"/>
      <c r="L90" s="451"/>
      <c r="M90" s="451"/>
      <c r="N90" s="451"/>
      <c r="O90" s="451"/>
      <c r="P90" s="451"/>
      <c r="Q90" s="451"/>
      <c r="R90" s="451"/>
      <c r="S90" s="451"/>
      <c r="T90" s="451"/>
      <c r="U90" s="451"/>
      <c r="V90" s="451"/>
      <c r="W90" s="451"/>
      <c r="X90" s="451"/>
      <c r="Y90" s="451"/>
      <c r="Z90" s="451"/>
      <c r="AA90" s="451"/>
      <c r="AB90" s="451"/>
      <c r="AC90" s="451"/>
      <c r="AD90" s="451"/>
      <c r="AE90" s="451"/>
      <c r="AF90" s="451"/>
      <c r="AG90" s="451"/>
      <c r="AH90" s="451"/>
      <c r="AI90" s="451"/>
      <c r="AJ90" s="451"/>
      <c r="AK90" s="451"/>
      <c r="AL90" s="451"/>
      <c r="AM90" s="451"/>
      <c r="AN90" s="451"/>
      <c r="AO90" s="451"/>
      <c r="AP90" s="451"/>
      <c r="AQ90" s="451"/>
      <c r="AR90" s="451"/>
    </row>
    <row r="91" spans="1:44" ht="13.5" customHeight="1">
      <c r="A91" s="470"/>
      <c r="B91" s="451"/>
      <c r="C91" s="451"/>
      <c r="D91" s="451"/>
      <c r="E91" s="451"/>
      <c r="F91" s="451"/>
      <c r="G91" s="451"/>
      <c r="H91" s="451"/>
      <c r="I91" s="451"/>
      <c r="J91" s="451"/>
      <c r="K91" s="451"/>
      <c r="L91" s="451"/>
      <c r="M91" s="451"/>
      <c r="N91" s="451"/>
      <c r="O91" s="451"/>
      <c r="P91" s="451"/>
      <c r="Q91" s="451"/>
      <c r="R91" s="451"/>
      <c r="S91" s="451"/>
      <c r="T91" s="451"/>
      <c r="U91" s="451"/>
      <c r="V91" s="451"/>
      <c r="W91" s="451"/>
      <c r="X91" s="451"/>
      <c r="Y91" s="451"/>
      <c r="Z91" s="451"/>
      <c r="AA91" s="451"/>
      <c r="AB91" s="451"/>
      <c r="AC91" s="451"/>
      <c r="AD91" s="451"/>
      <c r="AE91" s="451"/>
      <c r="AF91" s="451"/>
      <c r="AG91" s="451"/>
      <c r="AH91" s="451"/>
      <c r="AI91" s="451"/>
      <c r="AJ91" s="451"/>
      <c r="AK91" s="451"/>
      <c r="AL91" s="451"/>
      <c r="AM91" s="451"/>
      <c r="AN91" s="451"/>
      <c r="AO91" s="451"/>
      <c r="AP91" s="451"/>
      <c r="AQ91" s="451"/>
      <c r="AR91" s="451"/>
    </row>
    <row r="92" spans="1:44" ht="13.5" customHeight="1">
      <c r="A92" s="470"/>
      <c r="B92" s="451"/>
      <c r="C92" s="451"/>
      <c r="D92" s="451"/>
      <c r="E92" s="451"/>
      <c r="F92" s="451"/>
      <c r="G92" s="451"/>
      <c r="H92" s="451"/>
      <c r="I92" s="451"/>
      <c r="J92" s="451"/>
      <c r="K92" s="451"/>
      <c r="L92" s="451"/>
      <c r="M92" s="451"/>
      <c r="N92" s="451"/>
      <c r="O92" s="451"/>
      <c r="P92" s="451"/>
      <c r="Q92" s="451"/>
      <c r="R92" s="451"/>
      <c r="S92" s="451"/>
      <c r="T92" s="451"/>
      <c r="U92" s="451"/>
      <c r="V92" s="451"/>
      <c r="W92" s="451"/>
      <c r="X92" s="451"/>
      <c r="Y92" s="451"/>
      <c r="Z92" s="451"/>
      <c r="AA92" s="451"/>
      <c r="AB92" s="451"/>
      <c r="AC92" s="451"/>
      <c r="AD92" s="451"/>
      <c r="AE92" s="451"/>
      <c r="AF92" s="451"/>
      <c r="AG92" s="451"/>
      <c r="AH92" s="451"/>
      <c r="AI92" s="451"/>
      <c r="AJ92" s="451"/>
      <c r="AK92" s="451"/>
      <c r="AL92" s="451"/>
      <c r="AM92" s="451"/>
      <c r="AN92" s="451"/>
      <c r="AO92" s="451"/>
      <c r="AP92" s="451"/>
      <c r="AQ92" s="451"/>
      <c r="AR92" s="451"/>
    </row>
    <row r="93" spans="1:44" ht="13.5" customHeight="1">
      <c r="A93" s="470"/>
      <c r="B93" s="451"/>
      <c r="C93" s="451"/>
      <c r="D93" s="451"/>
      <c r="E93" s="451"/>
      <c r="F93" s="451"/>
      <c r="G93" s="451"/>
      <c r="H93" s="451"/>
      <c r="I93" s="451"/>
      <c r="J93" s="451"/>
      <c r="K93" s="451"/>
      <c r="L93" s="451"/>
      <c r="M93" s="451"/>
      <c r="N93" s="451"/>
      <c r="O93" s="451"/>
      <c r="P93" s="451"/>
      <c r="Q93" s="451"/>
      <c r="R93" s="451"/>
      <c r="S93" s="451"/>
      <c r="T93" s="451"/>
      <c r="U93" s="451"/>
      <c r="V93" s="451"/>
      <c r="W93" s="451"/>
      <c r="X93" s="451"/>
      <c r="Y93" s="451"/>
      <c r="Z93" s="451"/>
      <c r="AA93" s="451"/>
      <c r="AB93" s="451"/>
      <c r="AC93" s="451"/>
      <c r="AD93" s="451"/>
      <c r="AE93" s="451"/>
      <c r="AF93" s="451"/>
      <c r="AG93" s="451"/>
      <c r="AH93" s="451"/>
      <c r="AI93" s="451"/>
      <c r="AJ93" s="451"/>
      <c r="AK93" s="451"/>
      <c r="AL93" s="451"/>
      <c r="AM93" s="451"/>
      <c r="AN93" s="451"/>
      <c r="AO93" s="451"/>
      <c r="AP93" s="451"/>
      <c r="AQ93" s="451"/>
      <c r="AR93" s="451"/>
    </row>
    <row r="94" spans="1:44" ht="13.5" customHeight="1">
      <c r="A94" s="470"/>
      <c r="B94" s="451"/>
      <c r="C94" s="451"/>
      <c r="D94" s="451"/>
      <c r="E94" s="451"/>
      <c r="F94" s="451"/>
      <c r="G94" s="451"/>
      <c r="H94" s="451"/>
      <c r="I94" s="451"/>
      <c r="J94" s="451"/>
      <c r="K94" s="451"/>
      <c r="L94" s="451"/>
      <c r="M94" s="451"/>
      <c r="N94" s="451"/>
      <c r="O94" s="451"/>
      <c r="P94" s="451"/>
      <c r="Q94" s="451"/>
      <c r="R94" s="451"/>
      <c r="S94" s="451"/>
      <c r="T94" s="451"/>
      <c r="U94" s="451"/>
      <c r="V94" s="451"/>
      <c r="W94" s="451"/>
      <c r="X94" s="451"/>
      <c r="Y94" s="451"/>
      <c r="Z94" s="451"/>
      <c r="AA94" s="451"/>
      <c r="AB94" s="451"/>
      <c r="AC94" s="451"/>
      <c r="AD94" s="451"/>
      <c r="AE94" s="451"/>
      <c r="AF94" s="451"/>
      <c r="AG94" s="451"/>
      <c r="AH94" s="451"/>
      <c r="AI94" s="451"/>
      <c r="AJ94" s="451"/>
      <c r="AK94" s="451"/>
      <c r="AL94" s="451"/>
      <c r="AM94" s="451"/>
      <c r="AN94" s="451"/>
      <c r="AO94" s="451"/>
      <c r="AP94" s="451"/>
      <c r="AQ94" s="451"/>
      <c r="AR94" s="451"/>
    </row>
    <row r="95" spans="1:44" ht="13.5" customHeight="1">
      <c r="A95" s="470"/>
      <c r="B95" s="451"/>
      <c r="C95" s="451"/>
      <c r="D95" s="451"/>
      <c r="E95" s="451"/>
      <c r="F95" s="451"/>
      <c r="G95" s="451"/>
      <c r="H95" s="451"/>
      <c r="I95" s="451"/>
      <c r="J95" s="451"/>
      <c r="K95" s="451"/>
      <c r="L95" s="451"/>
      <c r="M95" s="451"/>
      <c r="N95" s="451"/>
      <c r="O95" s="451"/>
      <c r="P95" s="451"/>
      <c r="Q95" s="451"/>
      <c r="R95" s="451"/>
      <c r="S95" s="451"/>
      <c r="T95" s="451"/>
      <c r="U95" s="451"/>
      <c r="V95" s="451"/>
      <c r="W95" s="451"/>
      <c r="X95" s="451"/>
      <c r="Y95" s="451"/>
      <c r="Z95" s="451"/>
      <c r="AA95" s="451"/>
      <c r="AB95" s="451"/>
      <c r="AC95" s="451"/>
      <c r="AD95" s="451"/>
      <c r="AE95" s="451"/>
      <c r="AF95" s="451"/>
      <c r="AG95" s="451"/>
      <c r="AH95" s="451"/>
      <c r="AI95" s="451"/>
      <c r="AJ95" s="451"/>
      <c r="AK95" s="451"/>
      <c r="AL95" s="451"/>
      <c r="AM95" s="451"/>
      <c r="AN95" s="451"/>
      <c r="AO95" s="451"/>
      <c r="AP95" s="451"/>
      <c r="AQ95" s="451"/>
      <c r="AR95" s="451"/>
    </row>
    <row r="96" spans="1:44" ht="13.5" customHeight="1">
      <c r="A96" s="470"/>
      <c r="B96" s="451"/>
      <c r="C96" s="451"/>
      <c r="D96" s="451"/>
      <c r="E96" s="451"/>
      <c r="F96" s="451"/>
      <c r="G96" s="451"/>
      <c r="H96" s="451"/>
      <c r="I96" s="451"/>
      <c r="J96" s="451"/>
      <c r="K96" s="451"/>
      <c r="L96" s="451"/>
      <c r="M96" s="451"/>
      <c r="N96" s="451"/>
      <c r="O96" s="451"/>
      <c r="P96" s="451"/>
      <c r="Q96" s="451"/>
      <c r="R96" s="451"/>
      <c r="S96" s="451"/>
      <c r="T96" s="451"/>
      <c r="U96" s="451"/>
      <c r="V96" s="451"/>
      <c r="W96" s="451"/>
      <c r="X96" s="451"/>
      <c r="Y96" s="451"/>
      <c r="Z96" s="451"/>
      <c r="AA96" s="451"/>
      <c r="AB96" s="451"/>
      <c r="AC96" s="451"/>
      <c r="AD96" s="451"/>
      <c r="AE96" s="451"/>
      <c r="AF96" s="451"/>
      <c r="AG96" s="451"/>
      <c r="AH96" s="451"/>
      <c r="AI96" s="451"/>
      <c r="AJ96" s="451"/>
      <c r="AK96" s="451"/>
      <c r="AL96" s="451"/>
      <c r="AM96" s="451"/>
      <c r="AN96" s="451"/>
      <c r="AO96" s="451"/>
      <c r="AP96" s="451"/>
      <c r="AQ96" s="451"/>
      <c r="AR96" s="451"/>
    </row>
    <row r="97" spans="1:44" ht="13.5" customHeight="1">
      <c r="A97" s="470"/>
      <c r="B97" s="451"/>
      <c r="C97" s="451"/>
      <c r="D97" s="451"/>
      <c r="E97" s="451"/>
      <c r="F97" s="451"/>
      <c r="G97" s="451"/>
      <c r="H97" s="451"/>
      <c r="I97" s="451"/>
      <c r="J97" s="451"/>
      <c r="K97" s="451"/>
      <c r="L97" s="451"/>
      <c r="M97" s="451"/>
      <c r="N97" s="451"/>
      <c r="O97" s="451"/>
      <c r="P97" s="451"/>
      <c r="Q97" s="451"/>
      <c r="R97" s="451"/>
      <c r="S97" s="451"/>
      <c r="T97" s="451"/>
      <c r="U97" s="451"/>
      <c r="V97" s="451"/>
      <c r="W97" s="451"/>
      <c r="X97" s="451"/>
      <c r="Y97" s="451"/>
      <c r="Z97" s="451"/>
      <c r="AA97" s="451"/>
      <c r="AB97" s="451"/>
      <c r="AC97" s="451"/>
      <c r="AD97" s="451"/>
      <c r="AE97" s="451"/>
      <c r="AF97" s="451"/>
      <c r="AG97" s="451"/>
      <c r="AH97" s="451"/>
      <c r="AI97" s="451"/>
      <c r="AJ97" s="451"/>
      <c r="AK97" s="451"/>
      <c r="AL97" s="451"/>
      <c r="AM97" s="451"/>
      <c r="AN97" s="451"/>
      <c r="AO97" s="451"/>
      <c r="AP97" s="451"/>
      <c r="AQ97" s="451"/>
      <c r="AR97" s="451"/>
    </row>
    <row r="98" spans="1:44" ht="13.5" customHeight="1">
      <c r="A98" s="470"/>
      <c r="B98" s="451"/>
      <c r="C98" s="451"/>
      <c r="D98" s="451"/>
      <c r="E98" s="451"/>
      <c r="F98" s="451"/>
      <c r="G98" s="451"/>
      <c r="H98" s="451"/>
      <c r="I98" s="451"/>
      <c r="J98" s="451"/>
      <c r="K98" s="451"/>
      <c r="L98" s="451"/>
      <c r="M98" s="451"/>
      <c r="N98" s="451"/>
      <c r="O98" s="451"/>
      <c r="P98" s="451"/>
      <c r="Q98" s="451"/>
      <c r="R98" s="451"/>
      <c r="S98" s="451"/>
      <c r="T98" s="451"/>
      <c r="U98" s="451"/>
      <c r="V98" s="451"/>
      <c r="W98" s="451"/>
      <c r="X98" s="451"/>
      <c r="Y98" s="451"/>
      <c r="Z98" s="451"/>
      <c r="AA98" s="451"/>
      <c r="AB98" s="451"/>
      <c r="AC98" s="451"/>
      <c r="AD98" s="451"/>
      <c r="AE98" s="451"/>
      <c r="AF98" s="451"/>
      <c r="AG98" s="451"/>
      <c r="AH98" s="451"/>
      <c r="AI98" s="451"/>
      <c r="AJ98" s="451"/>
      <c r="AK98" s="451"/>
      <c r="AL98" s="451"/>
      <c r="AM98" s="451"/>
      <c r="AN98" s="451"/>
      <c r="AO98" s="451"/>
      <c r="AP98" s="451"/>
      <c r="AQ98" s="451"/>
      <c r="AR98" s="451"/>
    </row>
    <row r="99" spans="1:44" ht="13.5" customHeight="1">
      <c r="A99" s="470"/>
      <c r="B99" s="451"/>
      <c r="C99" s="451"/>
      <c r="D99" s="451"/>
      <c r="E99" s="451"/>
      <c r="F99" s="451"/>
      <c r="G99" s="451"/>
      <c r="H99" s="451"/>
      <c r="I99" s="451"/>
      <c r="J99" s="451"/>
      <c r="K99" s="451"/>
      <c r="L99" s="451"/>
      <c r="M99" s="451"/>
      <c r="N99" s="451"/>
      <c r="O99" s="451"/>
      <c r="P99" s="451"/>
      <c r="Q99" s="451"/>
      <c r="R99" s="451"/>
      <c r="S99" s="451"/>
      <c r="T99" s="451"/>
      <c r="U99" s="451"/>
      <c r="V99" s="451"/>
      <c r="W99" s="451"/>
      <c r="X99" s="451"/>
      <c r="Y99" s="451"/>
      <c r="Z99" s="451"/>
      <c r="AA99" s="451"/>
      <c r="AB99" s="451"/>
      <c r="AC99" s="451"/>
      <c r="AD99" s="451"/>
      <c r="AE99" s="451"/>
      <c r="AF99" s="451"/>
      <c r="AG99" s="451"/>
      <c r="AH99" s="451"/>
      <c r="AI99" s="451"/>
      <c r="AJ99" s="451"/>
      <c r="AK99" s="451"/>
      <c r="AL99" s="451"/>
      <c r="AM99" s="451"/>
      <c r="AN99" s="451"/>
      <c r="AO99" s="451"/>
      <c r="AP99" s="451"/>
      <c r="AQ99" s="451"/>
      <c r="AR99" s="451"/>
    </row>
    <row r="100" spans="1:44" ht="13.5" customHeight="1">
      <c r="A100" s="470"/>
      <c r="B100" s="451"/>
      <c r="C100" s="451"/>
      <c r="D100" s="451"/>
      <c r="E100" s="451"/>
      <c r="F100" s="451"/>
      <c r="G100" s="451"/>
      <c r="H100" s="451"/>
      <c r="I100" s="451"/>
      <c r="J100" s="451"/>
      <c r="K100" s="451"/>
      <c r="L100" s="451"/>
      <c r="M100" s="451"/>
      <c r="N100" s="451"/>
      <c r="O100" s="451"/>
      <c r="P100" s="451"/>
      <c r="Q100" s="451"/>
      <c r="R100" s="451"/>
      <c r="S100" s="451"/>
      <c r="T100" s="451"/>
      <c r="U100" s="451"/>
      <c r="V100" s="451"/>
      <c r="W100" s="451"/>
      <c r="X100" s="451"/>
      <c r="Y100" s="451"/>
      <c r="Z100" s="451"/>
      <c r="AA100" s="451"/>
      <c r="AB100" s="451"/>
      <c r="AC100" s="451"/>
      <c r="AD100" s="451"/>
      <c r="AE100" s="451"/>
      <c r="AF100" s="451"/>
      <c r="AG100" s="451"/>
      <c r="AH100" s="451"/>
      <c r="AI100" s="451"/>
      <c r="AJ100" s="451"/>
      <c r="AK100" s="451"/>
      <c r="AL100" s="451"/>
      <c r="AM100" s="451"/>
      <c r="AN100" s="451"/>
      <c r="AO100" s="451"/>
      <c r="AP100" s="451"/>
      <c r="AQ100" s="451"/>
      <c r="AR100" s="451"/>
    </row>
    <row r="101" spans="1:44" ht="13.5" customHeight="1">
      <c r="A101" s="470"/>
      <c r="B101" s="451"/>
      <c r="C101" s="451"/>
      <c r="D101" s="451"/>
      <c r="E101" s="451"/>
      <c r="F101" s="451"/>
      <c r="G101" s="451"/>
      <c r="H101" s="451"/>
      <c r="I101" s="451"/>
      <c r="J101" s="451"/>
      <c r="K101" s="451"/>
      <c r="L101" s="451"/>
      <c r="M101" s="451"/>
      <c r="N101" s="451"/>
      <c r="O101" s="451"/>
      <c r="P101" s="451"/>
      <c r="Q101" s="451"/>
      <c r="R101" s="451"/>
      <c r="S101" s="451"/>
      <c r="T101" s="451"/>
      <c r="U101" s="451"/>
      <c r="V101" s="451"/>
      <c r="W101" s="451"/>
      <c r="X101" s="451"/>
      <c r="Y101" s="451"/>
      <c r="Z101" s="451"/>
      <c r="AA101" s="451"/>
      <c r="AB101" s="451"/>
      <c r="AC101" s="451"/>
      <c r="AD101" s="451"/>
      <c r="AE101" s="451"/>
      <c r="AF101" s="451"/>
      <c r="AG101" s="451"/>
      <c r="AH101" s="451"/>
      <c r="AI101" s="451"/>
      <c r="AJ101" s="451"/>
      <c r="AK101" s="451"/>
      <c r="AL101" s="451"/>
      <c r="AM101" s="451"/>
      <c r="AN101" s="451"/>
      <c r="AO101" s="451"/>
      <c r="AP101" s="451"/>
      <c r="AQ101" s="451"/>
      <c r="AR101" s="451"/>
    </row>
    <row r="102" spans="1:44" ht="13.5" customHeight="1">
      <c r="A102" s="470"/>
      <c r="B102" s="451"/>
      <c r="C102" s="451"/>
      <c r="D102" s="451"/>
      <c r="E102" s="451"/>
      <c r="F102" s="451"/>
      <c r="G102" s="451"/>
      <c r="H102" s="451"/>
      <c r="I102" s="451"/>
      <c r="J102" s="451"/>
      <c r="K102" s="451"/>
      <c r="L102" s="451"/>
      <c r="M102" s="451"/>
      <c r="N102" s="451"/>
      <c r="O102" s="451"/>
      <c r="P102" s="451"/>
      <c r="Q102" s="451"/>
      <c r="R102" s="451"/>
      <c r="S102" s="451"/>
      <c r="T102" s="451"/>
      <c r="U102" s="451"/>
      <c r="V102" s="451"/>
      <c r="W102" s="451"/>
      <c r="X102" s="451"/>
      <c r="Y102" s="451"/>
      <c r="Z102" s="451"/>
      <c r="AA102" s="451"/>
      <c r="AB102" s="451"/>
      <c r="AC102" s="451"/>
      <c r="AD102" s="451"/>
      <c r="AE102" s="451"/>
      <c r="AF102" s="451"/>
      <c r="AG102" s="451"/>
      <c r="AH102" s="451"/>
      <c r="AI102" s="451"/>
      <c r="AJ102" s="451"/>
      <c r="AK102" s="451"/>
      <c r="AL102" s="451"/>
      <c r="AM102" s="451"/>
      <c r="AN102" s="451"/>
      <c r="AO102" s="451"/>
      <c r="AP102" s="451"/>
      <c r="AQ102" s="451"/>
      <c r="AR102" s="451"/>
    </row>
    <row r="103" spans="1:44" ht="13.5" customHeight="1">
      <c r="A103" s="470"/>
      <c r="B103" s="451"/>
      <c r="C103" s="451"/>
      <c r="D103" s="451"/>
      <c r="E103" s="451"/>
      <c r="F103" s="451"/>
      <c r="G103" s="451"/>
      <c r="H103" s="451"/>
      <c r="I103" s="451"/>
      <c r="J103" s="451"/>
      <c r="K103" s="451"/>
      <c r="L103" s="451"/>
      <c r="M103" s="451"/>
      <c r="N103" s="451"/>
      <c r="O103" s="451"/>
      <c r="P103" s="451"/>
      <c r="Q103" s="451"/>
      <c r="R103" s="451"/>
      <c r="S103" s="451"/>
      <c r="T103" s="451"/>
      <c r="U103" s="451"/>
      <c r="V103" s="451"/>
      <c r="W103" s="451"/>
      <c r="X103" s="451"/>
      <c r="Y103" s="451"/>
      <c r="Z103" s="451"/>
      <c r="AA103" s="451"/>
      <c r="AB103" s="451"/>
      <c r="AC103" s="451"/>
      <c r="AD103" s="451"/>
      <c r="AE103" s="451"/>
      <c r="AF103" s="451"/>
      <c r="AG103" s="451"/>
      <c r="AH103" s="451"/>
      <c r="AI103" s="451"/>
      <c r="AJ103" s="451"/>
      <c r="AK103" s="451"/>
      <c r="AL103" s="451"/>
      <c r="AM103" s="451"/>
      <c r="AN103" s="451"/>
      <c r="AO103" s="451"/>
      <c r="AP103" s="451"/>
      <c r="AQ103" s="451"/>
      <c r="AR103" s="451"/>
    </row>
    <row r="104" spans="1:44" ht="13.5" customHeight="1">
      <c r="A104" s="470"/>
      <c r="B104" s="451"/>
      <c r="C104" s="451"/>
      <c r="D104" s="451"/>
      <c r="E104" s="451"/>
      <c r="F104" s="451"/>
      <c r="G104" s="451"/>
      <c r="H104" s="451"/>
      <c r="I104" s="451"/>
      <c r="J104" s="451"/>
      <c r="K104" s="451"/>
      <c r="L104" s="451"/>
      <c r="M104" s="451"/>
      <c r="N104" s="451"/>
      <c r="O104" s="451"/>
      <c r="P104" s="451"/>
      <c r="Q104" s="451"/>
      <c r="R104" s="451"/>
      <c r="S104" s="451"/>
      <c r="T104" s="451"/>
      <c r="U104" s="451"/>
      <c r="V104" s="451"/>
      <c r="W104" s="451"/>
      <c r="X104" s="451"/>
      <c r="Y104" s="451"/>
      <c r="Z104" s="451"/>
      <c r="AA104" s="451"/>
      <c r="AB104" s="451"/>
      <c r="AC104" s="451"/>
      <c r="AD104" s="451"/>
      <c r="AE104" s="451"/>
      <c r="AF104" s="451"/>
      <c r="AG104" s="451"/>
      <c r="AH104" s="451"/>
      <c r="AI104" s="451"/>
      <c r="AJ104" s="451"/>
      <c r="AK104" s="451"/>
      <c r="AL104" s="451"/>
      <c r="AM104" s="451"/>
      <c r="AN104" s="451"/>
      <c r="AO104" s="451"/>
      <c r="AP104" s="451"/>
      <c r="AQ104" s="451"/>
      <c r="AR104" s="451"/>
    </row>
    <row r="105" spans="1:44" ht="13.5" customHeight="1">
      <c r="A105" s="470"/>
      <c r="B105" s="451"/>
      <c r="C105" s="451"/>
      <c r="D105" s="451"/>
      <c r="E105" s="451"/>
      <c r="F105" s="451"/>
      <c r="G105" s="451"/>
      <c r="H105" s="451"/>
      <c r="I105" s="451"/>
      <c r="J105" s="451"/>
      <c r="K105" s="451"/>
      <c r="L105" s="451"/>
      <c r="M105" s="451"/>
      <c r="N105" s="451"/>
      <c r="O105" s="451"/>
      <c r="P105" s="451"/>
      <c r="Q105" s="451"/>
      <c r="R105" s="451"/>
      <c r="S105" s="451"/>
      <c r="T105" s="451"/>
      <c r="U105" s="451"/>
      <c r="V105" s="451"/>
      <c r="W105" s="451"/>
      <c r="X105" s="451"/>
      <c r="Y105" s="451"/>
      <c r="Z105" s="451"/>
      <c r="AA105" s="451"/>
      <c r="AB105" s="451"/>
      <c r="AC105" s="451"/>
      <c r="AD105" s="451"/>
      <c r="AE105" s="451"/>
      <c r="AF105" s="451"/>
      <c r="AG105" s="451"/>
      <c r="AH105" s="451"/>
      <c r="AI105" s="451"/>
      <c r="AJ105" s="451"/>
      <c r="AK105" s="451"/>
      <c r="AL105" s="451"/>
      <c r="AM105" s="451"/>
      <c r="AN105" s="451"/>
      <c r="AO105" s="451"/>
      <c r="AP105" s="451"/>
      <c r="AQ105" s="451"/>
      <c r="AR105" s="451"/>
    </row>
    <row r="106" spans="1:44" ht="13.5" customHeight="1">
      <c r="A106" s="470"/>
      <c r="B106" s="451"/>
      <c r="C106" s="451"/>
      <c r="D106" s="451"/>
      <c r="E106" s="451"/>
      <c r="F106" s="451"/>
      <c r="G106" s="451"/>
      <c r="H106" s="451"/>
      <c r="I106" s="451"/>
      <c r="J106" s="451"/>
      <c r="K106" s="451"/>
      <c r="L106" s="451"/>
      <c r="M106" s="451"/>
      <c r="N106" s="451"/>
      <c r="O106" s="451"/>
      <c r="P106" s="451"/>
      <c r="Q106" s="451"/>
      <c r="R106" s="451"/>
      <c r="S106" s="451"/>
      <c r="T106" s="451"/>
      <c r="U106" s="451"/>
      <c r="V106" s="451"/>
      <c r="W106" s="451"/>
      <c r="X106" s="451"/>
      <c r="Y106" s="451"/>
      <c r="Z106" s="451"/>
      <c r="AA106" s="451"/>
      <c r="AB106" s="451"/>
      <c r="AC106" s="451"/>
      <c r="AD106" s="451"/>
      <c r="AE106" s="451"/>
      <c r="AF106" s="451"/>
      <c r="AG106" s="451"/>
      <c r="AH106" s="451"/>
      <c r="AI106" s="451"/>
      <c r="AJ106" s="451"/>
      <c r="AK106" s="451"/>
      <c r="AL106" s="451"/>
      <c r="AM106" s="451"/>
      <c r="AN106" s="451"/>
      <c r="AO106" s="451"/>
      <c r="AP106" s="451"/>
      <c r="AQ106" s="451"/>
      <c r="AR106" s="451"/>
    </row>
    <row r="107" spans="1:44" ht="13.5" customHeight="1">
      <c r="A107" s="470"/>
      <c r="B107" s="451"/>
      <c r="C107" s="451"/>
      <c r="D107" s="451"/>
      <c r="E107" s="451"/>
      <c r="F107" s="451"/>
      <c r="G107" s="451"/>
      <c r="H107" s="451"/>
      <c r="I107" s="451"/>
      <c r="J107" s="451"/>
      <c r="K107" s="451"/>
      <c r="L107" s="451"/>
      <c r="M107" s="451"/>
      <c r="N107" s="451"/>
      <c r="O107" s="451"/>
      <c r="P107" s="451"/>
      <c r="Q107" s="451"/>
      <c r="R107" s="451"/>
      <c r="S107" s="451"/>
      <c r="T107" s="451"/>
      <c r="U107" s="451"/>
      <c r="V107" s="451"/>
      <c r="W107" s="451"/>
      <c r="X107" s="451"/>
      <c r="Y107" s="451"/>
      <c r="Z107" s="451"/>
      <c r="AA107" s="451"/>
      <c r="AB107" s="451"/>
      <c r="AC107" s="451"/>
      <c r="AD107" s="451"/>
      <c r="AE107" s="451"/>
      <c r="AF107" s="451"/>
      <c r="AG107" s="451"/>
      <c r="AH107" s="451"/>
      <c r="AI107" s="451"/>
      <c r="AJ107" s="451"/>
      <c r="AK107" s="451"/>
      <c r="AL107" s="451"/>
      <c r="AM107" s="451"/>
      <c r="AN107" s="451"/>
      <c r="AO107" s="451"/>
      <c r="AP107" s="451"/>
      <c r="AQ107" s="451"/>
      <c r="AR107" s="451"/>
    </row>
    <row r="108" spans="1:44" ht="13.5" customHeight="1">
      <c r="A108" s="470"/>
      <c r="B108" s="451"/>
      <c r="C108" s="451"/>
      <c r="D108" s="451"/>
      <c r="E108" s="451"/>
      <c r="F108" s="451"/>
      <c r="G108" s="451"/>
      <c r="H108" s="451"/>
      <c r="I108" s="451"/>
      <c r="J108" s="451"/>
      <c r="K108" s="451"/>
      <c r="L108" s="451"/>
      <c r="M108" s="451"/>
      <c r="N108" s="451"/>
      <c r="O108" s="451"/>
      <c r="P108" s="451"/>
      <c r="Q108" s="451"/>
      <c r="R108" s="451"/>
      <c r="S108" s="451"/>
      <c r="T108" s="451"/>
      <c r="U108" s="451"/>
      <c r="V108" s="451"/>
      <c r="W108" s="451"/>
      <c r="X108" s="451"/>
      <c r="Y108" s="451"/>
      <c r="Z108" s="451"/>
      <c r="AA108" s="451"/>
      <c r="AB108" s="451"/>
      <c r="AC108" s="451"/>
      <c r="AD108" s="451"/>
      <c r="AE108" s="451"/>
      <c r="AF108" s="451"/>
      <c r="AG108" s="451"/>
      <c r="AH108" s="451"/>
      <c r="AI108" s="451"/>
      <c r="AJ108" s="451"/>
      <c r="AK108" s="451"/>
      <c r="AL108" s="451"/>
      <c r="AM108" s="451"/>
      <c r="AN108" s="451"/>
      <c r="AO108" s="451"/>
      <c r="AP108" s="451"/>
      <c r="AQ108" s="451"/>
      <c r="AR108" s="451"/>
    </row>
    <row r="109" spans="1:44" ht="13.5" customHeight="1">
      <c r="A109" s="470"/>
      <c r="B109" s="451"/>
      <c r="C109" s="451"/>
      <c r="D109" s="451"/>
      <c r="E109" s="451"/>
      <c r="F109" s="451"/>
      <c r="G109" s="451"/>
      <c r="H109" s="451"/>
      <c r="I109" s="451"/>
      <c r="J109" s="451"/>
      <c r="K109" s="451"/>
      <c r="L109" s="451"/>
      <c r="M109" s="451"/>
      <c r="N109" s="451"/>
      <c r="O109" s="451"/>
      <c r="P109" s="451"/>
      <c r="Q109" s="451"/>
      <c r="R109" s="451"/>
      <c r="S109" s="451"/>
      <c r="T109" s="451"/>
      <c r="U109" s="451"/>
      <c r="V109" s="451"/>
      <c r="W109" s="451"/>
      <c r="X109" s="451"/>
      <c r="Y109" s="451"/>
      <c r="Z109" s="451"/>
      <c r="AA109" s="451"/>
      <c r="AB109" s="451"/>
      <c r="AC109" s="451"/>
      <c r="AD109" s="451"/>
      <c r="AE109" s="451"/>
      <c r="AF109" s="451"/>
      <c r="AG109" s="451"/>
      <c r="AH109" s="451"/>
      <c r="AI109" s="451"/>
      <c r="AJ109" s="451"/>
      <c r="AK109" s="451"/>
      <c r="AL109" s="451"/>
      <c r="AM109" s="451"/>
      <c r="AN109" s="451"/>
      <c r="AO109" s="451"/>
      <c r="AP109" s="451"/>
      <c r="AQ109" s="451"/>
      <c r="AR109" s="451"/>
    </row>
    <row r="110" spans="1:44" ht="13.5" customHeight="1">
      <c r="A110" s="470"/>
      <c r="B110" s="451"/>
      <c r="C110" s="451"/>
      <c r="D110" s="451"/>
      <c r="E110" s="451"/>
      <c r="F110" s="451"/>
      <c r="G110" s="451"/>
      <c r="H110" s="451"/>
      <c r="I110" s="451"/>
      <c r="J110" s="451"/>
      <c r="K110" s="451"/>
      <c r="L110" s="451"/>
      <c r="M110" s="451"/>
      <c r="N110" s="451"/>
      <c r="O110" s="451"/>
      <c r="P110" s="451"/>
      <c r="Q110" s="451"/>
      <c r="R110" s="451"/>
      <c r="S110" s="451"/>
      <c r="T110" s="451"/>
      <c r="U110" s="451"/>
      <c r="V110" s="451"/>
      <c r="W110" s="451"/>
      <c r="X110" s="451"/>
      <c r="Y110" s="451"/>
      <c r="Z110" s="451"/>
      <c r="AA110" s="451"/>
      <c r="AB110" s="451"/>
      <c r="AC110" s="451"/>
      <c r="AD110" s="451"/>
      <c r="AE110" s="451"/>
      <c r="AF110" s="451"/>
      <c r="AG110" s="451"/>
      <c r="AH110" s="451"/>
      <c r="AI110" s="451"/>
      <c r="AJ110" s="451"/>
      <c r="AK110" s="451"/>
      <c r="AL110" s="451"/>
      <c r="AM110" s="451"/>
      <c r="AN110" s="451"/>
      <c r="AO110" s="451"/>
      <c r="AP110" s="451"/>
      <c r="AQ110" s="451"/>
      <c r="AR110" s="451"/>
    </row>
    <row r="111" spans="1:44" ht="13.5" customHeight="1">
      <c r="A111" s="470"/>
      <c r="B111" s="451"/>
      <c r="C111" s="451"/>
      <c r="D111" s="451"/>
      <c r="E111" s="451"/>
      <c r="F111" s="451"/>
      <c r="G111" s="451"/>
      <c r="H111" s="451"/>
      <c r="I111" s="451"/>
      <c r="J111" s="451"/>
      <c r="K111" s="451"/>
      <c r="L111" s="451"/>
      <c r="M111" s="451"/>
      <c r="N111" s="451"/>
      <c r="O111" s="451"/>
      <c r="P111" s="451"/>
      <c r="Q111" s="451"/>
      <c r="R111" s="451"/>
      <c r="S111" s="451"/>
      <c r="T111" s="451"/>
      <c r="U111" s="451"/>
      <c r="V111" s="451"/>
      <c r="W111" s="451"/>
      <c r="X111" s="451"/>
      <c r="Y111" s="451"/>
      <c r="Z111" s="451"/>
      <c r="AA111" s="451"/>
      <c r="AB111" s="451"/>
      <c r="AC111" s="451"/>
      <c r="AD111" s="451"/>
      <c r="AE111" s="451"/>
      <c r="AF111" s="451"/>
      <c r="AG111" s="451"/>
      <c r="AH111" s="451"/>
      <c r="AI111" s="451"/>
      <c r="AJ111" s="451"/>
      <c r="AK111" s="451"/>
      <c r="AL111" s="451"/>
      <c r="AM111" s="451"/>
      <c r="AN111" s="451"/>
      <c r="AO111" s="451"/>
      <c r="AP111" s="451"/>
      <c r="AQ111" s="451"/>
      <c r="AR111" s="451"/>
    </row>
    <row r="112" spans="1:44" ht="13.5" customHeight="1">
      <c r="A112" s="470"/>
      <c r="B112" s="451"/>
      <c r="C112" s="451"/>
      <c r="D112" s="451"/>
      <c r="E112" s="451"/>
      <c r="F112" s="451"/>
      <c r="G112" s="451"/>
      <c r="H112" s="451"/>
      <c r="I112" s="451"/>
      <c r="J112" s="451"/>
      <c r="K112" s="451"/>
      <c r="L112" s="451"/>
      <c r="M112" s="451"/>
      <c r="N112" s="451"/>
      <c r="O112" s="451"/>
      <c r="P112" s="451"/>
      <c r="Q112" s="451"/>
      <c r="R112" s="451"/>
      <c r="S112" s="451"/>
      <c r="T112" s="451"/>
      <c r="U112" s="451"/>
      <c r="V112" s="451"/>
      <c r="W112" s="451"/>
      <c r="X112" s="451"/>
      <c r="Y112" s="451"/>
      <c r="Z112" s="451"/>
      <c r="AA112" s="451"/>
      <c r="AB112" s="451"/>
      <c r="AC112" s="451"/>
      <c r="AD112" s="451"/>
      <c r="AE112" s="451"/>
      <c r="AF112" s="451"/>
      <c r="AG112" s="451"/>
      <c r="AH112" s="451"/>
      <c r="AI112" s="451"/>
      <c r="AJ112" s="451"/>
      <c r="AK112" s="451"/>
      <c r="AL112" s="451"/>
      <c r="AM112" s="451"/>
      <c r="AN112" s="451"/>
      <c r="AO112" s="451"/>
      <c r="AP112" s="451"/>
      <c r="AQ112" s="451"/>
      <c r="AR112" s="451"/>
    </row>
    <row r="113" spans="1:44" ht="13.5" customHeight="1">
      <c r="A113" s="470"/>
      <c r="B113" s="451"/>
      <c r="C113" s="451"/>
      <c r="D113" s="451"/>
      <c r="E113" s="451"/>
      <c r="F113" s="451"/>
      <c r="G113" s="451"/>
      <c r="H113" s="451"/>
      <c r="I113" s="451"/>
      <c r="J113" s="451"/>
      <c r="K113" s="451"/>
      <c r="L113" s="451"/>
      <c r="M113" s="451"/>
      <c r="N113" s="451"/>
      <c r="O113" s="451"/>
      <c r="P113" s="451"/>
      <c r="Q113" s="451"/>
      <c r="R113" s="451"/>
      <c r="S113" s="451"/>
      <c r="T113" s="451"/>
      <c r="U113" s="451"/>
      <c r="V113" s="451"/>
      <c r="W113" s="451"/>
      <c r="X113" s="451"/>
      <c r="Y113" s="451"/>
      <c r="Z113" s="451"/>
      <c r="AA113" s="451"/>
      <c r="AB113" s="451"/>
      <c r="AC113" s="451"/>
      <c r="AD113" s="451"/>
      <c r="AE113" s="451"/>
      <c r="AF113" s="451"/>
      <c r="AG113" s="451"/>
      <c r="AH113" s="451"/>
      <c r="AI113" s="451"/>
      <c r="AJ113" s="451"/>
      <c r="AK113" s="451"/>
      <c r="AL113" s="451"/>
      <c r="AM113" s="451"/>
      <c r="AN113" s="451"/>
      <c r="AO113" s="451"/>
      <c r="AP113" s="451"/>
      <c r="AQ113" s="451"/>
      <c r="AR113" s="451"/>
    </row>
    <row r="114" spans="1:44" ht="13.5" customHeight="1">
      <c r="A114" s="470"/>
      <c r="B114" s="451"/>
      <c r="C114" s="451"/>
      <c r="D114" s="451"/>
      <c r="E114" s="451"/>
      <c r="F114" s="451"/>
      <c r="G114" s="451"/>
      <c r="H114" s="451"/>
      <c r="I114" s="451"/>
      <c r="J114" s="451"/>
      <c r="K114" s="451"/>
      <c r="L114" s="451"/>
      <c r="M114" s="451"/>
      <c r="N114" s="451"/>
      <c r="O114" s="451"/>
      <c r="P114" s="451"/>
      <c r="Q114" s="451"/>
      <c r="R114" s="451"/>
      <c r="S114" s="451"/>
      <c r="T114" s="451"/>
      <c r="U114" s="451"/>
      <c r="V114" s="451"/>
      <c r="W114" s="451"/>
      <c r="X114" s="451"/>
      <c r="Y114" s="451"/>
      <c r="Z114" s="451"/>
      <c r="AA114" s="451"/>
      <c r="AB114" s="451"/>
      <c r="AC114" s="451"/>
      <c r="AD114" s="451"/>
      <c r="AE114" s="451"/>
      <c r="AF114" s="451"/>
      <c r="AG114" s="451"/>
      <c r="AH114" s="451"/>
      <c r="AI114" s="451"/>
      <c r="AJ114" s="451"/>
      <c r="AK114" s="451"/>
      <c r="AL114" s="451"/>
      <c r="AM114" s="451"/>
      <c r="AN114" s="451"/>
      <c r="AO114" s="451"/>
      <c r="AP114" s="451"/>
      <c r="AQ114" s="451"/>
      <c r="AR114" s="451"/>
    </row>
    <row r="115" spans="1:44" ht="13.5" customHeight="1">
      <c r="A115" s="470"/>
      <c r="B115" s="451"/>
      <c r="C115" s="451"/>
      <c r="D115" s="451"/>
      <c r="E115" s="451"/>
      <c r="F115" s="451"/>
      <c r="G115" s="451"/>
      <c r="H115" s="451"/>
      <c r="I115" s="451"/>
      <c r="J115" s="451"/>
      <c r="K115" s="451"/>
      <c r="L115" s="451"/>
      <c r="M115" s="451"/>
      <c r="N115" s="451"/>
      <c r="O115" s="451"/>
      <c r="P115" s="451"/>
      <c r="Q115" s="451"/>
      <c r="R115" s="451"/>
      <c r="S115" s="451"/>
      <c r="T115" s="451"/>
      <c r="U115" s="451"/>
      <c r="V115" s="451"/>
      <c r="W115" s="451"/>
      <c r="X115" s="451"/>
      <c r="Y115" s="451"/>
      <c r="Z115" s="451"/>
      <c r="AA115" s="451"/>
      <c r="AB115" s="451"/>
      <c r="AC115" s="451"/>
      <c r="AD115" s="451"/>
      <c r="AE115" s="451"/>
      <c r="AF115" s="451"/>
      <c r="AG115" s="451"/>
      <c r="AH115" s="451"/>
      <c r="AI115" s="451"/>
      <c r="AJ115" s="451"/>
      <c r="AK115" s="451"/>
      <c r="AL115" s="451"/>
      <c r="AM115" s="451"/>
      <c r="AN115" s="451"/>
      <c r="AO115" s="451"/>
      <c r="AP115" s="451"/>
      <c r="AQ115" s="451"/>
      <c r="AR115" s="451"/>
    </row>
    <row r="116" spans="1:44" ht="13.5" customHeight="1">
      <c r="A116" s="470"/>
      <c r="B116" s="451"/>
      <c r="C116" s="451"/>
      <c r="D116" s="451"/>
      <c r="E116" s="451"/>
      <c r="F116" s="451"/>
      <c r="G116" s="451"/>
      <c r="H116" s="451"/>
      <c r="I116" s="451"/>
      <c r="J116" s="451"/>
      <c r="K116" s="451"/>
      <c r="L116" s="451"/>
      <c r="M116" s="451"/>
      <c r="N116" s="451"/>
      <c r="O116" s="451"/>
      <c r="P116" s="451"/>
      <c r="Q116" s="451"/>
      <c r="R116" s="451"/>
      <c r="S116" s="451"/>
      <c r="T116" s="451"/>
      <c r="U116" s="451"/>
      <c r="V116" s="451"/>
      <c r="W116" s="451"/>
      <c r="X116" s="451"/>
      <c r="Y116" s="451"/>
      <c r="Z116" s="451"/>
      <c r="AA116" s="451"/>
      <c r="AB116" s="451"/>
      <c r="AC116" s="451"/>
      <c r="AD116" s="451"/>
      <c r="AE116" s="451"/>
      <c r="AF116" s="451"/>
      <c r="AG116" s="451"/>
      <c r="AH116" s="451"/>
      <c r="AI116" s="451"/>
      <c r="AJ116" s="451"/>
      <c r="AK116" s="451"/>
      <c r="AL116" s="451"/>
      <c r="AM116" s="451"/>
      <c r="AN116" s="451"/>
      <c r="AO116" s="451"/>
      <c r="AP116" s="451"/>
      <c r="AQ116" s="451"/>
      <c r="AR116" s="451"/>
    </row>
    <row r="117" spans="1:44" ht="13.5" customHeight="1">
      <c r="A117" s="470"/>
      <c r="B117" s="451"/>
      <c r="C117" s="451"/>
      <c r="D117" s="451"/>
      <c r="E117" s="451"/>
      <c r="F117" s="451"/>
      <c r="G117" s="451"/>
      <c r="H117" s="451"/>
      <c r="I117" s="451"/>
      <c r="J117" s="451"/>
      <c r="K117" s="451"/>
      <c r="L117" s="451"/>
      <c r="M117" s="451"/>
      <c r="N117" s="451"/>
      <c r="O117" s="451"/>
      <c r="P117" s="451"/>
      <c r="Q117" s="451"/>
      <c r="R117" s="451"/>
      <c r="S117" s="451"/>
      <c r="T117" s="451"/>
      <c r="U117" s="451"/>
      <c r="V117" s="451"/>
      <c r="W117" s="451"/>
      <c r="X117" s="451"/>
      <c r="Y117" s="451"/>
      <c r="Z117" s="451"/>
      <c r="AA117" s="451"/>
      <c r="AB117" s="451"/>
      <c r="AC117" s="451"/>
      <c r="AD117" s="451"/>
      <c r="AE117" s="451"/>
      <c r="AF117" s="451"/>
      <c r="AG117" s="451"/>
      <c r="AH117" s="451"/>
      <c r="AI117" s="451"/>
      <c r="AJ117" s="451"/>
      <c r="AK117" s="451"/>
      <c r="AL117" s="451"/>
      <c r="AM117" s="451"/>
      <c r="AN117" s="451"/>
      <c r="AO117" s="451"/>
      <c r="AP117" s="451"/>
      <c r="AQ117" s="451"/>
      <c r="AR117" s="451"/>
    </row>
    <row r="118" spans="1:44" ht="13.5" customHeight="1">
      <c r="A118" s="470"/>
      <c r="B118" s="451"/>
      <c r="C118" s="451"/>
      <c r="D118" s="451"/>
      <c r="E118" s="451"/>
      <c r="F118" s="451"/>
      <c r="G118" s="451"/>
      <c r="H118" s="451"/>
      <c r="I118" s="451"/>
      <c r="J118" s="451"/>
      <c r="K118" s="451"/>
      <c r="L118" s="451"/>
      <c r="M118" s="451"/>
      <c r="N118" s="451"/>
      <c r="O118" s="451"/>
      <c r="P118" s="451"/>
      <c r="Q118" s="451"/>
      <c r="R118" s="451"/>
      <c r="S118" s="451"/>
      <c r="T118" s="451"/>
      <c r="U118" s="451"/>
      <c r="V118" s="451"/>
      <c r="W118" s="451"/>
      <c r="X118" s="451"/>
      <c r="Y118" s="451"/>
      <c r="Z118" s="451"/>
      <c r="AA118" s="451"/>
      <c r="AB118" s="451"/>
      <c r="AC118" s="451"/>
      <c r="AD118" s="451"/>
      <c r="AE118" s="451"/>
      <c r="AF118" s="451"/>
      <c r="AG118" s="451"/>
      <c r="AH118" s="451"/>
      <c r="AI118" s="451"/>
      <c r="AJ118" s="451"/>
      <c r="AK118" s="451"/>
      <c r="AL118" s="451"/>
      <c r="AM118" s="451"/>
      <c r="AN118" s="451"/>
      <c r="AO118" s="451"/>
      <c r="AP118" s="451"/>
      <c r="AQ118" s="451"/>
      <c r="AR118" s="451"/>
    </row>
    <row r="119" spans="1:44" ht="13.5" customHeight="1">
      <c r="A119" s="470"/>
      <c r="B119" s="451"/>
      <c r="C119" s="451"/>
      <c r="D119" s="451"/>
      <c r="E119" s="451"/>
      <c r="F119" s="451"/>
      <c r="G119" s="451"/>
      <c r="H119" s="451"/>
      <c r="I119" s="451"/>
      <c r="J119" s="451"/>
      <c r="K119" s="451"/>
      <c r="L119" s="451"/>
      <c r="M119" s="451"/>
      <c r="N119" s="451"/>
      <c r="O119" s="451"/>
      <c r="P119" s="451"/>
      <c r="Q119" s="451"/>
      <c r="R119" s="451"/>
      <c r="S119" s="451"/>
      <c r="T119" s="451"/>
      <c r="U119" s="451"/>
      <c r="V119" s="451"/>
      <c r="W119" s="451"/>
      <c r="X119" s="451"/>
      <c r="Y119" s="451"/>
      <c r="Z119" s="451"/>
      <c r="AA119" s="451"/>
      <c r="AB119" s="451"/>
      <c r="AC119" s="451"/>
      <c r="AD119" s="451"/>
      <c r="AE119" s="451"/>
      <c r="AF119" s="451"/>
      <c r="AG119" s="451"/>
      <c r="AH119" s="451"/>
      <c r="AI119" s="451"/>
      <c r="AJ119" s="451"/>
      <c r="AK119" s="451"/>
      <c r="AL119" s="451"/>
      <c r="AM119" s="451"/>
      <c r="AN119" s="451"/>
      <c r="AO119" s="451"/>
      <c r="AP119" s="451"/>
      <c r="AQ119" s="451"/>
      <c r="AR119" s="451"/>
    </row>
    <row r="120" spans="1:44" ht="13.5" customHeight="1">
      <c r="A120" s="470"/>
      <c r="B120" s="451"/>
      <c r="C120" s="451"/>
      <c r="D120" s="451"/>
      <c r="E120" s="451"/>
      <c r="F120" s="451"/>
      <c r="G120" s="451"/>
      <c r="H120" s="451"/>
      <c r="I120" s="451"/>
      <c r="J120" s="451"/>
      <c r="K120" s="451"/>
      <c r="L120" s="451"/>
      <c r="M120" s="451"/>
      <c r="N120" s="451"/>
      <c r="O120" s="451"/>
      <c r="P120" s="451"/>
      <c r="Q120" s="451"/>
      <c r="R120" s="451"/>
      <c r="S120" s="451"/>
      <c r="T120" s="451"/>
      <c r="U120" s="451"/>
      <c r="V120" s="451"/>
      <c r="W120" s="451"/>
      <c r="X120" s="451"/>
      <c r="Y120" s="451"/>
      <c r="Z120" s="451"/>
      <c r="AA120" s="451"/>
      <c r="AB120" s="451"/>
      <c r="AC120" s="451"/>
      <c r="AD120" s="451"/>
      <c r="AE120" s="451"/>
      <c r="AF120" s="451"/>
      <c r="AG120" s="451"/>
      <c r="AH120" s="451"/>
      <c r="AI120" s="451"/>
      <c r="AJ120" s="451"/>
      <c r="AK120" s="451"/>
      <c r="AL120" s="451"/>
      <c r="AM120" s="451"/>
      <c r="AN120" s="451"/>
      <c r="AO120" s="451"/>
      <c r="AP120" s="451"/>
      <c r="AQ120" s="451"/>
      <c r="AR120" s="451"/>
    </row>
    <row r="121" spans="1:44" ht="13.5" customHeight="1">
      <c r="A121" s="470"/>
      <c r="B121" s="451"/>
      <c r="C121" s="451"/>
      <c r="D121" s="451"/>
      <c r="E121" s="451"/>
      <c r="F121" s="451"/>
      <c r="G121" s="451"/>
      <c r="H121" s="451"/>
      <c r="I121" s="451"/>
      <c r="J121" s="451"/>
      <c r="K121" s="451"/>
      <c r="L121" s="451"/>
      <c r="M121" s="451"/>
      <c r="N121" s="451"/>
      <c r="O121" s="451"/>
      <c r="P121" s="451"/>
      <c r="Q121" s="451"/>
      <c r="R121" s="451"/>
      <c r="S121" s="451"/>
      <c r="T121" s="451"/>
      <c r="U121" s="451"/>
      <c r="V121" s="451"/>
      <c r="W121" s="451"/>
      <c r="X121" s="451"/>
      <c r="Y121" s="451"/>
      <c r="Z121" s="451"/>
      <c r="AA121" s="451"/>
      <c r="AB121" s="451"/>
      <c r="AC121" s="451"/>
      <c r="AD121" s="451"/>
      <c r="AE121" s="451"/>
      <c r="AF121" s="451"/>
      <c r="AG121" s="451"/>
      <c r="AH121" s="451"/>
      <c r="AI121" s="451"/>
      <c r="AJ121" s="451"/>
      <c r="AK121" s="451"/>
      <c r="AL121" s="451"/>
      <c r="AM121" s="451"/>
      <c r="AN121" s="451"/>
      <c r="AO121" s="451"/>
      <c r="AP121" s="451"/>
      <c r="AQ121" s="451"/>
      <c r="AR121" s="451"/>
    </row>
    <row r="122" spans="1:44" ht="13.5" customHeight="1">
      <c r="A122" s="470"/>
      <c r="B122" s="451"/>
      <c r="C122" s="451"/>
      <c r="D122" s="451"/>
      <c r="E122" s="451"/>
      <c r="F122" s="451"/>
      <c r="G122" s="451"/>
      <c r="H122" s="451"/>
      <c r="I122" s="451"/>
      <c r="J122" s="451"/>
      <c r="K122" s="451"/>
      <c r="L122" s="451"/>
      <c r="M122" s="451"/>
      <c r="N122" s="451"/>
      <c r="O122" s="451"/>
      <c r="P122" s="451"/>
      <c r="Q122" s="451"/>
      <c r="R122" s="451"/>
      <c r="S122" s="451"/>
      <c r="T122" s="451"/>
      <c r="U122" s="451"/>
      <c r="V122" s="451"/>
      <c r="W122" s="451"/>
      <c r="X122" s="451"/>
      <c r="Y122" s="451"/>
      <c r="Z122" s="451"/>
      <c r="AA122" s="451"/>
      <c r="AB122" s="451"/>
      <c r="AC122" s="451"/>
      <c r="AD122" s="451"/>
      <c r="AE122" s="451"/>
      <c r="AF122" s="451"/>
      <c r="AG122" s="451"/>
      <c r="AH122" s="451"/>
      <c r="AI122" s="451"/>
      <c r="AJ122" s="451"/>
      <c r="AK122" s="451"/>
      <c r="AL122" s="451"/>
      <c r="AM122" s="451"/>
      <c r="AN122" s="451"/>
      <c r="AO122" s="451"/>
      <c r="AP122" s="451"/>
      <c r="AQ122" s="451"/>
      <c r="AR122" s="451"/>
    </row>
    <row r="123" spans="1:44" ht="13.5" customHeight="1">
      <c r="A123" s="470"/>
      <c r="B123" s="451"/>
      <c r="C123" s="451"/>
      <c r="D123" s="451"/>
      <c r="E123" s="451"/>
      <c r="F123" s="451"/>
      <c r="G123" s="451"/>
      <c r="H123" s="451"/>
      <c r="I123" s="451"/>
      <c r="J123" s="451"/>
      <c r="K123" s="451"/>
      <c r="L123" s="451"/>
      <c r="M123" s="451"/>
      <c r="N123" s="451"/>
      <c r="O123" s="451"/>
      <c r="P123" s="451"/>
      <c r="Q123" s="451"/>
      <c r="R123" s="451"/>
      <c r="S123" s="451"/>
      <c r="T123" s="451"/>
      <c r="U123" s="451"/>
      <c r="V123" s="451"/>
      <c r="W123" s="451"/>
      <c r="X123" s="451"/>
      <c r="Y123" s="451"/>
      <c r="Z123" s="451"/>
      <c r="AA123" s="451"/>
      <c r="AB123" s="451"/>
      <c r="AC123" s="451"/>
      <c r="AD123" s="451"/>
      <c r="AE123" s="451"/>
      <c r="AF123" s="451"/>
      <c r="AG123" s="451"/>
      <c r="AH123" s="451"/>
      <c r="AI123" s="451"/>
      <c r="AJ123" s="451"/>
      <c r="AK123" s="451"/>
      <c r="AL123" s="451"/>
      <c r="AM123" s="451"/>
      <c r="AN123" s="451"/>
      <c r="AO123" s="451"/>
      <c r="AP123" s="451"/>
      <c r="AQ123" s="451"/>
      <c r="AR123" s="451"/>
    </row>
    <row r="124" spans="1:44" ht="13.5" customHeight="1">
      <c r="A124" s="470"/>
      <c r="B124" s="451"/>
      <c r="C124" s="451"/>
      <c r="D124" s="451"/>
      <c r="E124" s="451"/>
      <c r="F124" s="451"/>
      <c r="G124" s="451"/>
      <c r="H124" s="451"/>
      <c r="I124" s="451"/>
      <c r="J124" s="451"/>
      <c r="K124" s="451"/>
      <c r="L124" s="451"/>
      <c r="M124" s="451"/>
      <c r="N124" s="451"/>
      <c r="O124" s="451"/>
      <c r="P124" s="451"/>
      <c r="Q124" s="451"/>
      <c r="R124" s="451"/>
      <c r="S124" s="451"/>
      <c r="T124" s="451"/>
      <c r="U124" s="451"/>
      <c r="V124" s="451"/>
      <c r="W124" s="451"/>
      <c r="X124" s="451"/>
      <c r="Y124" s="451"/>
      <c r="Z124" s="451"/>
      <c r="AA124" s="451"/>
      <c r="AB124" s="451"/>
      <c r="AC124" s="451"/>
      <c r="AD124" s="451"/>
      <c r="AE124" s="451"/>
      <c r="AF124" s="451"/>
      <c r="AG124" s="451"/>
      <c r="AH124" s="451"/>
      <c r="AI124" s="451"/>
      <c r="AJ124" s="451"/>
      <c r="AK124" s="451"/>
      <c r="AL124" s="451"/>
      <c r="AM124" s="451"/>
      <c r="AN124" s="451"/>
      <c r="AO124" s="451"/>
      <c r="AP124" s="451"/>
      <c r="AQ124" s="451"/>
      <c r="AR124" s="451"/>
    </row>
    <row r="125" spans="1:44" ht="13.5" customHeight="1">
      <c r="A125" s="470"/>
      <c r="B125" s="451"/>
      <c r="C125" s="451"/>
      <c r="D125" s="451"/>
      <c r="E125" s="451"/>
      <c r="F125" s="451"/>
      <c r="G125" s="451"/>
      <c r="H125" s="451"/>
      <c r="I125" s="451"/>
      <c r="J125" s="451"/>
      <c r="K125" s="451"/>
      <c r="L125" s="451"/>
      <c r="M125" s="451"/>
      <c r="N125" s="451"/>
      <c r="O125" s="451"/>
      <c r="P125" s="451"/>
      <c r="Q125" s="451"/>
      <c r="R125" s="451"/>
      <c r="S125" s="451"/>
      <c r="T125" s="451"/>
      <c r="U125" s="451"/>
      <c r="V125" s="451"/>
      <c r="W125" s="451"/>
      <c r="X125" s="451"/>
      <c r="Y125" s="451"/>
      <c r="Z125" s="451"/>
      <c r="AA125" s="451"/>
      <c r="AB125" s="451"/>
      <c r="AC125" s="451"/>
      <c r="AD125" s="451"/>
      <c r="AE125" s="451"/>
      <c r="AF125" s="451"/>
      <c r="AG125" s="451"/>
      <c r="AH125" s="451"/>
      <c r="AI125" s="451"/>
      <c r="AJ125" s="451"/>
      <c r="AK125" s="451"/>
      <c r="AL125" s="451"/>
      <c r="AM125" s="451"/>
      <c r="AN125" s="451"/>
      <c r="AO125" s="451"/>
      <c r="AP125" s="451"/>
      <c r="AQ125" s="451"/>
      <c r="AR125" s="451"/>
    </row>
    <row r="126" spans="1:44" ht="13.5" customHeight="1">
      <c r="A126" s="470"/>
      <c r="B126" s="451"/>
      <c r="C126" s="451"/>
      <c r="D126" s="451"/>
      <c r="E126" s="451"/>
      <c r="F126" s="451"/>
      <c r="G126" s="451"/>
      <c r="H126" s="451"/>
      <c r="I126" s="451"/>
      <c r="J126" s="451"/>
      <c r="K126" s="451"/>
      <c r="L126" s="451"/>
      <c r="M126" s="451"/>
      <c r="N126" s="451"/>
      <c r="O126" s="451"/>
      <c r="P126" s="451"/>
      <c r="Q126" s="451"/>
      <c r="R126" s="451"/>
      <c r="S126" s="451"/>
      <c r="T126" s="451"/>
      <c r="U126" s="451"/>
      <c r="V126" s="451"/>
      <c r="W126" s="451"/>
      <c r="X126" s="451"/>
      <c r="Y126" s="451"/>
      <c r="Z126" s="451"/>
      <c r="AA126" s="451"/>
      <c r="AB126" s="451"/>
      <c r="AC126" s="451"/>
      <c r="AD126" s="451"/>
      <c r="AE126" s="451"/>
      <c r="AF126" s="451"/>
      <c r="AG126" s="451"/>
      <c r="AH126" s="451"/>
      <c r="AI126" s="451"/>
      <c r="AJ126" s="451"/>
      <c r="AK126" s="451"/>
      <c r="AL126" s="451"/>
      <c r="AM126" s="451"/>
      <c r="AN126" s="451"/>
      <c r="AO126" s="451"/>
      <c r="AP126" s="451"/>
      <c r="AQ126" s="451"/>
      <c r="AR126" s="451"/>
    </row>
    <row r="127" spans="1:44" ht="13.5" customHeight="1">
      <c r="A127" s="470"/>
      <c r="B127" s="451"/>
      <c r="C127" s="451"/>
      <c r="D127" s="451"/>
      <c r="E127" s="451"/>
      <c r="F127" s="451"/>
      <c r="G127" s="451"/>
      <c r="H127" s="451"/>
      <c r="I127" s="451"/>
      <c r="J127" s="451"/>
      <c r="K127" s="451"/>
      <c r="L127" s="451"/>
      <c r="M127" s="451"/>
      <c r="N127" s="451"/>
      <c r="O127" s="451"/>
      <c r="P127" s="451"/>
      <c r="Q127" s="451"/>
      <c r="R127" s="451"/>
      <c r="S127" s="451"/>
      <c r="T127" s="451"/>
      <c r="U127" s="451"/>
      <c r="V127" s="451"/>
      <c r="W127" s="451"/>
      <c r="X127" s="451"/>
      <c r="Y127" s="451"/>
      <c r="Z127" s="451"/>
      <c r="AA127" s="451"/>
      <c r="AB127" s="451"/>
      <c r="AC127" s="451"/>
      <c r="AD127" s="451"/>
      <c r="AE127" s="451"/>
      <c r="AF127" s="451"/>
      <c r="AG127" s="451"/>
      <c r="AH127" s="451"/>
      <c r="AI127" s="451"/>
      <c r="AJ127" s="451"/>
      <c r="AK127" s="451"/>
      <c r="AL127" s="451"/>
      <c r="AM127" s="451"/>
      <c r="AN127" s="451"/>
      <c r="AO127" s="451"/>
      <c r="AP127" s="451"/>
      <c r="AQ127" s="451"/>
      <c r="AR127" s="451"/>
    </row>
    <row r="128" spans="1:44" ht="13.5" customHeight="1">
      <c r="A128" s="470"/>
      <c r="B128" s="451"/>
      <c r="C128" s="451"/>
      <c r="D128" s="451"/>
      <c r="E128" s="451"/>
      <c r="F128" s="451"/>
      <c r="G128" s="451"/>
      <c r="H128" s="451"/>
      <c r="I128" s="451"/>
      <c r="J128" s="451"/>
      <c r="K128" s="451"/>
      <c r="L128" s="451"/>
      <c r="M128" s="451"/>
      <c r="N128" s="451"/>
      <c r="O128" s="451"/>
      <c r="P128" s="451"/>
      <c r="Q128" s="451"/>
      <c r="R128" s="451"/>
      <c r="S128" s="451"/>
      <c r="T128" s="451"/>
      <c r="U128" s="451"/>
      <c r="V128" s="451"/>
      <c r="W128" s="451"/>
      <c r="X128" s="451"/>
      <c r="Y128" s="451"/>
      <c r="Z128" s="451"/>
      <c r="AA128" s="451"/>
      <c r="AB128" s="451"/>
      <c r="AC128" s="451"/>
      <c r="AD128" s="451"/>
      <c r="AE128" s="451"/>
      <c r="AF128" s="451"/>
      <c r="AG128" s="451"/>
      <c r="AH128" s="451"/>
      <c r="AI128" s="451"/>
      <c r="AJ128" s="451"/>
      <c r="AK128" s="451"/>
      <c r="AL128" s="451"/>
      <c r="AM128" s="451"/>
      <c r="AN128" s="451"/>
      <c r="AO128" s="451"/>
      <c r="AP128" s="451"/>
      <c r="AQ128" s="451"/>
      <c r="AR128" s="451"/>
    </row>
    <row r="129" spans="1:44" ht="13.5" customHeight="1">
      <c r="A129" s="470"/>
      <c r="B129" s="451"/>
      <c r="C129" s="451"/>
      <c r="D129" s="451"/>
      <c r="E129" s="451"/>
      <c r="F129" s="451"/>
      <c r="G129" s="451"/>
      <c r="H129" s="451"/>
      <c r="I129" s="451"/>
      <c r="J129" s="451"/>
      <c r="K129" s="451"/>
      <c r="L129" s="451"/>
      <c r="M129" s="451"/>
      <c r="N129" s="451"/>
      <c r="O129" s="451"/>
      <c r="P129" s="451"/>
      <c r="Q129" s="451"/>
      <c r="R129" s="451"/>
      <c r="S129" s="451"/>
      <c r="T129" s="451"/>
      <c r="U129" s="451"/>
      <c r="V129" s="451"/>
      <c r="W129" s="451"/>
      <c r="X129" s="451"/>
      <c r="Y129" s="451"/>
      <c r="Z129" s="451"/>
      <c r="AA129" s="451"/>
      <c r="AB129" s="451"/>
      <c r="AC129" s="451"/>
      <c r="AD129" s="451"/>
      <c r="AE129" s="451"/>
      <c r="AF129" s="451"/>
      <c r="AG129" s="451"/>
      <c r="AH129" s="451"/>
      <c r="AI129" s="451"/>
      <c r="AJ129" s="451"/>
      <c r="AK129" s="451"/>
      <c r="AL129" s="451"/>
      <c r="AM129" s="451"/>
      <c r="AN129" s="451"/>
      <c r="AO129" s="451"/>
      <c r="AP129" s="451"/>
      <c r="AQ129" s="451"/>
      <c r="AR129" s="451"/>
    </row>
    <row r="130" spans="1:44" ht="13.5" customHeight="1">
      <c r="A130" s="470"/>
      <c r="B130" s="451"/>
      <c r="C130" s="451"/>
      <c r="D130" s="451"/>
      <c r="E130" s="451"/>
      <c r="F130" s="451"/>
      <c r="G130" s="451"/>
      <c r="H130" s="451"/>
      <c r="I130" s="451"/>
      <c r="J130" s="451"/>
      <c r="K130" s="451"/>
      <c r="L130" s="451"/>
      <c r="M130" s="451"/>
      <c r="N130" s="451"/>
      <c r="O130" s="451"/>
      <c r="P130" s="451"/>
      <c r="Q130" s="451"/>
      <c r="R130" s="451"/>
      <c r="S130" s="451"/>
      <c r="T130" s="451"/>
      <c r="U130" s="451"/>
      <c r="V130" s="451"/>
      <c r="W130" s="451"/>
      <c r="X130" s="451"/>
      <c r="Y130" s="451"/>
      <c r="Z130" s="451"/>
      <c r="AA130" s="451"/>
      <c r="AB130" s="451"/>
      <c r="AC130" s="451"/>
      <c r="AD130" s="451"/>
      <c r="AE130" s="451"/>
      <c r="AF130" s="451"/>
      <c r="AG130" s="451"/>
      <c r="AH130" s="451"/>
      <c r="AI130" s="451"/>
      <c r="AJ130" s="451"/>
      <c r="AK130" s="451"/>
      <c r="AL130" s="451"/>
      <c r="AM130" s="451"/>
      <c r="AN130" s="451"/>
      <c r="AO130" s="451"/>
      <c r="AP130" s="451"/>
      <c r="AQ130" s="451"/>
      <c r="AR130" s="451"/>
    </row>
    <row r="131" spans="1:44" ht="13.5" customHeight="1">
      <c r="A131" s="470"/>
      <c r="B131" s="451"/>
      <c r="C131" s="451"/>
      <c r="D131" s="451"/>
      <c r="E131" s="451"/>
      <c r="F131" s="451"/>
      <c r="G131" s="451"/>
      <c r="H131" s="451"/>
      <c r="I131" s="451"/>
      <c r="J131" s="451"/>
      <c r="K131" s="451"/>
      <c r="L131" s="451"/>
      <c r="M131" s="451"/>
      <c r="N131" s="451"/>
      <c r="O131" s="451"/>
      <c r="P131" s="451"/>
      <c r="Q131" s="451"/>
      <c r="R131" s="451"/>
      <c r="S131" s="451"/>
      <c r="T131" s="451"/>
      <c r="U131" s="451"/>
      <c r="V131" s="451"/>
      <c r="W131" s="451"/>
      <c r="X131" s="451"/>
      <c r="Y131" s="451"/>
      <c r="Z131" s="451"/>
      <c r="AA131" s="451"/>
      <c r="AB131" s="451"/>
      <c r="AC131" s="451"/>
      <c r="AD131" s="451"/>
      <c r="AE131" s="451"/>
      <c r="AF131" s="451"/>
      <c r="AG131" s="451"/>
      <c r="AH131" s="451"/>
      <c r="AI131" s="451"/>
      <c r="AJ131" s="451"/>
      <c r="AK131" s="451"/>
      <c r="AL131" s="451"/>
      <c r="AM131" s="451"/>
      <c r="AN131" s="451"/>
      <c r="AO131" s="451"/>
      <c r="AP131" s="451"/>
      <c r="AQ131" s="451"/>
      <c r="AR131" s="451"/>
    </row>
    <row r="132" spans="1:44" ht="13.5" customHeight="1">
      <c r="A132" s="470"/>
      <c r="B132" s="451"/>
      <c r="C132" s="451"/>
      <c r="D132" s="451"/>
      <c r="E132" s="451"/>
      <c r="F132" s="451"/>
      <c r="G132" s="451"/>
      <c r="H132" s="451"/>
      <c r="I132" s="451"/>
      <c r="J132" s="451"/>
      <c r="K132" s="451"/>
      <c r="L132" s="451"/>
      <c r="M132" s="451"/>
      <c r="N132" s="451"/>
      <c r="O132" s="451"/>
      <c r="P132" s="451"/>
      <c r="Q132" s="451"/>
      <c r="R132" s="451"/>
      <c r="S132" s="451"/>
      <c r="T132" s="451"/>
      <c r="U132" s="451"/>
      <c r="V132" s="451"/>
      <c r="W132" s="451"/>
      <c r="X132" s="451"/>
      <c r="Y132" s="451"/>
      <c r="Z132" s="451"/>
      <c r="AA132" s="451"/>
      <c r="AB132" s="451"/>
      <c r="AC132" s="451"/>
      <c r="AD132" s="451"/>
      <c r="AE132" s="451"/>
      <c r="AF132" s="451"/>
      <c r="AG132" s="451"/>
      <c r="AH132" s="451"/>
      <c r="AI132" s="451"/>
      <c r="AJ132" s="451"/>
      <c r="AK132" s="451"/>
      <c r="AL132" s="451"/>
      <c r="AM132" s="451"/>
      <c r="AN132" s="451"/>
      <c r="AO132" s="451"/>
      <c r="AP132" s="451"/>
      <c r="AQ132" s="451"/>
      <c r="AR132" s="451"/>
    </row>
    <row r="133" spans="1:44" ht="13.5" customHeight="1">
      <c r="A133" s="470"/>
      <c r="B133" s="451"/>
      <c r="C133" s="451"/>
      <c r="D133" s="451"/>
      <c r="E133" s="451"/>
      <c r="F133" s="451"/>
      <c r="G133" s="451"/>
      <c r="H133" s="451"/>
      <c r="I133" s="451"/>
      <c r="J133" s="451"/>
      <c r="K133" s="451"/>
      <c r="L133" s="451"/>
      <c r="M133" s="451"/>
      <c r="N133" s="451"/>
      <c r="O133" s="451"/>
      <c r="P133" s="451"/>
      <c r="Q133" s="451"/>
      <c r="R133" s="451"/>
      <c r="S133" s="451"/>
      <c r="T133" s="451"/>
      <c r="U133" s="451"/>
      <c r="V133" s="451"/>
      <c r="W133" s="451"/>
      <c r="X133" s="451"/>
      <c r="Y133" s="451"/>
      <c r="Z133" s="451"/>
      <c r="AA133" s="451"/>
      <c r="AB133" s="451"/>
      <c r="AC133" s="451"/>
      <c r="AD133" s="451"/>
      <c r="AE133" s="451"/>
      <c r="AF133" s="451"/>
      <c r="AG133" s="451"/>
      <c r="AH133" s="451"/>
      <c r="AI133" s="451"/>
      <c r="AJ133" s="451"/>
      <c r="AK133" s="451"/>
      <c r="AL133" s="451"/>
      <c r="AM133" s="451"/>
      <c r="AN133" s="451"/>
      <c r="AO133" s="451"/>
      <c r="AP133" s="451"/>
      <c r="AQ133" s="451"/>
      <c r="AR133" s="451"/>
    </row>
    <row r="134" spans="1:44" ht="13.5" customHeight="1">
      <c r="A134" s="470"/>
      <c r="B134" s="451"/>
      <c r="C134" s="451"/>
      <c r="D134" s="451"/>
      <c r="E134" s="451"/>
      <c r="F134" s="451"/>
      <c r="G134" s="451"/>
      <c r="H134" s="451"/>
      <c r="I134" s="451"/>
      <c r="J134" s="451"/>
      <c r="K134" s="451"/>
      <c r="L134" s="451"/>
      <c r="M134" s="451"/>
      <c r="N134" s="451"/>
      <c r="O134" s="451"/>
      <c r="P134" s="451"/>
      <c r="Q134" s="451"/>
      <c r="R134" s="451"/>
      <c r="S134" s="451"/>
      <c r="T134" s="451"/>
      <c r="U134" s="451"/>
      <c r="V134" s="451"/>
      <c r="W134" s="451"/>
      <c r="X134" s="451"/>
      <c r="Y134" s="451"/>
      <c r="Z134" s="451"/>
      <c r="AA134" s="451"/>
      <c r="AB134" s="451"/>
      <c r="AC134" s="451"/>
      <c r="AD134" s="451"/>
      <c r="AE134" s="451"/>
      <c r="AF134" s="451"/>
      <c r="AG134" s="451"/>
      <c r="AH134" s="451"/>
      <c r="AI134" s="451"/>
      <c r="AJ134" s="451"/>
      <c r="AK134" s="451"/>
      <c r="AL134" s="451"/>
      <c r="AM134" s="451"/>
      <c r="AN134" s="451"/>
      <c r="AO134" s="451"/>
      <c r="AP134" s="451"/>
      <c r="AQ134" s="451"/>
      <c r="AR134" s="451"/>
    </row>
    <row r="135" spans="1:44" ht="13.5" customHeight="1">
      <c r="A135" s="470"/>
      <c r="B135" s="451"/>
      <c r="C135" s="451"/>
      <c r="D135" s="451"/>
      <c r="E135" s="451"/>
      <c r="F135" s="451"/>
      <c r="G135" s="451"/>
      <c r="H135" s="451"/>
      <c r="I135" s="451"/>
      <c r="J135" s="451"/>
      <c r="K135" s="451"/>
      <c r="L135" s="451"/>
      <c r="M135" s="451"/>
      <c r="N135" s="451"/>
      <c r="O135" s="451"/>
      <c r="P135" s="451"/>
      <c r="Q135" s="451"/>
      <c r="R135" s="451"/>
      <c r="S135" s="451"/>
      <c r="T135" s="451"/>
      <c r="U135" s="451"/>
      <c r="V135" s="451"/>
      <c r="W135" s="451"/>
      <c r="X135" s="451"/>
      <c r="Y135" s="451"/>
      <c r="Z135" s="451"/>
      <c r="AA135" s="451"/>
      <c r="AB135" s="451"/>
      <c r="AC135" s="451"/>
      <c r="AD135" s="451"/>
      <c r="AE135" s="451"/>
      <c r="AF135" s="451"/>
      <c r="AG135" s="451"/>
      <c r="AH135" s="451"/>
      <c r="AI135" s="451"/>
      <c r="AJ135" s="451"/>
      <c r="AK135" s="451"/>
      <c r="AL135" s="451"/>
      <c r="AM135" s="451"/>
      <c r="AN135" s="451"/>
      <c r="AO135" s="451"/>
      <c r="AP135" s="451"/>
      <c r="AQ135" s="451"/>
      <c r="AR135" s="451"/>
    </row>
    <row r="136" spans="1:44" ht="13.5" customHeight="1">
      <c r="A136" s="470"/>
      <c r="B136" s="451"/>
      <c r="C136" s="451"/>
      <c r="D136" s="451"/>
      <c r="E136" s="451"/>
      <c r="F136" s="451"/>
      <c r="G136" s="451"/>
      <c r="H136" s="451"/>
      <c r="I136" s="451"/>
      <c r="J136" s="451"/>
      <c r="K136" s="451"/>
      <c r="L136" s="451"/>
      <c r="M136" s="451"/>
      <c r="N136" s="451"/>
      <c r="O136" s="451"/>
      <c r="P136" s="451"/>
      <c r="Q136" s="451"/>
      <c r="R136" s="451"/>
      <c r="S136" s="451"/>
      <c r="T136" s="451"/>
      <c r="U136" s="451"/>
      <c r="V136" s="451"/>
      <c r="W136" s="451"/>
      <c r="X136" s="451"/>
      <c r="Y136" s="451"/>
      <c r="Z136" s="451"/>
      <c r="AA136" s="451"/>
      <c r="AB136" s="451"/>
      <c r="AC136" s="451"/>
      <c r="AD136" s="451"/>
      <c r="AE136" s="451"/>
      <c r="AF136" s="451"/>
      <c r="AG136" s="451"/>
      <c r="AH136" s="451"/>
      <c r="AI136" s="451"/>
      <c r="AJ136" s="451"/>
      <c r="AK136" s="451"/>
      <c r="AL136" s="451"/>
      <c r="AM136" s="451"/>
      <c r="AN136" s="451"/>
      <c r="AO136" s="451"/>
      <c r="AP136" s="451"/>
      <c r="AQ136" s="451"/>
      <c r="AR136" s="451"/>
    </row>
    <row r="137" spans="1:44" ht="13.5" customHeight="1">
      <c r="A137" s="470"/>
      <c r="B137" s="451"/>
      <c r="C137" s="451"/>
      <c r="D137" s="451"/>
      <c r="E137" s="451"/>
      <c r="F137" s="451"/>
      <c r="G137" s="451"/>
      <c r="H137" s="451"/>
      <c r="I137" s="451"/>
      <c r="J137" s="451"/>
      <c r="K137" s="451"/>
      <c r="L137" s="451"/>
      <c r="M137" s="451"/>
      <c r="N137" s="451"/>
      <c r="O137" s="451"/>
      <c r="P137" s="451"/>
      <c r="Q137" s="451"/>
      <c r="R137" s="451"/>
      <c r="S137" s="451"/>
      <c r="T137" s="451"/>
      <c r="U137" s="451"/>
      <c r="V137" s="451"/>
      <c r="W137" s="451"/>
      <c r="X137" s="451"/>
      <c r="Y137" s="451"/>
      <c r="Z137" s="451"/>
      <c r="AA137" s="451"/>
      <c r="AB137" s="451"/>
      <c r="AC137" s="451"/>
      <c r="AD137" s="451"/>
      <c r="AE137" s="451"/>
      <c r="AF137" s="451"/>
      <c r="AG137" s="451"/>
      <c r="AH137" s="451"/>
      <c r="AI137" s="451"/>
      <c r="AJ137" s="451"/>
      <c r="AK137" s="451"/>
      <c r="AL137" s="451"/>
      <c r="AM137" s="451"/>
      <c r="AN137" s="451"/>
      <c r="AO137" s="451"/>
      <c r="AP137" s="451"/>
      <c r="AQ137" s="451"/>
      <c r="AR137" s="451"/>
    </row>
    <row r="138" spans="1:44" ht="13.5" customHeight="1">
      <c r="A138" s="470"/>
      <c r="B138" s="451"/>
      <c r="C138" s="451"/>
      <c r="D138" s="451"/>
      <c r="E138" s="451"/>
      <c r="F138" s="451"/>
      <c r="G138" s="451"/>
      <c r="H138" s="451"/>
      <c r="I138" s="451"/>
      <c r="J138" s="451"/>
      <c r="K138" s="451"/>
      <c r="L138" s="451"/>
      <c r="M138" s="451"/>
      <c r="N138" s="451"/>
      <c r="O138" s="451"/>
      <c r="P138" s="451"/>
      <c r="Q138" s="451"/>
      <c r="R138" s="451"/>
      <c r="S138" s="451"/>
      <c r="T138" s="451"/>
      <c r="U138" s="451"/>
      <c r="V138" s="451"/>
      <c r="W138" s="451"/>
      <c r="X138" s="451"/>
      <c r="Y138" s="451"/>
      <c r="Z138" s="451"/>
      <c r="AA138" s="451"/>
      <c r="AB138" s="451"/>
      <c r="AC138" s="451"/>
      <c r="AD138" s="451"/>
      <c r="AE138" s="451"/>
      <c r="AF138" s="451"/>
      <c r="AG138" s="451"/>
      <c r="AH138" s="451"/>
      <c r="AI138" s="451"/>
      <c r="AJ138" s="451"/>
      <c r="AK138" s="451"/>
      <c r="AL138" s="451"/>
      <c r="AM138" s="451"/>
      <c r="AN138" s="451"/>
      <c r="AO138" s="451"/>
      <c r="AP138" s="451"/>
      <c r="AQ138" s="451"/>
      <c r="AR138" s="451"/>
    </row>
    <row r="139" spans="1:44" ht="13.5" customHeight="1">
      <c r="A139" s="470"/>
      <c r="B139" s="451"/>
      <c r="C139" s="451"/>
      <c r="D139" s="451"/>
      <c r="E139" s="451"/>
      <c r="F139" s="451"/>
      <c r="G139" s="451"/>
      <c r="H139" s="451"/>
      <c r="I139" s="451"/>
      <c r="J139" s="451"/>
      <c r="K139" s="451"/>
      <c r="L139" s="451"/>
      <c r="M139" s="451"/>
      <c r="N139" s="451"/>
      <c r="O139" s="451"/>
      <c r="P139" s="451"/>
      <c r="Q139" s="451"/>
      <c r="R139" s="451"/>
      <c r="S139" s="451"/>
      <c r="T139" s="451"/>
      <c r="U139" s="451"/>
      <c r="V139" s="451"/>
      <c r="W139" s="451"/>
      <c r="X139" s="451"/>
      <c r="Y139" s="451"/>
      <c r="Z139" s="451"/>
      <c r="AA139" s="451"/>
      <c r="AB139" s="451"/>
      <c r="AC139" s="451"/>
      <c r="AD139" s="451"/>
      <c r="AE139" s="451"/>
      <c r="AF139" s="451"/>
      <c r="AG139" s="451"/>
      <c r="AH139" s="451"/>
      <c r="AI139" s="451"/>
      <c r="AJ139" s="451"/>
      <c r="AK139" s="451"/>
      <c r="AL139" s="451"/>
      <c r="AM139" s="451"/>
      <c r="AN139" s="451"/>
      <c r="AO139" s="451"/>
      <c r="AP139" s="451"/>
      <c r="AQ139" s="451"/>
      <c r="AR139" s="451"/>
    </row>
    <row r="140" spans="1:44" ht="13.5" customHeight="1">
      <c r="A140" s="470"/>
      <c r="B140" s="451"/>
      <c r="C140" s="451"/>
      <c r="D140" s="451"/>
      <c r="E140" s="451"/>
      <c r="F140" s="451"/>
      <c r="G140" s="451"/>
      <c r="H140" s="451"/>
      <c r="I140" s="451"/>
      <c r="J140" s="451"/>
      <c r="K140" s="451"/>
      <c r="L140" s="451"/>
      <c r="M140" s="451"/>
      <c r="N140" s="451"/>
      <c r="O140" s="451"/>
      <c r="P140" s="451"/>
      <c r="Q140" s="451"/>
      <c r="R140" s="451"/>
      <c r="S140" s="451"/>
      <c r="T140" s="451"/>
      <c r="U140" s="451"/>
      <c r="V140" s="451"/>
      <c r="W140" s="451"/>
      <c r="X140" s="451"/>
      <c r="Y140" s="451"/>
      <c r="Z140" s="451"/>
      <c r="AA140" s="451"/>
      <c r="AB140" s="451"/>
      <c r="AC140" s="451"/>
      <c r="AD140" s="451"/>
      <c r="AE140" s="451"/>
      <c r="AF140" s="451"/>
      <c r="AG140" s="451"/>
      <c r="AH140" s="451"/>
      <c r="AI140" s="451"/>
      <c r="AJ140" s="451"/>
      <c r="AK140" s="451"/>
      <c r="AL140" s="451"/>
      <c r="AM140" s="451"/>
      <c r="AN140" s="451"/>
      <c r="AO140" s="451"/>
      <c r="AP140" s="451"/>
      <c r="AQ140" s="451"/>
      <c r="AR140" s="451"/>
    </row>
    <row r="141" spans="1:44" ht="13.5" customHeight="1">
      <c r="A141" s="470"/>
      <c r="B141" s="451"/>
      <c r="C141" s="451"/>
      <c r="D141" s="451"/>
      <c r="E141" s="451"/>
      <c r="F141" s="451"/>
      <c r="G141" s="451"/>
      <c r="H141" s="451"/>
      <c r="I141" s="451"/>
      <c r="J141" s="451"/>
      <c r="K141" s="451"/>
      <c r="L141" s="451"/>
      <c r="M141" s="451"/>
      <c r="N141" s="451"/>
      <c r="O141" s="451"/>
      <c r="P141" s="451"/>
      <c r="Q141" s="451"/>
      <c r="R141" s="451"/>
      <c r="S141" s="451"/>
      <c r="T141" s="451"/>
      <c r="U141" s="451"/>
      <c r="V141" s="451"/>
      <c r="W141" s="451"/>
      <c r="X141" s="451"/>
      <c r="Y141" s="451"/>
      <c r="Z141" s="451"/>
      <c r="AA141" s="451"/>
      <c r="AB141" s="451"/>
      <c r="AC141" s="451"/>
      <c r="AD141" s="451"/>
      <c r="AE141" s="451"/>
      <c r="AF141" s="451"/>
      <c r="AG141" s="451"/>
      <c r="AH141" s="451"/>
      <c r="AI141" s="451"/>
      <c r="AJ141" s="451"/>
      <c r="AK141" s="451"/>
      <c r="AL141" s="451"/>
      <c r="AM141" s="451"/>
      <c r="AN141" s="451"/>
      <c r="AO141" s="451"/>
      <c r="AP141" s="451"/>
      <c r="AQ141" s="451"/>
      <c r="AR141" s="451"/>
    </row>
    <row r="142" spans="1:44" ht="13.5" customHeight="1">
      <c r="A142" s="470"/>
      <c r="B142" s="451"/>
      <c r="C142" s="451"/>
      <c r="D142" s="451"/>
      <c r="E142" s="451"/>
      <c r="F142" s="451"/>
      <c r="G142" s="451"/>
      <c r="H142" s="451"/>
      <c r="I142" s="451"/>
      <c r="J142" s="451"/>
      <c r="K142" s="451"/>
      <c r="L142" s="451"/>
      <c r="M142" s="451"/>
      <c r="N142" s="451"/>
      <c r="O142" s="451"/>
      <c r="P142" s="451"/>
      <c r="Q142" s="451"/>
      <c r="R142" s="451"/>
      <c r="S142" s="451"/>
      <c r="T142" s="451"/>
      <c r="U142" s="451"/>
      <c r="V142" s="451"/>
      <c r="W142" s="451"/>
      <c r="X142" s="451"/>
      <c r="Y142" s="451"/>
      <c r="Z142" s="451"/>
      <c r="AA142" s="451"/>
      <c r="AB142" s="451"/>
      <c r="AC142" s="451"/>
      <c r="AD142" s="451"/>
      <c r="AE142" s="451"/>
      <c r="AF142" s="451"/>
      <c r="AG142" s="451"/>
      <c r="AH142" s="451"/>
      <c r="AI142" s="451"/>
      <c r="AJ142" s="451"/>
      <c r="AK142" s="451"/>
      <c r="AL142" s="451"/>
      <c r="AM142" s="451"/>
      <c r="AN142" s="451"/>
      <c r="AO142" s="451"/>
      <c r="AP142" s="451"/>
      <c r="AQ142" s="451"/>
      <c r="AR142" s="451"/>
    </row>
    <row r="143" spans="1:44" ht="13.5" customHeight="1">
      <c r="A143" s="470"/>
      <c r="B143" s="451"/>
      <c r="C143" s="451"/>
      <c r="D143" s="451"/>
      <c r="E143" s="451"/>
      <c r="F143" s="451"/>
      <c r="G143" s="451"/>
      <c r="H143" s="451"/>
      <c r="I143" s="451"/>
      <c r="J143" s="451"/>
      <c r="K143" s="451"/>
      <c r="L143" s="451"/>
      <c r="M143" s="451"/>
      <c r="N143" s="451"/>
      <c r="O143" s="451"/>
      <c r="P143" s="451"/>
      <c r="Q143" s="451"/>
      <c r="R143" s="451"/>
      <c r="S143" s="451"/>
      <c r="T143" s="451"/>
      <c r="U143" s="451"/>
      <c r="V143" s="451"/>
      <c r="W143" s="451"/>
      <c r="X143" s="451"/>
      <c r="Y143" s="451"/>
      <c r="Z143" s="451"/>
      <c r="AA143" s="451"/>
      <c r="AB143" s="451"/>
      <c r="AC143" s="451"/>
      <c r="AD143" s="451"/>
      <c r="AE143" s="451"/>
      <c r="AF143" s="451"/>
      <c r="AG143" s="451"/>
      <c r="AH143" s="451"/>
      <c r="AI143" s="451"/>
      <c r="AJ143" s="451"/>
      <c r="AK143" s="451"/>
      <c r="AL143" s="451"/>
      <c r="AM143" s="451"/>
      <c r="AN143" s="451"/>
      <c r="AO143" s="451"/>
      <c r="AP143" s="451"/>
      <c r="AQ143" s="451"/>
      <c r="AR143" s="451"/>
    </row>
    <row r="144" spans="1:44" ht="13.5" customHeight="1">
      <c r="A144" s="470"/>
      <c r="B144" s="451"/>
      <c r="C144" s="451"/>
      <c r="D144" s="451"/>
      <c r="E144" s="451"/>
      <c r="F144" s="451"/>
      <c r="G144" s="451"/>
      <c r="H144" s="451"/>
      <c r="I144" s="451"/>
      <c r="J144" s="451"/>
      <c r="K144" s="451"/>
      <c r="L144" s="451"/>
      <c r="M144" s="451"/>
      <c r="N144" s="451"/>
      <c r="O144" s="451"/>
      <c r="P144" s="451"/>
      <c r="Q144" s="451"/>
      <c r="R144" s="451"/>
      <c r="S144" s="451"/>
      <c r="T144" s="451"/>
      <c r="U144" s="451"/>
      <c r="V144" s="451"/>
      <c r="W144" s="451"/>
      <c r="X144" s="451"/>
      <c r="Y144" s="451"/>
      <c r="Z144" s="451"/>
      <c r="AA144" s="451"/>
      <c r="AB144" s="451"/>
      <c r="AC144" s="451"/>
      <c r="AD144" s="451"/>
      <c r="AE144" s="451"/>
      <c r="AF144" s="451"/>
      <c r="AG144" s="451"/>
      <c r="AH144" s="451"/>
      <c r="AI144" s="451"/>
      <c r="AJ144" s="451"/>
      <c r="AK144" s="451"/>
      <c r="AL144" s="451"/>
      <c r="AM144" s="451"/>
      <c r="AN144" s="451"/>
      <c r="AO144" s="451"/>
      <c r="AP144" s="451"/>
      <c r="AQ144" s="451"/>
      <c r="AR144" s="451"/>
    </row>
    <row r="145" spans="1:44" ht="13.5" customHeight="1">
      <c r="A145" s="470"/>
      <c r="B145" s="451"/>
      <c r="C145" s="451"/>
      <c r="D145" s="451"/>
      <c r="E145" s="451"/>
      <c r="F145" s="451"/>
      <c r="G145" s="451"/>
      <c r="H145" s="451"/>
      <c r="I145" s="451"/>
      <c r="J145" s="451"/>
      <c r="K145" s="451"/>
      <c r="L145" s="451"/>
      <c r="M145" s="451"/>
      <c r="N145" s="451"/>
      <c r="O145" s="451"/>
      <c r="P145" s="451"/>
      <c r="Q145" s="451"/>
      <c r="R145" s="451"/>
      <c r="S145" s="451"/>
      <c r="T145" s="451"/>
      <c r="U145" s="451"/>
      <c r="V145" s="451"/>
      <c r="W145" s="451"/>
      <c r="X145" s="451"/>
      <c r="Y145" s="451"/>
      <c r="Z145" s="451"/>
      <c r="AA145" s="451"/>
      <c r="AB145" s="451"/>
      <c r="AC145" s="451"/>
      <c r="AD145" s="451"/>
      <c r="AE145" s="451"/>
      <c r="AF145" s="451"/>
      <c r="AG145" s="451"/>
      <c r="AH145" s="451"/>
      <c r="AI145" s="451"/>
      <c r="AJ145" s="451"/>
      <c r="AK145" s="451"/>
      <c r="AL145" s="451"/>
      <c r="AM145" s="451"/>
      <c r="AN145" s="451"/>
      <c r="AO145" s="451"/>
      <c r="AP145" s="451"/>
      <c r="AQ145" s="451"/>
      <c r="AR145" s="451"/>
    </row>
    <row r="146" spans="1:44" ht="13.5" customHeight="1">
      <c r="A146" s="470"/>
      <c r="B146" s="451"/>
      <c r="C146" s="451"/>
      <c r="D146" s="451"/>
      <c r="E146" s="451"/>
      <c r="F146" s="451"/>
      <c r="G146" s="451"/>
      <c r="H146" s="451"/>
      <c r="I146" s="451"/>
      <c r="J146" s="451"/>
      <c r="K146" s="451"/>
      <c r="L146" s="451"/>
      <c r="M146" s="451"/>
      <c r="N146" s="451"/>
      <c r="O146" s="451"/>
      <c r="P146" s="451"/>
      <c r="Q146" s="451"/>
      <c r="R146" s="451"/>
      <c r="S146" s="451"/>
      <c r="T146" s="451"/>
      <c r="U146" s="451"/>
      <c r="V146" s="451"/>
      <c r="W146" s="451"/>
      <c r="X146" s="451"/>
      <c r="Y146" s="451"/>
      <c r="Z146" s="451"/>
      <c r="AA146" s="451"/>
      <c r="AB146" s="451"/>
      <c r="AC146" s="451"/>
      <c r="AD146" s="451"/>
      <c r="AE146" s="451"/>
      <c r="AF146" s="451"/>
      <c r="AG146" s="451"/>
      <c r="AH146" s="451"/>
      <c r="AI146" s="451"/>
      <c r="AJ146" s="451"/>
      <c r="AK146" s="451"/>
      <c r="AL146" s="451"/>
      <c r="AM146" s="451"/>
      <c r="AN146" s="451"/>
      <c r="AO146" s="451"/>
      <c r="AP146" s="451"/>
      <c r="AQ146" s="451"/>
      <c r="AR146" s="451"/>
    </row>
    <row r="147" spans="1:44" ht="13.5" customHeight="1">
      <c r="A147" s="470"/>
      <c r="B147" s="451"/>
      <c r="C147" s="451"/>
      <c r="D147" s="451"/>
      <c r="E147" s="451"/>
      <c r="F147" s="451"/>
      <c r="G147" s="451"/>
      <c r="H147" s="451"/>
      <c r="I147" s="451"/>
      <c r="J147" s="451"/>
      <c r="K147" s="451"/>
      <c r="L147" s="451"/>
      <c r="M147" s="451"/>
      <c r="N147" s="451"/>
      <c r="O147" s="451"/>
      <c r="P147" s="451"/>
      <c r="Q147" s="451"/>
      <c r="R147" s="451"/>
      <c r="S147" s="451"/>
      <c r="T147" s="451"/>
      <c r="U147" s="451"/>
      <c r="V147" s="451"/>
      <c r="W147" s="451"/>
      <c r="X147" s="451"/>
      <c r="Y147" s="451"/>
      <c r="Z147" s="451"/>
      <c r="AA147" s="451"/>
      <c r="AB147" s="451"/>
      <c r="AC147" s="451"/>
      <c r="AD147" s="451"/>
      <c r="AE147" s="451"/>
      <c r="AF147" s="451"/>
      <c r="AG147" s="451"/>
      <c r="AH147" s="451"/>
      <c r="AI147" s="451"/>
      <c r="AJ147" s="451"/>
      <c r="AK147" s="451"/>
      <c r="AL147" s="451"/>
      <c r="AM147" s="451"/>
      <c r="AN147" s="451"/>
      <c r="AO147" s="451"/>
      <c r="AP147" s="451"/>
      <c r="AQ147" s="451"/>
      <c r="AR147" s="451"/>
    </row>
    <row r="148" spans="1:44" ht="13.5" customHeight="1">
      <c r="A148" s="470"/>
      <c r="B148" s="451"/>
      <c r="C148" s="451"/>
      <c r="D148" s="451"/>
      <c r="E148" s="451"/>
      <c r="F148" s="451"/>
      <c r="G148" s="451"/>
      <c r="H148" s="451"/>
      <c r="I148" s="451"/>
      <c r="J148" s="451"/>
      <c r="K148" s="451"/>
      <c r="L148" s="451"/>
      <c r="M148" s="451"/>
      <c r="N148" s="451"/>
      <c r="O148" s="451"/>
      <c r="P148" s="451"/>
      <c r="Q148" s="451"/>
      <c r="R148" s="451"/>
      <c r="S148" s="451"/>
      <c r="T148" s="451"/>
      <c r="U148" s="451"/>
      <c r="V148" s="451"/>
      <c r="W148" s="451"/>
      <c r="X148" s="451"/>
      <c r="Y148" s="451"/>
      <c r="Z148" s="451"/>
      <c r="AA148" s="451"/>
      <c r="AB148" s="451"/>
      <c r="AC148" s="451"/>
      <c r="AD148" s="451"/>
      <c r="AE148" s="451"/>
      <c r="AF148" s="451"/>
      <c r="AG148" s="451"/>
      <c r="AH148" s="451"/>
      <c r="AI148" s="451"/>
      <c r="AJ148" s="451"/>
      <c r="AK148" s="451"/>
      <c r="AL148" s="451"/>
      <c r="AM148" s="451"/>
      <c r="AN148" s="451"/>
      <c r="AO148" s="451"/>
      <c r="AP148" s="451"/>
      <c r="AQ148" s="451"/>
      <c r="AR148" s="451"/>
    </row>
    <row r="149" spans="1:44" ht="13.5" customHeight="1">
      <c r="A149" s="470"/>
      <c r="B149" s="451"/>
      <c r="C149" s="451"/>
      <c r="D149" s="451"/>
      <c r="E149" s="451"/>
      <c r="F149" s="451"/>
      <c r="G149" s="451"/>
      <c r="H149" s="451"/>
      <c r="I149" s="451"/>
      <c r="J149" s="451"/>
      <c r="K149" s="451"/>
      <c r="L149" s="451"/>
      <c r="M149" s="451"/>
      <c r="N149" s="451"/>
      <c r="O149" s="451"/>
      <c r="P149" s="451"/>
      <c r="Q149" s="451"/>
      <c r="R149" s="451"/>
      <c r="S149" s="451"/>
      <c r="T149" s="451"/>
      <c r="U149" s="451"/>
      <c r="V149" s="451"/>
      <c r="W149" s="451"/>
      <c r="X149" s="451"/>
      <c r="Y149" s="451"/>
      <c r="Z149" s="451"/>
      <c r="AA149" s="451"/>
      <c r="AB149" s="451"/>
      <c r="AC149" s="451"/>
      <c r="AD149" s="451"/>
      <c r="AE149" s="451"/>
      <c r="AF149" s="451"/>
      <c r="AG149" s="451"/>
      <c r="AH149" s="451"/>
      <c r="AI149" s="451"/>
      <c r="AJ149" s="451"/>
      <c r="AK149" s="451"/>
      <c r="AL149" s="451"/>
      <c r="AM149" s="451"/>
      <c r="AN149" s="451"/>
      <c r="AO149" s="451"/>
      <c r="AP149" s="451"/>
      <c r="AQ149" s="451"/>
      <c r="AR149" s="451"/>
    </row>
    <row r="150" spans="1:44" ht="13.5" customHeight="1">
      <c r="A150" s="470"/>
      <c r="B150" s="451"/>
      <c r="C150" s="451"/>
      <c r="D150" s="451"/>
      <c r="E150" s="451"/>
      <c r="F150" s="451"/>
      <c r="G150" s="451"/>
      <c r="H150" s="451"/>
      <c r="I150" s="451"/>
      <c r="J150" s="451"/>
      <c r="K150" s="451"/>
      <c r="L150" s="451"/>
      <c r="M150" s="451"/>
      <c r="N150" s="451"/>
      <c r="O150" s="451"/>
      <c r="P150" s="451"/>
      <c r="Q150" s="451"/>
      <c r="R150" s="451"/>
      <c r="S150" s="451"/>
      <c r="T150" s="451"/>
      <c r="U150" s="451"/>
      <c r="V150" s="451"/>
      <c r="W150" s="451"/>
      <c r="X150" s="451"/>
      <c r="Y150" s="451"/>
      <c r="Z150" s="451"/>
      <c r="AA150" s="451"/>
      <c r="AB150" s="451"/>
      <c r="AC150" s="451"/>
      <c r="AD150" s="451"/>
      <c r="AE150" s="451"/>
      <c r="AF150" s="451"/>
      <c r="AG150" s="451"/>
      <c r="AH150" s="451"/>
      <c r="AI150" s="451"/>
      <c r="AJ150" s="451"/>
      <c r="AK150" s="451"/>
      <c r="AL150" s="451"/>
      <c r="AM150" s="451"/>
      <c r="AN150" s="451"/>
      <c r="AO150" s="451"/>
      <c r="AP150" s="451"/>
      <c r="AQ150" s="451"/>
      <c r="AR150" s="451"/>
    </row>
    <row r="151" spans="1:44" ht="13.5" customHeight="1">
      <c r="A151" s="470"/>
      <c r="B151" s="451"/>
      <c r="C151" s="451"/>
      <c r="D151" s="451"/>
      <c r="E151" s="451"/>
      <c r="F151" s="451"/>
      <c r="G151" s="451"/>
      <c r="H151" s="451"/>
      <c r="I151" s="451"/>
      <c r="J151" s="451"/>
      <c r="K151" s="451"/>
      <c r="L151" s="451"/>
      <c r="M151" s="451"/>
      <c r="N151" s="451"/>
      <c r="O151" s="451"/>
      <c r="P151" s="451"/>
      <c r="Q151" s="451"/>
      <c r="R151" s="451"/>
      <c r="S151" s="451"/>
      <c r="T151" s="451"/>
      <c r="U151" s="451"/>
      <c r="V151" s="451"/>
      <c r="W151" s="451"/>
      <c r="X151" s="451"/>
      <c r="Y151" s="451"/>
      <c r="Z151" s="451"/>
      <c r="AA151" s="451"/>
      <c r="AB151" s="451"/>
      <c r="AC151" s="451"/>
      <c r="AD151" s="451"/>
      <c r="AE151" s="451"/>
      <c r="AF151" s="451"/>
      <c r="AG151" s="451"/>
      <c r="AH151" s="451"/>
      <c r="AI151" s="451"/>
      <c r="AJ151" s="451"/>
      <c r="AK151" s="451"/>
      <c r="AL151" s="451"/>
      <c r="AM151" s="451"/>
      <c r="AN151" s="451"/>
      <c r="AO151" s="451"/>
      <c r="AP151" s="451"/>
      <c r="AQ151" s="451"/>
      <c r="AR151" s="451"/>
    </row>
    <row r="152" spans="1:44" ht="13.5" customHeight="1">
      <c r="A152" s="470"/>
      <c r="B152" s="451"/>
      <c r="C152" s="451"/>
      <c r="D152" s="451"/>
      <c r="E152" s="451"/>
      <c r="F152" s="451"/>
      <c r="G152" s="451"/>
      <c r="H152" s="451"/>
      <c r="I152" s="451"/>
      <c r="J152" s="451"/>
      <c r="K152" s="451"/>
      <c r="L152" s="451"/>
      <c r="M152" s="451"/>
      <c r="N152" s="451"/>
      <c r="O152" s="451"/>
      <c r="P152" s="451"/>
      <c r="Q152" s="451"/>
      <c r="R152" s="451"/>
      <c r="S152" s="451"/>
      <c r="T152" s="451"/>
      <c r="U152" s="451"/>
      <c r="V152" s="451"/>
      <c r="W152" s="451"/>
      <c r="X152" s="451"/>
      <c r="Y152" s="451"/>
      <c r="Z152" s="451"/>
      <c r="AA152" s="451"/>
      <c r="AB152" s="451"/>
      <c r="AC152" s="451"/>
      <c r="AD152" s="451"/>
      <c r="AE152" s="451"/>
      <c r="AF152" s="451"/>
      <c r="AG152" s="451"/>
      <c r="AH152" s="451"/>
      <c r="AI152" s="451"/>
      <c r="AJ152" s="451"/>
      <c r="AK152" s="451"/>
      <c r="AL152" s="451"/>
      <c r="AM152" s="451"/>
      <c r="AN152" s="451"/>
      <c r="AO152" s="451"/>
      <c r="AP152" s="451"/>
      <c r="AQ152" s="451"/>
      <c r="AR152" s="451"/>
    </row>
    <row r="153" spans="1:44" ht="13.5" customHeight="1">
      <c r="A153" s="470"/>
      <c r="B153" s="451"/>
      <c r="C153" s="451"/>
      <c r="D153" s="451"/>
      <c r="E153" s="451"/>
      <c r="F153" s="451"/>
      <c r="G153" s="451"/>
      <c r="H153" s="451"/>
      <c r="I153" s="451"/>
      <c r="J153" s="451"/>
      <c r="K153" s="451"/>
      <c r="L153" s="451"/>
      <c r="M153" s="451"/>
      <c r="N153" s="451"/>
      <c r="O153" s="451"/>
      <c r="P153" s="451"/>
      <c r="Q153" s="451"/>
      <c r="R153" s="451"/>
      <c r="S153" s="451"/>
      <c r="T153" s="451"/>
      <c r="U153" s="451"/>
      <c r="V153" s="451"/>
      <c r="W153" s="451"/>
      <c r="X153" s="451"/>
      <c r="Y153" s="451"/>
      <c r="Z153" s="451"/>
      <c r="AA153" s="451"/>
      <c r="AB153" s="451"/>
      <c r="AC153" s="451"/>
      <c r="AD153" s="451"/>
      <c r="AE153" s="451"/>
      <c r="AF153" s="451"/>
      <c r="AG153" s="451"/>
      <c r="AH153" s="451"/>
      <c r="AI153" s="451"/>
      <c r="AJ153" s="451"/>
      <c r="AK153" s="451"/>
      <c r="AL153" s="451"/>
      <c r="AM153" s="451"/>
      <c r="AN153" s="451"/>
      <c r="AO153" s="451"/>
      <c r="AP153" s="451"/>
      <c r="AQ153" s="451"/>
      <c r="AR153" s="451"/>
    </row>
    <row r="154" spans="1:44" ht="13.5" customHeight="1">
      <c r="A154" s="470"/>
      <c r="B154" s="451"/>
      <c r="C154" s="451"/>
      <c r="D154" s="451"/>
      <c r="E154" s="451"/>
      <c r="F154" s="451"/>
      <c r="G154" s="451"/>
      <c r="H154" s="451"/>
      <c r="I154" s="451"/>
      <c r="J154" s="451"/>
      <c r="K154" s="451"/>
      <c r="L154" s="451"/>
      <c r="M154" s="451"/>
      <c r="N154" s="451"/>
      <c r="O154" s="451"/>
      <c r="P154" s="451"/>
      <c r="Q154" s="451"/>
      <c r="R154" s="451"/>
      <c r="S154" s="451"/>
      <c r="T154" s="451"/>
      <c r="U154" s="451"/>
      <c r="V154" s="451"/>
      <c r="W154" s="451"/>
      <c r="X154" s="451"/>
      <c r="Y154" s="451"/>
      <c r="Z154" s="451"/>
      <c r="AA154" s="451"/>
      <c r="AB154" s="451"/>
      <c r="AC154" s="451"/>
      <c r="AD154" s="451"/>
      <c r="AE154" s="451"/>
      <c r="AF154" s="451"/>
      <c r="AG154" s="451"/>
      <c r="AH154" s="451"/>
      <c r="AI154" s="451"/>
      <c r="AJ154" s="451"/>
      <c r="AK154" s="451"/>
      <c r="AL154" s="451"/>
      <c r="AM154" s="451"/>
      <c r="AN154" s="451"/>
      <c r="AO154" s="451"/>
      <c r="AP154" s="451"/>
      <c r="AQ154" s="451"/>
      <c r="AR154" s="451"/>
    </row>
    <row r="155" spans="1:44" ht="13.5" customHeight="1">
      <c r="A155" s="470"/>
      <c r="B155" s="451"/>
      <c r="C155" s="451"/>
      <c r="D155" s="451"/>
      <c r="E155" s="451"/>
      <c r="F155" s="451"/>
      <c r="G155" s="451"/>
      <c r="H155" s="451"/>
      <c r="I155" s="451"/>
      <c r="J155" s="451"/>
      <c r="K155" s="451"/>
      <c r="L155" s="451"/>
      <c r="M155" s="451"/>
      <c r="N155" s="451"/>
      <c r="O155" s="451"/>
      <c r="P155" s="451"/>
      <c r="Q155" s="451"/>
      <c r="R155" s="451"/>
      <c r="S155" s="451"/>
      <c r="T155" s="451"/>
      <c r="U155" s="451"/>
      <c r="V155" s="451"/>
      <c r="W155" s="451"/>
      <c r="X155" s="451"/>
      <c r="Y155" s="451"/>
      <c r="Z155" s="451"/>
      <c r="AA155" s="451"/>
      <c r="AB155" s="451"/>
      <c r="AC155" s="451"/>
      <c r="AD155" s="451"/>
      <c r="AE155" s="451"/>
      <c r="AF155" s="451"/>
      <c r="AG155" s="451"/>
      <c r="AH155" s="451"/>
      <c r="AI155" s="451"/>
      <c r="AJ155" s="451"/>
      <c r="AK155" s="451"/>
      <c r="AL155" s="451"/>
      <c r="AM155" s="451"/>
      <c r="AN155" s="451"/>
      <c r="AO155" s="451"/>
      <c r="AP155" s="451"/>
      <c r="AQ155" s="451"/>
      <c r="AR155" s="451"/>
    </row>
    <row r="156" spans="1:44" ht="13.5" customHeight="1">
      <c r="A156" s="470"/>
      <c r="B156" s="451"/>
      <c r="C156" s="451"/>
      <c r="D156" s="451"/>
      <c r="E156" s="451"/>
      <c r="F156" s="451"/>
      <c r="G156" s="451"/>
      <c r="H156" s="451"/>
      <c r="I156" s="451"/>
      <c r="J156" s="451"/>
      <c r="K156" s="451"/>
      <c r="L156" s="451"/>
      <c r="M156" s="451"/>
      <c r="N156" s="451"/>
      <c r="O156" s="451"/>
      <c r="P156" s="451"/>
      <c r="Q156" s="451"/>
      <c r="R156" s="451"/>
      <c r="S156" s="451"/>
      <c r="T156" s="451"/>
      <c r="U156" s="451"/>
      <c r="V156" s="451"/>
      <c r="W156" s="451"/>
      <c r="X156" s="451"/>
      <c r="Y156" s="451"/>
      <c r="Z156" s="451"/>
      <c r="AA156" s="451"/>
      <c r="AB156" s="451"/>
      <c r="AC156" s="451"/>
      <c r="AD156" s="451"/>
      <c r="AE156" s="451"/>
      <c r="AF156" s="451"/>
      <c r="AG156" s="451"/>
      <c r="AH156" s="451"/>
      <c r="AI156" s="451"/>
      <c r="AJ156" s="451"/>
      <c r="AK156" s="451"/>
      <c r="AL156" s="451"/>
      <c r="AM156" s="451"/>
      <c r="AN156" s="451"/>
      <c r="AO156" s="451"/>
      <c r="AP156" s="451"/>
      <c r="AQ156" s="451"/>
      <c r="AR156" s="451"/>
    </row>
    <row r="157" spans="1:44" ht="13.5" customHeight="1">
      <c r="A157" s="470"/>
      <c r="B157" s="451"/>
      <c r="C157" s="451"/>
      <c r="D157" s="451"/>
      <c r="E157" s="451"/>
      <c r="F157" s="451"/>
      <c r="G157" s="451"/>
      <c r="H157" s="451"/>
      <c r="I157" s="451"/>
      <c r="J157" s="451"/>
      <c r="K157" s="451"/>
      <c r="L157" s="451"/>
      <c r="M157" s="451"/>
      <c r="N157" s="451"/>
      <c r="O157" s="451"/>
      <c r="P157" s="451"/>
      <c r="Q157" s="451"/>
      <c r="R157" s="451"/>
      <c r="S157" s="451"/>
      <c r="T157" s="451"/>
      <c r="U157" s="451"/>
      <c r="V157" s="451"/>
      <c r="W157" s="451"/>
      <c r="X157" s="451"/>
      <c r="Y157" s="451"/>
      <c r="Z157" s="451"/>
      <c r="AA157" s="451"/>
      <c r="AB157" s="451"/>
      <c r="AC157" s="451"/>
      <c r="AD157" s="451"/>
      <c r="AE157" s="451"/>
      <c r="AF157" s="451"/>
      <c r="AG157" s="451"/>
      <c r="AH157" s="451"/>
      <c r="AI157" s="451"/>
      <c r="AJ157" s="451"/>
      <c r="AK157" s="451"/>
      <c r="AL157" s="451"/>
      <c r="AM157" s="451"/>
      <c r="AN157" s="451"/>
      <c r="AO157" s="451"/>
      <c r="AP157" s="451"/>
      <c r="AQ157" s="451"/>
      <c r="AR157" s="451"/>
    </row>
    <row r="158" spans="1:44" ht="13.5" customHeight="1">
      <c r="A158" s="470"/>
      <c r="B158" s="451"/>
      <c r="C158" s="451"/>
      <c r="D158" s="451"/>
      <c r="E158" s="451"/>
      <c r="F158" s="451"/>
      <c r="G158" s="451"/>
      <c r="H158" s="451"/>
      <c r="I158" s="451"/>
      <c r="J158" s="451"/>
      <c r="K158" s="451"/>
      <c r="L158" s="451"/>
      <c r="M158" s="451"/>
      <c r="N158" s="451"/>
      <c r="O158" s="451"/>
      <c r="P158" s="451"/>
      <c r="Q158" s="451"/>
      <c r="R158" s="451"/>
      <c r="S158" s="451"/>
      <c r="T158" s="451"/>
      <c r="U158" s="451"/>
      <c r="V158" s="451"/>
      <c r="W158" s="451"/>
      <c r="X158" s="451"/>
      <c r="Y158" s="451"/>
      <c r="Z158" s="451"/>
      <c r="AA158" s="451"/>
      <c r="AB158" s="451"/>
      <c r="AC158" s="451"/>
      <c r="AD158" s="451"/>
      <c r="AE158" s="451"/>
      <c r="AF158" s="451"/>
      <c r="AG158" s="451"/>
      <c r="AH158" s="451"/>
      <c r="AI158" s="451"/>
      <c r="AJ158" s="451"/>
      <c r="AK158" s="451"/>
      <c r="AL158" s="451"/>
      <c r="AM158" s="451"/>
      <c r="AN158" s="451"/>
      <c r="AO158" s="451"/>
      <c r="AP158" s="451"/>
      <c r="AQ158" s="451"/>
      <c r="AR158" s="451"/>
    </row>
    <row r="159" spans="1:44" ht="13.5" customHeight="1">
      <c r="A159" s="470"/>
      <c r="B159" s="451"/>
      <c r="C159" s="451"/>
      <c r="D159" s="451"/>
      <c r="E159" s="451"/>
      <c r="F159" s="451"/>
      <c r="G159" s="451"/>
      <c r="H159" s="451"/>
      <c r="I159" s="451"/>
      <c r="J159" s="451"/>
      <c r="K159" s="451"/>
      <c r="L159" s="451"/>
      <c r="M159" s="451"/>
      <c r="N159" s="451"/>
      <c r="O159" s="451"/>
      <c r="P159" s="451"/>
      <c r="Q159" s="451"/>
      <c r="R159" s="451"/>
      <c r="S159" s="451"/>
      <c r="T159" s="451"/>
      <c r="U159" s="451"/>
      <c r="V159" s="451"/>
      <c r="W159" s="451"/>
      <c r="X159" s="451"/>
      <c r="Y159" s="451"/>
      <c r="Z159" s="451"/>
      <c r="AA159" s="451"/>
      <c r="AB159" s="451"/>
      <c r="AC159" s="451"/>
      <c r="AD159" s="451"/>
      <c r="AE159" s="451"/>
      <c r="AF159" s="451"/>
      <c r="AG159" s="451"/>
      <c r="AH159" s="451"/>
      <c r="AI159" s="451"/>
      <c r="AJ159" s="451"/>
      <c r="AK159" s="451"/>
      <c r="AL159" s="451"/>
      <c r="AM159" s="451"/>
      <c r="AN159" s="451"/>
      <c r="AO159" s="451"/>
      <c r="AP159" s="451"/>
      <c r="AQ159" s="451"/>
      <c r="AR159" s="451"/>
    </row>
    <row r="160" spans="1:44" ht="13.5" customHeight="1">
      <c r="A160" s="470"/>
      <c r="B160" s="451"/>
      <c r="C160" s="451"/>
      <c r="D160" s="451"/>
      <c r="E160" s="451"/>
      <c r="F160" s="451"/>
      <c r="G160" s="451"/>
      <c r="H160" s="451"/>
      <c r="I160" s="451"/>
      <c r="J160" s="451"/>
      <c r="K160" s="451"/>
      <c r="L160" s="451"/>
      <c r="M160" s="451"/>
      <c r="N160" s="451"/>
      <c r="O160" s="451"/>
      <c r="P160" s="451"/>
      <c r="Q160" s="451"/>
      <c r="R160" s="451"/>
      <c r="S160" s="451"/>
      <c r="T160" s="451"/>
      <c r="U160" s="451"/>
      <c r="V160" s="451"/>
      <c r="W160" s="451"/>
      <c r="X160" s="451"/>
      <c r="Y160" s="451"/>
      <c r="Z160" s="451"/>
      <c r="AA160" s="451"/>
      <c r="AB160" s="451"/>
      <c r="AC160" s="451"/>
      <c r="AD160" s="451"/>
      <c r="AE160" s="451"/>
      <c r="AF160" s="451"/>
      <c r="AG160" s="451"/>
      <c r="AH160" s="451"/>
      <c r="AI160" s="451"/>
      <c r="AJ160" s="451"/>
      <c r="AK160" s="451"/>
      <c r="AL160" s="451"/>
      <c r="AM160" s="451"/>
      <c r="AN160" s="451"/>
      <c r="AO160" s="451"/>
      <c r="AP160" s="451"/>
      <c r="AQ160" s="451"/>
      <c r="AR160" s="451"/>
    </row>
    <row r="161" spans="1:44" ht="13.5" customHeight="1">
      <c r="A161" s="470"/>
      <c r="B161" s="451"/>
      <c r="C161" s="451"/>
      <c r="D161" s="451"/>
      <c r="E161" s="451"/>
      <c r="F161" s="451"/>
      <c r="G161" s="451"/>
      <c r="H161" s="451"/>
      <c r="I161" s="451"/>
      <c r="J161" s="451"/>
      <c r="K161" s="451"/>
      <c r="L161" s="451"/>
      <c r="M161" s="451"/>
      <c r="N161" s="451"/>
      <c r="O161" s="451"/>
      <c r="P161" s="451"/>
      <c r="Q161" s="451"/>
      <c r="R161" s="451"/>
      <c r="S161" s="451"/>
      <c r="T161" s="451"/>
      <c r="U161" s="451"/>
      <c r="V161" s="451"/>
      <c r="W161" s="451"/>
      <c r="X161" s="451"/>
      <c r="Y161" s="451"/>
      <c r="Z161" s="451"/>
      <c r="AA161" s="451"/>
      <c r="AB161" s="451"/>
      <c r="AC161" s="451"/>
      <c r="AD161" s="451"/>
      <c r="AE161" s="451"/>
      <c r="AF161" s="451"/>
      <c r="AG161" s="451"/>
      <c r="AH161" s="451"/>
      <c r="AI161" s="451"/>
      <c r="AJ161" s="451"/>
      <c r="AK161" s="451"/>
      <c r="AL161" s="451"/>
      <c r="AM161" s="451"/>
      <c r="AN161" s="451"/>
      <c r="AO161" s="451"/>
      <c r="AP161" s="451"/>
      <c r="AQ161" s="451"/>
      <c r="AR161" s="451"/>
    </row>
    <row r="162" spans="1:44" ht="13.5" customHeight="1">
      <c r="A162" s="470"/>
      <c r="B162" s="451"/>
      <c r="C162" s="451"/>
      <c r="D162" s="451"/>
      <c r="E162" s="451"/>
      <c r="F162" s="451"/>
      <c r="G162" s="451"/>
      <c r="H162" s="451"/>
      <c r="I162" s="451"/>
      <c r="J162" s="451"/>
      <c r="K162" s="451"/>
      <c r="L162" s="451"/>
      <c r="M162" s="451"/>
      <c r="N162" s="451"/>
      <c r="O162" s="451"/>
      <c r="P162" s="451"/>
      <c r="Q162" s="451"/>
      <c r="R162" s="451"/>
      <c r="S162" s="451"/>
      <c r="T162" s="451"/>
      <c r="U162" s="451"/>
      <c r="V162" s="451"/>
      <c r="W162" s="451"/>
      <c r="X162" s="451"/>
      <c r="Y162" s="451"/>
      <c r="Z162" s="451"/>
      <c r="AA162" s="451"/>
      <c r="AB162" s="451"/>
      <c r="AC162" s="451"/>
      <c r="AD162" s="451"/>
      <c r="AE162" s="451"/>
      <c r="AF162" s="451"/>
      <c r="AG162" s="451"/>
      <c r="AH162" s="451"/>
      <c r="AI162" s="451"/>
      <c r="AJ162" s="451"/>
      <c r="AK162" s="451"/>
      <c r="AL162" s="451"/>
      <c r="AM162" s="451"/>
      <c r="AN162" s="451"/>
      <c r="AO162" s="451"/>
      <c r="AP162" s="451"/>
      <c r="AQ162" s="451"/>
      <c r="AR162" s="451"/>
    </row>
    <row r="163" spans="1:44" ht="13.5" customHeight="1">
      <c r="A163" s="470"/>
      <c r="B163" s="451"/>
      <c r="C163" s="451"/>
      <c r="D163" s="451"/>
      <c r="E163" s="451"/>
      <c r="F163" s="451"/>
      <c r="G163" s="451"/>
      <c r="H163" s="451"/>
      <c r="I163" s="451"/>
      <c r="J163" s="451"/>
      <c r="K163" s="451"/>
      <c r="L163" s="451"/>
      <c r="M163" s="451"/>
      <c r="N163" s="451"/>
      <c r="O163" s="451"/>
      <c r="P163" s="451"/>
      <c r="Q163" s="451"/>
      <c r="R163" s="451"/>
      <c r="S163" s="451"/>
      <c r="T163" s="451"/>
      <c r="U163" s="451"/>
      <c r="V163" s="451"/>
      <c r="W163" s="451"/>
      <c r="X163" s="451"/>
      <c r="Y163" s="451"/>
      <c r="Z163" s="451"/>
      <c r="AA163" s="451"/>
      <c r="AB163" s="451"/>
      <c r="AC163" s="451"/>
      <c r="AD163" s="451"/>
      <c r="AE163" s="451"/>
      <c r="AF163" s="451"/>
      <c r="AG163" s="451"/>
      <c r="AH163" s="451"/>
      <c r="AI163" s="451"/>
      <c r="AJ163" s="451"/>
      <c r="AK163" s="451"/>
      <c r="AL163" s="451"/>
      <c r="AM163" s="451"/>
      <c r="AN163" s="451"/>
      <c r="AO163" s="451"/>
      <c r="AP163" s="451"/>
      <c r="AQ163" s="451"/>
      <c r="AR163" s="451"/>
    </row>
    <row r="164" spans="1:44" ht="13.5" customHeight="1">
      <c r="A164" s="470"/>
      <c r="B164" s="451"/>
      <c r="C164" s="451"/>
      <c r="D164" s="451"/>
      <c r="E164" s="451"/>
      <c r="F164" s="451"/>
      <c r="G164" s="451"/>
      <c r="H164" s="451"/>
      <c r="I164" s="451"/>
      <c r="J164" s="451"/>
      <c r="K164" s="451"/>
      <c r="L164" s="451"/>
      <c r="M164" s="451"/>
      <c r="N164" s="451"/>
      <c r="O164" s="451"/>
      <c r="P164" s="451"/>
      <c r="Q164" s="451"/>
      <c r="R164" s="451"/>
      <c r="S164" s="451"/>
      <c r="T164" s="451"/>
      <c r="U164" s="451"/>
      <c r="V164" s="451"/>
      <c r="W164" s="451"/>
      <c r="X164" s="451"/>
      <c r="Y164" s="451"/>
      <c r="Z164" s="451"/>
      <c r="AA164" s="451"/>
      <c r="AB164" s="451"/>
      <c r="AC164" s="451"/>
      <c r="AD164" s="451"/>
      <c r="AE164" s="451"/>
      <c r="AF164" s="451"/>
      <c r="AG164" s="451"/>
      <c r="AH164" s="451"/>
      <c r="AI164" s="451"/>
      <c r="AJ164" s="451"/>
      <c r="AK164" s="451"/>
      <c r="AL164" s="451"/>
      <c r="AM164" s="451"/>
      <c r="AN164" s="451"/>
      <c r="AO164" s="451"/>
      <c r="AP164" s="451"/>
      <c r="AQ164" s="451"/>
      <c r="AR164" s="451"/>
    </row>
    <row r="165" spans="1:44" ht="13.5" customHeight="1">
      <c r="A165" s="470"/>
      <c r="B165" s="451"/>
      <c r="C165" s="451"/>
      <c r="D165" s="451"/>
      <c r="E165" s="451"/>
      <c r="F165" s="451"/>
      <c r="G165" s="451"/>
      <c r="H165" s="451"/>
      <c r="I165" s="451"/>
      <c r="J165" s="451"/>
      <c r="K165" s="451"/>
      <c r="L165" s="451"/>
      <c r="M165" s="451"/>
      <c r="N165" s="451"/>
      <c r="O165" s="451"/>
      <c r="P165" s="451"/>
      <c r="Q165" s="451"/>
      <c r="R165" s="451"/>
      <c r="S165" s="451"/>
      <c r="T165" s="451"/>
      <c r="U165" s="451"/>
      <c r="V165" s="451"/>
      <c r="W165" s="451"/>
      <c r="X165" s="451"/>
      <c r="Y165" s="451"/>
      <c r="Z165" s="451"/>
      <c r="AA165" s="451"/>
      <c r="AB165" s="451"/>
      <c r="AC165" s="451"/>
      <c r="AD165" s="451"/>
      <c r="AE165" s="451"/>
      <c r="AF165" s="451"/>
      <c r="AG165" s="451"/>
      <c r="AH165" s="451"/>
      <c r="AI165" s="451"/>
      <c r="AJ165" s="451"/>
      <c r="AK165" s="451"/>
      <c r="AL165" s="451"/>
      <c r="AM165" s="451"/>
      <c r="AN165" s="451"/>
      <c r="AO165" s="451"/>
      <c r="AP165" s="451"/>
      <c r="AQ165" s="451"/>
      <c r="AR165" s="451"/>
    </row>
    <row r="166" spans="1:44" ht="13.5" customHeight="1">
      <c r="A166" s="470"/>
      <c r="B166" s="451"/>
      <c r="C166" s="451"/>
      <c r="D166" s="451"/>
      <c r="E166" s="451"/>
      <c r="F166" s="451"/>
      <c r="G166" s="451"/>
      <c r="H166" s="451"/>
      <c r="I166" s="451"/>
      <c r="J166" s="451"/>
      <c r="K166" s="451"/>
      <c r="L166" s="451"/>
      <c r="M166" s="451"/>
      <c r="N166" s="451"/>
      <c r="O166" s="451"/>
      <c r="P166" s="451"/>
      <c r="Q166" s="451"/>
      <c r="R166" s="451"/>
      <c r="S166" s="451"/>
      <c r="T166" s="451"/>
      <c r="U166" s="451"/>
      <c r="V166" s="451"/>
      <c r="W166" s="451"/>
      <c r="X166" s="451"/>
      <c r="Y166" s="451"/>
      <c r="Z166" s="451"/>
      <c r="AA166" s="451"/>
      <c r="AB166" s="451"/>
      <c r="AC166" s="451"/>
      <c r="AD166" s="451"/>
      <c r="AE166" s="451"/>
      <c r="AF166" s="451"/>
      <c r="AG166" s="451"/>
      <c r="AH166" s="451"/>
      <c r="AI166" s="451"/>
      <c r="AJ166" s="451"/>
      <c r="AK166" s="451"/>
      <c r="AL166" s="451"/>
      <c r="AM166" s="451"/>
      <c r="AN166" s="451"/>
      <c r="AO166" s="451"/>
      <c r="AP166" s="451"/>
      <c r="AQ166" s="451"/>
      <c r="AR166" s="451"/>
    </row>
    <row r="167" spans="1:44" ht="13.5" customHeight="1">
      <c r="A167" s="470"/>
      <c r="B167" s="451"/>
      <c r="C167" s="451"/>
      <c r="D167" s="451"/>
      <c r="E167" s="451"/>
      <c r="F167" s="451"/>
      <c r="G167" s="451"/>
      <c r="H167" s="451"/>
      <c r="I167" s="451"/>
      <c r="J167" s="451"/>
      <c r="K167" s="451"/>
      <c r="L167" s="451"/>
      <c r="M167" s="451"/>
      <c r="N167" s="451"/>
      <c r="O167" s="451"/>
      <c r="P167" s="451"/>
      <c r="Q167" s="451"/>
      <c r="R167" s="451"/>
      <c r="S167" s="451"/>
      <c r="T167" s="451"/>
      <c r="U167" s="451"/>
      <c r="V167" s="451"/>
      <c r="W167" s="451"/>
      <c r="X167" s="451"/>
      <c r="Y167" s="451"/>
      <c r="Z167" s="451"/>
      <c r="AA167" s="451"/>
      <c r="AB167" s="451"/>
      <c r="AC167" s="451"/>
      <c r="AD167" s="451"/>
      <c r="AE167" s="451"/>
      <c r="AF167" s="451"/>
      <c r="AG167" s="451"/>
      <c r="AH167" s="451"/>
      <c r="AI167" s="451"/>
      <c r="AJ167" s="451"/>
      <c r="AK167" s="451"/>
      <c r="AL167" s="451"/>
      <c r="AM167" s="451"/>
      <c r="AN167" s="451"/>
      <c r="AO167" s="451"/>
      <c r="AP167" s="451"/>
      <c r="AQ167" s="451"/>
      <c r="AR167" s="451"/>
    </row>
    <row r="168" spans="1:44" ht="13.5" customHeight="1">
      <c r="A168" s="470"/>
      <c r="B168" s="451"/>
      <c r="C168" s="451"/>
      <c r="D168" s="451"/>
      <c r="E168" s="451"/>
      <c r="F168" s="451"/>
      <c r="G168" s="451"/>
      <c r="H168" s="451"/>
      <c r="I168" s="451"/>
      <c r="J168" s="451"/>
      <c r="K168" s="451"/>
      <c r="L168" s="451"/>
      <c r="M168" s="451"/>
      <c r="N168" s="451"/>
      <c r="O168" s="451"/>
      <c r="P168" s="451"/>
      <c r="Q168" s="451"/>
      <c r="R168" s="451"/>
      <c r="S168" s="451"/>
      <c r="T168" s="451"/>
      <c r="U168" s="451"/>
      <c r="V168" s="451"/>
      <c r="W168" s="451"/>
      <c r="X168" s="451"/>
      <c r="Y168" s="451"/>
      <c r="Z168" s="451"/>
      <c r="AA168" s="451"/>
      <c r="AB168" s="451"/>
      <c r="AC168" s="451"/>
      <c r="AD168" s="451"/>
      <c r="AE168" s="451"/>
      <c r="AF168" s="451"/>
      <c r="AG168" s="451"/>
      <c r="AH168" s="451"/>
      <c r="AI168" s="451"/>
      <c r="AJ168" s="451"/>
      <c r="AK168" s="451"/>
      <c r="AL168" s="451"/>
      <c r="AM168" s="451"/>
      <c r="AN168" s="451"/>
      <c r="AO168" s="451"/>
      <c r="AP168" s="451"/>
      <c r="AQ168" s="451"/>
      <c r="AR168" s="451"/>
    </row>
    <row r="169" spans="1:44" ht="13.5" customHeight="1">
      <c r="A169" s="470"/>
      <c r="B169" s="451"/>
      <c r="C169" s="451"/>
      <c r="D169" s="451"/>
      <c r="E169" s="451"/>
      <c r="F169" s="451"/>
      <c r="G169" s="451"/>
      <c r="H169" s="451"/>
      <c r="I169" s="451"/>
      <c r="J169" s="451"/>
      <c r="K169" s="451"/>
      <c r="L169" s="451"/>
      <c r="M169" s="451"/>
      <c r="N169" s="451"/>
      <c r="O169" s="451"/>
      <c r="P169" s="451"/>
      <c r="Q169" s="451"/>
      <c r="R169" s="451"/>
      <c r="S169" s="451"/>
      <c r="T169" s="451"/>
      <c r="U169" s="451"/>
      <c r="V169" s="451"/>
      <c r="W169" s="451"/>
      <c r="X169" s="451"/>
      <c r="Y169" s="451"/>
      <c r="Z169" s="451"/>
      <c r="AA169" s="451"/>
      <c r="AB169" s="451"/>
      <c r="AC169" s="451"/>
      <c r="AD169" s="451"/>
      <c r="AE169" s="451"/>
      <c r="AF169" s="451"/>
      <c r="AG169" s="451"/>
      <c r="AH169" s="451"/>
      <c r="AI169" s="451"/>
      <c r="AJ169" s="451"/>
      <c r="AK169" s="451"/>
      <c r="AL169" s="451"/>
      <c r="AM169" s="451"/>
      <c r="AN169" s="451"/>
      <c r="AO169" s="451"/>
      <c r="AP169" s="451"/>
      <c r="AQ169" s="451"/>
      <c r="AR169" s="451"/>
    </row>
    <row r="170" spans="1:44" ht="13.5" customHeight="1">
      <c r="A170" s="470"/>
      <c r="B170" s="451"/>
      <c r="C170" s="451"/>
      <c r="D170" s="451"/>
      <c r="E170" s="451"/>
      <c r="F170" s="451"/>
      <c r="G170" s="451"/>
      <c r="H170" s="451"/>
      <c r="I170" s="451"/>
      <c r="J170" s="451"/>
      <c r="K170" s="451"/>
      <c r="L170" s="451"/>
      <c r="M170" s="451"/>
      <c r="N170" s="451"/>
      <c r="O170" s="451"/>
      <c r="P170" s="451"/>
      <c r="Q170" s="451"/>
      <c r="R170" s="451"/>
      <c r="S170" s="451"/>
      <c r="T170" s="451"/>
      <c r="U170" s="451"/>
      <c r="V170" s="451"/>
      <c r="W170" s="451"/>
      <c r="X170" s="451"/>
      <c r="Y170" s="451"/>
      <c r="Z170" s="451"/>
      <c r="AA170" s="451"/>
      <c r="AB170" s="451"/>
      <c r="AC170" s="451"/>
      <c r="AD170" s="451"/>
      <c r="AE170" s="451"/>
      <c r="AF170" s="451"/>
      <c r="AG170" s="451"/>
      <c r="AH170" s="451"/>
      <c r="AI170" s="451"/>
      <c r="AJ170" s="451"/>
      <c r="AK170" s="451"/>
      <c r="AL170" s="451"/>
      <c r="AM170" s="451"/>
      <c r="AN170" s="451"/>
      <c r="AO170" s="451"/>
      <c r="AP170" s="451"/>
      <c r="AQ170" s="451"/>
      <c r="AR170" s="451"/>
    </row>
    <row r="171" spans="1:44" ht="13.5" customHeight="1">
      <c r="A171" s="470"/>
      <c r="B171" s="451"/>
      <c r="C171" s="451"/>
      <c r="D171" s="451"/>
      <c r="E171" s="451"/>
      <c r="F171" s="451"/>
      <c r="G171" s="451"/>
      <c r="H171" s="451"/>
      <c r="I171" s="451"/>
      <c r="J171" s="451"/>
      <c r="K171" s="451"/>
      <c r="L171" s="451"/>
      <c r="M171" s="451"/>
      <c r="N171" s="451"/>
      <c r="O171" s="451"/>
      <c r="P171" s="451"/>
      <c r="Q171" s="451"/>
      <c r="R171" s="451"/>
      <c r="S171" s="451"/>
      <c r="T171" s="451"/>
      <c r="U171" s="451"/>
      <c r="V171" s="451"/>
      <c r="W171" s="451"/>
      <c r="X171" s="451"/>
      <c r="Y171" s="451"/>
      <c r="Z171" s="451"/>
      <c r="AA171" s="451"/>
      <c r="AB171" s="451"/>
      <c r="AC171" s="451"/>
      <c r="AD171" s="451"/>
      <c r="AE171" s="451"/>
      <c r="AF171" s="451"/>
      <c r="AG171" s="451"/>
      <c r="AH171" s="451"/>
      <c r="AI171" s="451"/>
      <c r="AJ171" s="451"/>
      <c r="AK171" s="451"/>
      <c r="AL171" s="451"/>
      <c r="AM171" s="451"/>
      <c r="AN171" s="451"/>
      <c r="AO171" s="451"/>
      <c r="AP171" s="451"/>
      <c r="AQ171" s="451"/>
      <c r="AR171" s="451"/>
    </row>
    <row r="172" spans="1:44" ht="13.5" customHeight="1">
      <c r="A172" s="470"/>
      <c r="B172" s="451"/>
      <c r="C172" s="451"/>
      <c r="D172" s="451"/>
      <c r="E172" s="451"/>
      <c r="F172" s="451"/>
      <c r="G172" s="451"/>
      <c r="H172" s="451"/>
      <c r="I172" s="451"/>
      <c r="J172" s="451"/>
      <c r="K172" s="451"/>
      <c r="L172" s="451"/>
      <c r="M172" s="451"/>
      <c r="N172" s="451"/>
      <c r="O172" s="451"/>
      <c r="P172" s="451"/>
      <c r="Q172" s="451"/>
      <c r="R172" s="451"/>
      <c r="S172" s="451"/>
      <c r="T172" s="451"/>
      <c r="U172" s="451"/>
      <c r="V172" s="451"/>
      <c r="W172" s="451"/>
      <c r="X172" s="451"/>
      <c r="Y172" s="451"/>
      <c r="Z172" s="451"/>
      <c r="AA172" s="451"/>
      <c r="AB172" s="451"/>
      <c r="AC172" s="451"/>
      <c r="AD172" s="451"/>
      <c r="AE172" s="451"/>
      <c r="AF172" s="451"/>
      <c r="AG172" s="451"/>
      <c r="AH172" s="451"/>
      <c r="AI172" s="451"/>
      <c r="AJ172" s="451"/>
      <c r="AK172" s="451"/>
      <c r="AL172" s="451"/>
      <c r="AM172" s="451"/>
      <c r="AN172" s="451"/>
      <c r="AO172" s="451"/>
      <c r="AP172" s="451"/>
      <c r="AQ172" s="451"/>
      <c r="AR172" s="451"/>
    </row>
    <row r="173" spans="1:44" ht="13.5" customHeight="1">
      <c r="A173" s="470"/>
      <c r="B173" s="451"/>
      <c r="C173" s="451"/>
      <c r="D173" s="451"/>
      <c r="E173" s="451"/>
      <c r="F173" s="451"/>
      <c r="G173" s="451"/>
      <c r="H173" s="451"/>
      <c r="I173" s="451"/>
      <c r="J173" s="451"/>
      <c r="K173" s="451"/>
      <c r="L173" s="451"/>
      <c r="M173" s="451"/>
      <c r="N173" s="451"/>
      <c r="O173" s="451"/>
      <c r="P173" s="451"/>
      <c r="Q173" s="451"/>
      <c r="R173" s="451"/>
      <c r="S173" s="451"/>
      <c r="T173" s="451"/>
      <c r="U173" s="451"/>
      <c r="V173" s="451"/>
      <c r="W173" s="451"/>
      <c r="X173" s="451"/>
      <c r="Y173" s="451"/>
      <c r="Z173" s="451"/>
      <c r="AA173" s="451"/>
      <c r="AB173" s="451"/>
      <c r="AC173" s="451"/>
      <c r="AD173" s="451"/>
      <c r="AE173" s="451"/>
      <c r="AF173" s="451"/>
      <c r="AG173" s="451"/>
      <c r="AH173" s="451"/>
      <c r="AI173" s="451"/>
      <c r="AJ173" s="451"/>
      <c r="AK173" s="451"/>
      <c r="AL173" s="451"/>
      <c r="AM173" s="451"/>
      <c r="AN173" s="451"/>
      <c r="AO173" s="451"/>
      <c r="AP173" s="451"/>
      <c r="AQ173" s="451"/>
      <c r="AR173" s="451"/>
    </row>
    <row r="174" spans="1:44" ht="13.5" customHeight="1">
      <c r="A174" s="470"/>
      <c r="B174" s="451"/>
      <c r="C174" s="451"/>
      <c r="D174" s="451"/>
      <c r="E174" s="451"/>
      <c r="F174" s="451"/>
      <c r="G174" s="451"/>
      <c r="H174" s="451"/>
      <c r="I174" s="451"/>
      <c r="J174" s="451"/>
      <c r="K174" s="451"/>
      <c r="L174" s="451"/>
      <c r="M174" s="451"/>
      <c r="N174" s="451"/>
      <c r="O174" s="451"/>
      <c r="P174" s="451"/>
      <c r="Q174" s="451"/>
      <c r="R174" s="451"/>
      <c r="S174" s="451"/>
      <c r="T174" s="451"/>
      <c r="U174" s="451"/>
      <c r="V174" s="451"/>
      <c r="W174" s="451"/>
      <c r="X174" s="451"/>
      <c r="Y174" s="451"/>
      <c r="Z174" s="451"/>
      <c r="AA174" s="451"/>
      <c r="AB174" s="451"/>
      <c r="AC174" s="451"/>
      <c r="AD174" s="451"/>
      <c r="AE174" s="451"/>
      <c r="AF174" s="451"/>
      <c r="AG174" s="451"/>
      <c r="AH174" s="451"/>
      <c r="AI174" s="451"/>
      <c r="AJ174" s="451"/>
      <c r="AK174" s="451"/>
      <c r="AL174" s="451"/>
      <c r="AM174" s="451"/>
      <c r="AN174" s="451"/>
      <c r="AO174" s="451"/>
      <c r="AP174" s="451"/>
      <c r="AQ174" s="451"/>
      <c r="AR174" s="451"/>
    </row>
    <row r="175" spans="1:44" ht="13.5" customHeight="1">
      <c r="A175" s="470"/>
      <c r="B175" s="451"/>
      <c r="C175" s="451"/>
      <c r="D175" s="451"/>
      <c r="E175" s="451"/>
      <c r="F175" s="451"/>
      <c r="G175" s="451"/>
      <c r="H175" s="451"/>
      <c r="I175" s="451"/>
      <c r="J175" s="451"/>
      <c r="K175" s="451"/>
      <c r="L175" s="451"/>
      <c r="M175" s="451"/>
      <c r="N175" s="451"/>
      <c r="O175" s="451"/>
      <c r="P175" s="451"/>
      <c r="Q175" s="451"/>
      <c r="R175" s="451"/>
      <c r="S175" s="451"/>
      <c r="T175" s="451"/>
      <c r="U175" s="451"/>
      <c r="V175" s="451"/>
      <c r="W175" s="451"/>
      <c r="X175" s="451"/>
      <c r="Y175" s="451"/>
      <c r="Z175" s="451"/>
      <c r="AA175" s="451"/>
      <c r="AB175" s="451"/>
      <c r="AC175" s="451"/>
      <c r="AD175" s="451"/>
      <c r="AE175" s="451"/>
      <c r="AF175" s="451"/>
      <c r="AG175" s="451"/>
      <c r="AH175" s="451"/>
      <c r="AI175" s="451"/>
      <c r="AJ175" s="451"/>
      <c r="AK175" s="451"/>
      <c r="AL175" s="451"/>
      <c r="AM175" s="451"/>
      <c r="AN175" s="451"/>
      <c r="AO175" s="451"/>
      <c r="AP175" s="451"/>
      <c r="AQ175" s="451"/>
      <c r="AR175" s="451"/>
    </row>
    <row r="176" spans="1:44" ht="13.5" customHeight="1">
      <c r="A176" s="470"/>
      <c r="B176" s="451"/>
      <c r="C176" s="451"/>
      <c r="D176" s="451"/>
      <c r="E176" s="451"/>
      <c r="F176" s="451"/>
      <c r="G176" s="451"/>
      <c r="H176" s="451"/>
      <c r="I176" s="451"/>
      <c r="J176" s="451"/>
      <c r="K176" s="451"/>
      <c r="L176" s="451"/>
      <c r="M176" s="451"/>
      <c r="N176" s="451"/>
      <c r="O176" s="451"/>
      <c r="P176" s="451"/>
      <c r="Q176" s="451"/>
      <c r="R176" s="451"/>
      <c r="S176" s="451"/>
      <c r="T176" s="451"/>
      <c r="U176" s="451"/>
      <c r="V176" s="451"/>
      <c r="W176" s="451"/>
      <c r="X176" s="451"/>
      <c r="Y176" s="451"/>
      <c r="Z176" s="451"/>
      <c r="AA176" s="451"/>
      <c r="AB176" s="451"/>
      <c r="AC176" s="451"/>
      <c r="AD176" s="451"/>
      <c r="AE176" s="451"/>
      <c r="AF176" s="451"/>
      <c r="AG176" s="451"/>
      <c r="AH176" s="451"/>
      <c r="AI176" s="451"/>
      <c r="AJ176" s="451"/>
      <c r="AK176" s="451"/>
      <c r="AL176" s="451"/>
      <c r="AM176" s="451"/>
      <c r="AN176" s="451"/>
      <c r="AO176" s="451"/>
      <c r="AP176" s="451"/>
      <c r="AQ176" s="451"/>
      <c r="AR176" s="451"/>
    </row>
    <row r="177" spans="1:44" ht="13.5" customHeight="1">
      <c r="A177" s="470"/>
      <c r="B177" s="451"/>
      <c r="C177" s="451"/>
      <c r="D177" s="451"/>
      <c r="E177" s="451"/>
      <c r="F177" s="451"/>
      <c r="G177" s="451"/>
      <c r="H177" s="451"/>
      <c r="I177" s="451"/>
      <c r="J177" s="451"/>
      <c r="K177" s="451"/>
      <c r="L177" s="451"/>
      <c r="M177" s="451"/>
      <c r="N177" s="451"/>
      <c r="O177" s="451"/>
      <c r="P177" s="451"/>
      <c r="Q177" s="451"/>
      <c r="R177" s="451"/>
      <c r="S177" s="451"/>
      <c r="T177" s="451"/>
      <c r="U177" s="451"/>
      <c r="V177" s="451"/>
      <c r="W177" s="451"/>
      <c r="X177" s="451"/>
      <c r="Y177" s="451"/>
      <c r="Z177" s="451"/>
      <c r="AA177" s="451"/>
      <c r="AB177" s="451"/>
      <c r="AC177" s="451"/>
      <c r="AD177" s="451"/>
      <c r="AE177" s="451"/>
      <c r="AF177" s="451"/>
      <c r="AG177" s="451"/>
      <c r="AH177" s="451"/>
      <c r="AI177" s="451"/>
      <c r="AJ177" s="451"/>
      <c r="AK177" s="451"/>
      <c r="AL177" s="451"/>
      <c r="AM177" s="451"/>
      <c r="AN177" s="451"/>
      <c r="AO177" s="451"/>
      <c r="AP177" s="451"/>
      <c r="AQ177" s="451"/>
      <c r="AR177" s="451"/>
    </row>
    <row r="178" spans="1:44" ht="13.5" customHeight="1">
      <c r="A178" s="470"/>
      <c r="B178" s="451"/>
      <c r="C178" s="451"/>
      <c r="D178" s="451"/>
      <c r="E178" s="451"/>
      <c r="F178" s="451"/>
      <c r="G178" s="451"/>
      <c r="H178" s="451"/>
      <c r="I178" s="451"/>
      <c r="J178" s="451"/>
      <c r="K178" s="451"/>
      <c r="L178" s="451"/>
      <c r="M178" s="451"/>
      <c r="N178" s="451"/>
      <c r="O178" s="451"/>
      <c r="P178" s="451"/>
      <c r="Q178" s="451"/>
      <c r="R178" s="451"/>
      <c r="S178" s="451"/>
      <c r="T178" s="451"/>
      <c r="U178" s="451"/>
      <c r="V178" s="451"/>
      <c r="W178" s="451"/>
      <c r="X178" s="451"/>
      <c r="Y178" s="451"/>
      <c r="Z178" s="451"/>
      <c r="AA178" s="451"/>
      <c r="AB178" s="451"/>
      <c r="AC178" s="451"/>
      <c r="AD178" s="451"/>
      <c r="AE178" s="451"/>
      <c r="AF178" s="451"/>
      <c r="AG178" s="451"/>
      <c r="AH178" s="451"/>
      <c r="AI178" s="451"/>
      <c r="AJ178" s="451"/>
      <c r="AK178" s="451"/>
      <c r="AL178" s="451"/>
      <c r="AM178" s="451"/>
      <c r="AN178" s="451"/>
      <c r="AO178" s="451"/>
      <c r="AP178" s="451"/>
      <c r="AQ178" s="451"/>
      <c r="AR178" s="451"/>
    </row>
    <row r="179" spans="1:44" ht="13.5" customHeight="1">
      <c r="A179" s="470"/>
      <c r="B179" s="451"/>
      <c r="C179" s="451"/>
      <c r="D179" s="451"/>
      <c r="E179" s="451"/>
      <c r="F179" s="451"/>
      <c r="G179" s="451"/>
      <c r="H179" s="451"/>
      <c r="I179" s="451"/>
      <c r="J179" s="451"/>
      <c r="K179" s="451"/>
      <c r="L179" s="451"/>
      <c r="M179" s="451"/>
      <c r="N179" s="451"/>
      <c r="O179" s="451"/>
      <c r="P179" s="451"/>
      <c r="Q179" s="451"/>
      <c r="R179" s="451"/>
      <c r="S179" s="451"/>
      <c r="T179" s="451"/>
      <c r="U179" s="451"/>
      <c r="V179" s="451"/>
      <c r="W179" s="451"/>
      <c r="X179" s="451"/>
      <c r="Y179" s="451"/>
      <c r="Z179" s="451"/>
      <c r="AA179" s="451"/>
      <c r="AB179" s="451"/>
      <c r="AC179" s="451"/>
      <c r="AD179" s="451"/>
      <c r="AE179" s="451"/>
      <c r="AF179" s="451"/>
      <c r="AG179" s="451"/>
      <c r="AH179" s="451"/>
      <c r="AI179" s="451"/>
      <c r="AJ179" s="451"/>
      <c r="AK179" s="451"/>
      <c r="AL179" s="451"/>
      <c r="AM179" s="451"/>
      <c r="AN179" s="451"/>
      <c r="AO179" s="451"/>
      <c r="AP179" s="451"/>
      <c r="AQ179" s="451"/>
      <c r="AR179" s="451"/>
    </row>
    <row r="180" spans="1:44" ht="13.5" customHeight="1">
      <c r="A180" s="470"/>
      <c r="B180" s="451"/>
      <c r="C180" s="451"/>
      <c r="D180" s="451"/>
      <c r="E180" s="451"/>
      <c r="F180" s="451"/>
      <c r="G180" s="451"/>
      <c r="H180" s="451"/>
      <c r="I180" s="451"/>
      <c r="J180" s="451"/>
      <c r="K180" s="451"/>
      <c r="L180" s="451"/>
      <c r="M180" s="451"/>
      <c r="N180" s="451"/>
      <c r="O180" s="451"/>
      <c r="P180" s="451"/>
      <c r="Q180" s="451"/>
      <c r="R180" s="451"/>
      <c r="S180" s="451"/>
      <c r="T180" s="451"/>
      <c r="U180" s="451"/>
      <c r="V180" s="451"/>
      <c r="W180" s="451"/>
      <c r="X180" s="451"/>
      <c r="Y180" s="451"/>
      <c r="Z180" s="451"/>
      <c r="AA180" s="451"/>
      <c r="AB180" s="451"/>
      <c r="AC180" s="451"/>
      <c r="AD180" s="451"/>
      <c r="AE180" s="451"/>
      <c r="AF180" s="451"/>
      <c r="AG180" s="451"/>
      <c r="AH180" s="451"/>
      <c r="AI180" s="451"/>
      <c r="AJ180" s="451"/>
      <c r="AK180" s="451"/>
      <c r="AL180" s="451"/>
      <c r="AM180" s="451"/>
      <c r="AN180" s="451"/>
      <c r="AO180" s="451"/>
      <c r="AP180" s="451"/>
      <c r="AQ180" s="451"/>
      <c r="AR180" s="451"/>
    </row>
    <row r="181" spans="1:44" ht="13.5" customHeight="1">
      <c r="A181" s="470"/>
      <c r="B181" s="451"/>
      <c r="C181" s="451"/>
      <c r="D181" s="451"/>
      <c r="E181" s="451"/>
      <c r="F181" s="451"/>
      <c r="G181" s="451"/>
      <c r="H181" s="451"/>
      <c r="I181" s="451"/>
      <c r="J181" s="451"/>
      <c r="K181" s="451"/>
      <c r="L181" s="451"/>
      <c r="M181" s="451"/>
      <c r="N181" s="451"/>
      <c r="O181" s="451"/>
      <c r="P181" s="451"/>
      <c r="Q181" s="451"/>
      <c r="R181" s="451"/>
      <c r="S181" s="451"/>
      <c r="T181" s="451"/>
      <c r="U181" s="451"/>
      <c r="V181" s="451"/>
      <c r="W181" s="451"/>
      <c r="X181" s="451"/>
      <c r="Y181" s="451"/>
      <c r="Z181" s="451"/>
      <c r="AA181" s="451"/>
      <c r="AB181" s="451"/>
      <c r="AC181" s="451"/>
      <c r="AD181" s="451"/>
      <c r="AE181" s="451"/>
      <c r="AF181" s="451"/>
      <c r="AG181" s="451"/>
      <c r="AH181" s="451"/>
      <c r="AI181" s="451"/>
      <c r="AJ181" s="451"/>
      <c r="AK181" s="451"/>
      <c r="AL181" s="451"/>
      <c r="AM181" s="451"/>
      <c r="AN181" s="451"/>
      <c r="AO181" s="451"/>
      <c r="AP181" s="451"/>
      <c r="AQ181" s="451"/>
      <c r="AR181" s="451"/>
    </row>
    <row r="182" spans="1:44" ht="13.5" customHeight="1">
      <c r="A182" s="470"/>
      <c r="B182" s="451"/>
      <c r="C182" s="451"/>
      <c r="D182" s="451"/>
      <c r="E182" s="451"/>
      <c r="F182" s="451"/>
      <c r="G182" s="451"/>
      <c r="H182" s="451"/>
      <c r="I182" s="451"/>
      <c r="J182" s="451"/>
      <c r="K182" s="451"/>
      <c r="L182" s="451"/>
      <c r="M182" s="451"/>
      <c r="N182" s="451"/>
      <c r="O182" s="451"/>
      <c r="P182" s="451"/>
      <c r="Q182" s="451"/>
      <c r="R182" s="451"/>
      <c r="S182" s="451"/>
      <c r="T182" s="451"/>
      <c r="U182" s="451"/>
      <c r="V182" s="451"/>
      <c r="W182" s="451"/>
      <c r="X182" s="451"/>
      <c r="Y182" s="451"/>
      <c r="Z182" s="451"/>
      <c r="AA182" s="451"/>
      <c r="AB182" s="451"/>
      <c r="AC182" s="451"/>
      <c r="AD182" s="451"/>
      <c r="AE182" s="451"/>
      <c r="AF182" s="451"/>
      <c r="AG182" s="451"/>
      <c r="AH182" s="451"/>
      <c r="AI182" s="451"/>
      <c r="AJ182" s="451"/>
      <c r="AK182" s="451"/>
      <c r="AL182" s="451"/>
      <c r="AM182" s="451"/>
      <c r="AN182" s="451"/>
      <c r="AO182" s="451"/>
      <c r="AP182" s="451"/>
      <c r="AQ182" s="451"/>
      <c r="AR182" s="451"/>
    </row>
    <row r="183" spans="1:44" ht="13.5" customHeight="1">
      <c r="A183" s="470"/>
      <c r="B183" s="451"/>
      <c r="C183" s="451"/>
      <c r="D183" s="451"/>
      <c r="E183" s="451"/>
      <c r="F183" s="451"/>
      <c r="G183" s="451"/>
      <c r="H183" s="451"/>
      <c r="I183" s="451"/>
      <c r="J183" s="451"/>
      <c r="K183" s="451"/>
      <c r="L183" s="451"/>
      <c r="M183" s="451"/>
      <c r="N183" s="451"/>
      <c r="O183" s="451"/>
      <c r="P183" s="451"/>
      <c r="Q183" s="451"/>
      <c r="R183" s="451"/>
      <c r="S183" s="451"/>
      <c r="T183" s="451"/>
      <c r="U183" s="451"/>
      <c r="V183" s="451"/>
      <c r="W183" s="451"/>
      <c r="X183" s="451"/>
      <c r="Y183" s="451"/>
      <c r="Z183" s="451"/>
      <c r="AA183" s="451"/>
      <c r="AB183" s="451"/>
      <c r="AC183" s="451"/>
      <c r="AD183" s="451"/>
      <c r="AE183" s="451"/>
      <c r="AF183" s="451"/>
      <c r="AG183" s="451"/>
      <c r="AH183" s="451"/>
      <c r="AI183" s="451"/>
      <c r="AJ183" s="451"/>
      <c r="AK183" s="451"/>
      <c r="AL183" s="451"/>
      <c r="AM183" s="451"/>
      <c r="AN183" s="451"/>
      <c r="AO183" s="451"/>
      <c r="AP183" s="451"/>
      <c r="AQ183" s="451"/>
      <c r="AR183" s="451"/>
    </row>
    <row r="184" spans="1:44" ht="13.5" customHeight="1">
      <c r="A184" s="470"/>
      <c r="B184" s="451"/>
      <c r="C184" s="451"/>
      <c r="D184" s="451"/>
      <c r="E184" s="451"/>
      <c r="F184" s="451"/>
      <c r="G184" s="451"/>
      <c r="H184" s="451"/>
      <c r="I184" s="451"/>
      <c r="J184" s="451"/>
      <c r="K184" s="451"/>
      <c r="L184" s="451"/>
      <c r="M184" s="451"/>
      <c r="N184" s="451"/>
      <c r="O184" s="451"/>
      <c r="P184" s="451"/>
      <c r="Q184" s="451"/>
      <c r="R184" s="451"/>
      <c r="S184" s="451"/>
      <c r="T184" s="451"/>
      <c r="U184" s="451"/>
      <c r="V184" s="451"/>
      <c r="W184" s="451"/>
      <c r="X184" s="451"/>
      <c r="Y184" s="451"/>
      <c r="Z184" s="451"/>
      <c r="AA184" s="451"/>
      <c r="AB184" s="451"/>
      <c r="AC184" s="451"/>
      <c r="AD184" s="451"/>
      <c r="AE184" s="451"/>
      <c r="AF184" s="451"/>
      <c r="AG184" s="451"/>
      <c r="AH184" s="451"/>
      <c r="AI184" s="451"/>
      <c r="AJ184" s="451"/>
      <c r="AK184" s="451"/>
      <c r="AL184" s="451"/>
      <c r="AM184" s="451"/>
      <c r="AN184" s="451"/>
      <c r="AO184" s="451"/>
      <c r="AP184" s="451"/>
      <c r="AQ184" s="451"/>
      <c r="AR184" s="451"/>
    </row>
    <row r="185" spans="1:44" ht="13.5" customHeight="1">
      <c r="A185" s="470"/>
      <c r="B185" s="451"/>
      <c r="C185" s="451"/>
      <c r="D185" s="451"/>
      <c r="E185" s="451"/>
      <c r="F185" s="451"/>
      <c r="G185" s="451"/>
      <c r="H185" s="451"/>
      <c r="I185" s="451"/>
      <c r="J185" s="451"/>
      <c r="K185" s="451"/>
      <c r="L185" s="451"/>
      <c r="M185" s="451"/>
      <c r="N185" s="451"/>
      <c r="O185" s="451"/>
      <c r="P185" s="451"/>
      <c r="Q185" s="451"/>
      <c r="R185" s="451"/>
      <c r="S185" s="451"/>
      <c r="T185" s="451"/>
      <c r="U185" s="451"/>
      <c r="V185" s="451"/>
      <c r="W185" s="451"/>
      <c r="X185" s="451"/>
      <c r="Y185" s="451"/>
      <c r="Z185" s="451"/>
      <c r="AA185" s="451"/>
      <c r="AB185" s="451"/>
      <c r="AC185" s="451"/>
      <c r="AD185" s="451"/>
      <c r="AE185" s="451"/>
      <c r="AF185" s="451"/>
      <c r="AG185" s="451"/>
      <c r="AH185" s="451"/>
      <c r="AI185" s="451"/>
      <c r="AJ185" s="451"/>
      <c r="AK185" s="451"/>
      <c r="AL185" s="451"/>
      <c r="AM185" s="451"/>
      <c r="AN185" s="451"/>
      <c r="AO185" s="451"/>
      <c r="AP185" s="451"/>
      <c r="AQ185" s="451"/>
      <c r="AR185" s="451"/>
    </row>
    <row r="186" spans="1:44" ht="13.5" customHeight="1">
      <c r="A186" s="470"/>
      <c r="B186" s="451"/>
      <c r="C186" s="451"/>
      <c r="D186" s="451"/>
      <c r="E186" s="451"/>
      <c r="F186" s="451"/>
      <c r="G186" s="451"/>
      <c r="H186" s="451"/>
      <c r="I186" s="451"/>
      <c r="J186" s="451"/>
      <c r="K186" s="451"/>
      <c r="L186" s="451"/>
      <c r="M186" s="451"/>
      <c r="N186" s="451"/>
      <c r="O186" s="451"/>
      <c r="P186" s="451"/>
      <c r="Q186" s="451"/>
      <c r="R186" s="451"/>
      <c r="S186" s="451"/>
      <c r="T186" s="451"/>
      <c r="U186" s="451"/>
      <c r="V186" s="451"/>
      <c r="W186" s="451"/>
      <c r="X186" s="451"/>
      <c r="Y186" s="451"/>
      <c r="Z186" s="451"/>
      <c r="AA186" s="451"/>
      <c r="AB186" s="451"/>
      <c r="AC186" s="451"/>
      <c r="AD186" s="451"/>
      <c r="AE186" s="451"/>
      <c r="AF186" s="451"/>
      <c r="AG186" s="451"/>
      <c r="AH186" s="451"/>
      <c r="AI186" s="451"/>
      <c r="AJ186" s="451"/>
      <c r="AK186" s="451"/>
      <c r="AL186" s="451"/>
      <c r="AM186" s="451"/>
      <c r="AN186" s="451"/>
      <c r="AO186" s="451"/>
      <c r="AP186" s="451"/>
      <c r="AQ186" s="451"/>
      <c r="AR186" s="451"/>
    </row>
    <row r="187" spans="1:44" ht="13.5" customHeight="1">
      <c r="A187" s="470"/>
      <c r="B187" s="451"/>
      <c r="C187" s="451"/>
      <c r="D187" s="451"/>
      <c r="E187" s="451"/>
      <c r="F187" s="451"/>
      <c r="G187" s="451"/>
      <c r="H187" s="451"/>
      <c r="I187" s="451"/>
      <c r="J187" s="451"/>
      <c r="K187" s="451"/>
      <c r="L187" s="451"/>
      <c r="M187" s="451"/>
      <c r="N187" s="451"/>
      <c r="O187" s="451"/>
      <c r="P187" s="451"/>
      <c r="Q187" s="451"/>
      <c r="R187" s="451"/>
      <c r="S187" s="451"/>
      <c r="T187" s="451"/>
      <c r="U187" s="451"/>
      <c r="V187" s="451"/>
      <c r="W187" s="451"/>
      <c r="X187" s="451"/>
      <c r="Y187" s="451"/>
      <c r="Z187" s="451"/>
      <c r="AA187" s="451"/>
      <c r="AB187" s="451"/>
      <c r="AC187" s="451"/>
      <c r="AD187" s="451"/>
      <c r="AE187" s="451"/>
      <c r="AF187" s="451"/>
      <c r="AG187" s="451"/>
      <c r="AH187" s="451"/>
      <c r="AI187" s="451"/>
      <c r="AJ187" s="451"/>
      <c r="AK187" s="451"/>
      <c r="AL187" s="451"/>
      <c r="AM187" s="451"/>
      <c r="AN187" s="451"/>
      <c r="AO187" s="451"/>
      <c r="AP187" s="451"/>
      <c r="AQ187" s="451"/>
      <c r="AR187" s="451"/>
    </row>
    <row r="188" spans="1:44" ht="13.5" customHeight="1">
      <c r="A188" s="470"/>
      <c r="B188" s="451"/>
      <c r="C188" s="451"/>
      <c r="D188" s="451"/>
      <c r="E188" s="451"/>
      <c r="F188" s="451"/>
      <c r="G188" s="451"/>
      <c r="H188" s="451"/>
      <c r="I188" s="451"/>
      <c r="J188" s="451"/>
      <c r="K188" s="451"/>
      <c r="L188" s="451"/>
      <c r="M188" s="451"/>
      <c r="N188" s="451"/>
      <c r="O188" s="451"/>
      <c r="P188" s="451"/>
      <c r="Q188" s="451"/>
      <c r="R188" s="451"/>
      <c r="S188" s="451"/>
      <c r="T188" s="451"/>
      <c r="U188" s="451"/>
      <c r="V188" s="451"/>
      <c r="W188" s="451"/>
      <c r="X188" s="451"/>
      <c r="Y188" s="451"/>
      <c r="Z188" s="451"/>
      <c r="AA188" s="451"/>
      <c r="AB188" s="451"/>
      <c r="AC188" s="451"/>
      <c r="AD188" s="451"/>
      <c r="AE188" s="451"/>
      <c r="AF188" s="451"/>
      <c r="AG188" s="451"/>
      <c r="AH188" s="451"/>
      <c r="AI188" s="451"/>
      <c r="AJ188" s="451"/>
      <c r="AK188" s="451"/>
      <c r="AL188" s="451"/>
      <c r="AM188" s="451"/>
      <c r="AN188" s="451"/>
      <c r="AO188" s="451"/>
      <c r="AP188" s="451"/>
      <c r="AQ188" s="451"/>
      <c r="AR188" s="451"/>
    </row>
    <row r="189" spans="1:44" ht="13.5" customHeight="1">
      <c r="A189" s="470"/>
      <c r="B189" s="451"/>
      <c r="C189" s="451"/>
      <c r="D189" s="451"/>
      <c r="E189" s="451"/>
      <c r="F189" s="451"/>
      <c r="G189" s="451"/>
      <c r="H189" s="451"/>
      <c r="I189" s="451"/>
      <c r="J189" s="451"/>
      <c r="K189" s="451"/>
      <c r="L189" s="451"/>
      <c r="M189" s="451"/>
      <c r="N189" s="451"/>
      <c r="O189" s="451"/>
      <c r="P189" s="451"/>
      <c r="Q189" s="451"/>
      <c r="R189" s="451"/>
      <c r="S189" s="451"/>
      <c r="T189" s="451"/>
      <c r="U189" s="451"/>
      <c r="V189" s="451"/>
      <c r="W189" s="451"/>
      <c r="X189" s="451"/>
      <c r="Y189" s="451"/>
      <c r="Z189" s="451"/>
      <c r="AA189" s="451"/>
      <c r="AB189" s="451"/>
      <c r="AC189" s="451"/>
      <c r="AD189" s="451"/>
      <c r="AE189" s="451"/>
      <c r="AF189" s="451"/>
      <c r="AG189" s="451"/>
      <c r="AH189" s="451"/>
      <c r="AI189" s="451"/>
      <c r="AJ189" s="451"/>
      <c r="AK189" s="451"/>
      <c r="AL189" s="451"/>
      <c r="AM189" s="451"/>
      <c r="AN189" s="451"/>
      <c r="AO189" s="451"/>
      <c r="AP189" s="451"/>
      <c r="AQ189" s="451"/>
      <c r="AR189" s="451"/>
    </row>
    <row r="190" spans="1:44" ht="13.5" customHeight="1">
      <c r="A190" s="470"/>
      <c r="B190" s="451"/>
      <c r="C190" s="451"/>
      <c r="D190" s="451"/>
      <c r="E190" s="451"/>
      <c r="F190" s="451"/>
      <c r="G190" s="451"/>
      <c r="H190" s="451"/>
      <c r="I190" s="451"/>
      <c r="J190" s="451"/>
      <c r="K190" s="451"/>
      <c r="L190" s="451"/>
      <c r="M190" s="451"/>
      <c r="N190" s="451"/>
      <c r="O190" s="451"/>
      <c r="P190" s="451"/>
      <c r="Q190" s="451"/>
      <c r="R190" s="451"/>
      <c r="S190" s="451"/>
      <c r="T190" s="451"/>
      <c r="U190" s="451"/>
      <c r="V190" s="451"/>
      <c r="W190" s="451"/>
      <c r="X190" s="451"/>
      <c r="Y190" s="451"/>
      <c r="Z190" s="451"/>
      <c r="AA190" s="451"/>
      <c r="AB190" s="451"/>
      <c r="AC190" s="451"/>
      <c r="AD190" s="451"/>
      <c r="AE190" s="451"/>
      <c r="AF190" s="451"/>
      <c r="AG190" s="451"/>
      <c r="AH190" s="451"/>
      <c r="AI190" s="451"/>
      <c r="AJ190" s="451"/>
      <c r="AK190" s="451"/>
      <c r="AL190" s="451"/>
      <c r="AM190" s="451"/>
      <c r="AN190" s="451"/>
      <c r="AO190" s="451"/>
      <c r="AP190" s="451"/>
      <c r="AQ190" s="451"/>
      <c r="AR190" s="451"/>
    </row>
    <row r="191" spans="1:44" ht="13.5" customHeight="1">
      <c r="A191" s="470"/>
      <c r="B191" s="451"/>
      <c r="C191" s="451"/>
      <c r="D191" s="451"/>
      <c r="E191" s="451"/>
      <c r="F191" s="451"/>
      <c r="G191" s="451"/>
      <c r="H191" s="451"/>
      <c r="I191" s="451"/>
      <c r="J191" s="451"/>
      <c r="K191" s="451"/>
      <c r="L191" s="451"/>
      <c r="M191" s="451"/>
      <c r="N191" s="451"/>
      <c r="O191" s="451"/>
      <c r="P191" s="451"/>
      <c r="Q191" s="451"/>
      <c r="R191" s="451"/>
      <c r="S191" s="451"/>
      <c r="T191" s="451"/>
      <c r="U191" s="451"/>
      <c r="V191" s="451"/>
      <c r="W191" s="451"/>
      <c r="X191" s="451"/>
      <c r="Y191" s="451"/>
      <c r="Z191" s="451"/>
      <c r="AA191" s="451"/>
      <c r="AB191" s="451"/>
      <c r="AC191" s="451"/>
      <c r="AD191" s="451"/>
      <c r="AE191" s="451"/>
      <c r="AF191" s="451"/>
      <c r="AG191" s="451"/>
      <c r="AH191" s="451"/>
      <c r="AI191" s="451"/>
      <c r="AJ191" s="451"/>
      <c r="AK191" s="451"/>
      <c r="AL191" s="451"/>
      <c r="AM191" s="451"/>
      <c r="AN191" s="451"/>
      <c r="AO191" s="451"/>
      <c r="AP191" s="451"/>
      <c r="AQ191" s="451"/>
      <c r="AR191" s="451"/>
    </row>
    <row r="192" spans="1:44" ht="13.5" customHeight="1">
      <c r="A192" s="470"/>
      <c r="B192" s="451"/>
      <c r="C192" s="451"/>
      <c r="D192" s="451"/>
      <c r="E192" s="451"/>
      <c r="F192" s="451"/>
      <c r="G192" s="451"/>
      <c r="H192" s="451"/>
      <c r="I192" s="451"/>
      <c r="J192" s="451"/>
      <c r="K192" s="451"/>
      <c r="L192" s="451"/>
      <c r="M192" s="451"/>
      <c r="N192" s="451"/>
      <c r="O192" s="451"/>
      <c r="P192" s="451"/>
      <c r="Q192" s="451"/>
      <c r="R192" s="451"/>
      <c r="S192" s="451"/>
      <c r="T192" s="451"/>
      <c r="U192" s="451"/>
      <c r="V192" s="451"/>
      <c r="W192" s="451"/>
      <c r="X192" s="451"/>
      <c r="Y192" s="451"/>
      <c r="Z192" s="451"/>
      <c r="AA192" s="451"/>
      <c r="AB192" s="451"/>
      <c r="AC192" s="451"/>
      <c r="AD192" s="451"/>
      <c r="AE192" s="451"/>
      <c r="AF192" s="451"/>
      <c r="AG192" s="451"/>
      <c r="AH192" s="451"/>
      <c r="AI192" s="451"/>
      <c r="AJ192" s="451"/>
      <c r="AK192" s="451"/>
      <c r="AL192" s="451"/>
      <c r="AM192" s="451"/>
      <c r="AN192" s="451"/>
      <c r="AO192" s="451"/>
      <c r="AP192" s="451"/>
      <c r="AQ192" s="451"/>
      <c r="AR192" s="451"/>
    </row>
    <row r="193" spans="1:44" ht="13.5" customHeight="1">
      <c r="A193" s="470"/>
      <c r="B193" s="451"/>
      <c r="C193" s="451"/>
      <c r="D193" s="451"/>
      <c r="E193" s="451"/>
      <c r="F193" s="451"/>
      <c r="G193" s="451"/>
      <c r="H193" s="451"/>
      <c r="I193" s="451"/>
      <c r="J193" s="451"/>
      <c r="K193" s="451"/>
      <c r="L193" s="451"/>
      <c r="M193" s="451"/>
      <c r="N193" s="451"/>
      <c r="O193" s="451"/>
      <c r="P193" s="451"/>
      <c r="Q193" s="451"/>
      <c r="R193" s="451"/>
      <c r="S193" s="451"/>
      <c r="T193" s="451"/>
      <c r="U193" s="451"/>
      <c r="V193" s="451"/>
      <c r="W193" s="451"/>
      <c r="X193" s="451"/>
      <c r="Y193" s="451"/>
      <c r="Z193" s="451"/>
      <c r="AA193" s="451"/>
      <c r="AB193" s="451"/>
      <c r="AC193" s="451"/>
      <c r="AD193" s="451"/>
      <c r="AE193" s="451"/>
      <c r="AF193" s="451"/>
      <c r="AG193" s="451"/>
      <c r="AH193" s="451"/>
      <c r="AI193" s="451"/>
      <c r="AJ193" s="451"/>
      <c r="AK193" s="451"/>
      <c r="AL193" s="451"/>
      <c r="AM193" s="451"/>
      <c r="AN193" s="451"/>
      <c r="AO193" s="451"/>
      <c r="AP193" s="451"/>
      <c r="AQ193" s="451"/>
      <c r="AR193" s="451"/>
    </row>
    <row r="194" spans="1:44" ht="13.5" customHeight="1">
      <c r="A194" s="470"/>
      <c r="B194" s="451"/>
      <c r="C194" s="451"/>
      <c r="D194" s="451"/>
      <c r="E194" s="451"/>
      <c r="F194" s="451"/>
      <c r="G194" s="451"/>
      <c r="H194" s="451"/>
      <c r="I194" s="451"/>
      <c r="J194" s="451"/>
      <c r="K194" s="451"/>
      <c r="L194" s="451"/>
      <c r="M194" s="451"/>
      <c r="N194" s="451"/>
      <c r="O194" s="451"/>
      <c r="P194" s="451"/>
      <c r="Q194" s="451"/>
      <c r="R194" s="451"/>
      <c r="S194" s="451"/>
      <c r="T194" s="451"/>
      <c r="U194" s="451"/>
      <c r="V194" s="451"/>
      <c r="W194" s="451"/>
      <c r="X194" s="451"/>
      <c r="Y194" s="451"/>
      <c r="Z194" s="451"/>
      <c r="AA194" s="451"/>
      <c r="AB194" s="451"/>
      <c r="AC194" s="451"/>
      <c r="AD194" s="451"/>
      <c r="AE194" s="451"/>
      <c r="AF194" s="451"/>
      <c r="AG194" s="451"/>
      <c r="AH194" s="451"/>
      <c r="AI194" s="451"/>
      <c r="AJ194" s="451"/>
      <c r="AK194" s="451"/>
      <c r="AL194" s="451"/>
      <c r="AM194" s="451"/>
      <c r="AN194" s="451"/>
      <c r="AO194" s="451"/>
      <c r="AP194" s="451"/>
      <c r="AQ194" s="451"/>
      <c r="AR194" s="451"/>
    </row>
    <row r="195" spans="1:44" ht="13.5" customHeight="1">
      <c r="A195" s="470"/>
      <c r="B195" s="451"/>
      <c r="C195" s="451"/>
      <c r="D195" s="451"/>
      <c r="E195" s="451"/>
      <c r="F195" s="451"/>
      <c r="G195" s="451"/>
      <c r="H195" s="451"/>
      <c r="I195" s="451"/>
      <c r="J195" s="451"/>
      <c r="K195" s="451"/>
      <c r="L195" s="451"/>
      <c r="M195" s="451"/>
      <c r="N195" s="451"/>
      <c r="O195" s="451"/>
      <c r="P195" s="451"/>
      <c r="Q195" s="451"/>
      <c r="R195" s="451"/>
      <c r="S195" s="451"/>
      <c r="T195" s="451"/>
      <c r="U195" s="451"/>
      <c r="V195" s="451"/>
      <c r="W195" s="451"/>
      <c r="X195" s="451"/>
      <c r="Y195" s="451"/>
      <c r="Z195" s="451"/>
      <c r="AA195" s="451"/>
      <c r="AB195" s="451"/>
      <c r="AC195" s="451"/>
      <c r="AD195" s="451"/>
      <c r="AE195" s="451"/>
      <c r="AF195" s="451"/>
      <c r="AG195" s="451"/>
      <c r="AH195" s="451"/>
      <c r="AI195" s="451"/>
      <c r="AJ195" s="451"/>
      <c r="AK195" s="451"/>
      <c r="AL195" s="451"/>
      <c r="AM195" s="451"/>
      <c r="AN195" s="451"/>
      <c r="AO195" s="451"/>
      <c r="AP195" s="451"/>
      <c r="AQ195" s="451"/>
      <c r="AR195" s="451"/>
    </row>
    <row r="196" spans="1:44" ht="13.5" customHeight="1">
      <c r="A196" s="470"/>
      <c r="B196" s="451"/>
      <c r="C196" s="451"/>
      <c r="D196" s="451"/>
      <c r="E196" s="451"/>
      <c r="F196" s="451"/>
      <c r="G196" s="451"/>
      <c r="H196" s="451"/>
      <c r="I196" s="451"/>
      <c r="J196" s="451"/>
      <c r="K196" s="451"/>
      <c r="L196" s="451"/>
      <c r="M196" s="451"/>
      <c r="N196" s="451"/>
      <c r="O196" s="451"/>
      <c r="P196" s="451"/>
      <c r="Q196" s="451"/>
      <c r="R196" s="451"/>
      <c r="S196" s="451"/>
      <c r="T196" s="451"/>
      <c r="U196" s="451"/>
      <c r="V196" s="451"/>
      <c r="W196" s="451"/>
      <c r="X196" s="451"/>
      <c r="Y196" s="451"/>
      <c r="Z196" s="451"/>
      <c r="AA196" s="451"/>
      <c r="AB196" s="451"/>
      <c r="AC196" s="451"/>
      <c r="AD196" s="451"/>
      <c r="AE196" s="451"/>
      <c r="AF196" s="451"/>
      <c r="AG196" s="451"/>
      <c r="AH196" s="451"/>
      <c r="AI196" s="451"/>
      <c r="AJ196" s="451"/>
      <c r="AK196" s="451"/>
      <c r="AL196" s="451"/>
      <c r="AM196" s="451"/>
      <c r="AN196" s="451"/>
      <c r="AO196" s="451"/>
      <c r="AP196" s="451"/>
      <c r="AQ196" s="451"/>
      <c r="AR196" s="451"/>
    </row>
    <row r="197" spans="1:44" ht="13.5" customHeight="1">
      <c r="A197" s="470"/>
      <c r="B197" s="451"/>
      <c r="C197" s="451"/>
      <c r="D197" s="451"/>
      <c r="E197" s="451"/>
      <c r="F197" s="451"/>
      <c r="G197" s="451"/>
      <c r="H197" s="451"/>
      <c r="I197" s="451"/>
      <c r="J197" s="451"/>
      <c r="K197" s="451"/>
      <c r="L197" s="451"/>
      <c r="M197" s="451"/>
      <c r="N197" s="451"/>
      <c r="O197" s="451"/>
      <c r="P197" s="451"/>
      <c r="Q197" s="451"/>
      <c r="R197" s="451"/>
      <c r="S197" s="451"/>
      <c r="T197" s="451"/>
      <c r="U197" s="451"/>
      <c r="V197" s="451"/>
      <c r="W197" s="451"/>
      <c r="X197" s="451"/>
      <c r="Y197" s="451"/>
      <c r="Z197" s="451"/>
      <c r="AA197" s="451"/>
      <c r="AB197" s="451"/>
      <c r="AC197" s="451"/>
      <c r="AD197" s="451"/>
      <c r="AE197" s="451"/>
      <c r="AF197" s="451"/>
      <c r="AG197" s="451"/>
      <c r="AH197" s="451"/>
      <c r="AI197" s="451"/>
      <c r="AJ197" s="451"/>
      <c r="AK197" s="451"/>
      <c r="AL197" s="451"/>
      <c r="AM197" s="451"/>
      <c r="AN197" s="451"/>
      <c r="AO197" s="451"/>
      <c r="AP197" s="451"/>
      <c r="AQ197" s="451"/>
      <c r="AR197" s="451"/>
    </row>
    <row r="198" spans="1:44" ht="13.5" customHeight="1">
      <c r="A198" s="470"/>
      <c r="B198" s="451"/>
      <c r="C198" s="451"/>
      <c r="D198" s="451"/>
      <c r="E198" s="451"/>
      <c r="F198" s="451"/>
      <c r="G198" s="451"/>
      <c r="H198" s="451"/>
      <c r="I198" s="451"/>
      <c r="J198" s="451"/>
      <c r="K198" s="451"/>
      <c r="L198" s="451"/>
      <c r="M198" s="451"/>
      <c r="N198" s="451"/>
      <c r="O198" s="451"/>
      <c r="P198" s="451"/>
      <c r="Q198" s="451"/>
      <c r="R198" s="451"/>
      <c r="S198" s="451"/>
      <c r="T198" s="451"/>
      <c r="U198" s="451"/>
      <c r="V198" s="451"/>
      <c r="W198" s="451"/>
      <c r="X198" s="451"/>
      <c r="Y198" s="451"/>
      <c r="Z198" s="451"/>
      <c r="AA198" s="451"/>
      <c r="AB198" s="451"/>
      <c r="AC198" s="451"/>
      <c r="AD198" s="451"/>
      <c r="AE198" s="451"/>
      <c r="AF198" s="451"/>
      <c r="AG198" s="451"/>
      <c r="AH198" s="451"/>
      <c r="AI198" s="451"/>
      <c r="AJ198" s="451"/>
      <c r="AK198" s="451"/>
      <c r="AL198" s="451"/>
      <c r="AM198" s="451"/>
      <c r="AN198" s="451"/>
      <c r="AO198" s="451"/>
      <c r="AP198" s="451"/>
      <c r="AQ198" s="451"/>
      <c r="AR198" s="451"/>
    </row>
    <row r="199" spans="1:44" ht="13.5" customHeight="1">
      <c r="A199" s="470"/>
      <c r="B199" s="451"/>
      <c r="C199" s="451"/>
      <c r="D199" s="451"/>
      <c r="E199" s="451"/>
      <c r="F199" s="451"/>
      <c r="G199" s="451"/>
      <c r="H199" s="451"/>
      <c r="I199" s="451"/>
      <c r="J199" s="451"/>
      <c r="K199" s="451"/>
      <c r="L199" s="451"/>
      <c r="M199" s="451"/>
      <c r="N199" s="451"/>
      <c r="O199" s="451"/>
      <c r="P199" s="451"/>
      <c r="Q199" s="451"/>
      <c r="R199" s="451"/>
      <c r="S199" s="451"/>
      <c r="T199" s="451"/>
      <c r="U199" s="451"/>
      <c r="V199" s="451"/>
      <c r="W199" s="451"/>
      <c r="X199" s="451"/>
      <c r="Y199" s="451"/>
      <c r="Z199" s="451"/>
      <c r="AA199" s="451"/>
      <c r="AB199" s="451"/>
      <c r="AC199" s="451"/>
      <c r="AD199" s="451"/>
      <c r="AE199" s="451"/>
      <c r="AF199" s="451"/>
      <c r="AG199" s="451"/>
      <c r="AH199" s="451"/>
      <c r="AI199" s="451"/>
      <c r="AJ199" s="451"/>
      <c r="AK199" s="451"/>
      <c r="AL199" s="451"/>
      <c r="AM199" s="451"/>
      <c r="AN199" s="451"/>
      <c r="AO199" s="451"/>
      <c r="AP199" s="451"/>
      <c r="AQ199" s="451"/>
      <c r="AR199" s="451"/>
    </row>
    <row r="200" spans="1:44" ht="13.5" customHeight="1">
      <c r="A200" s="470"/>
      <c r="B200" s="451"/>
      <c r="C200" s="451"/>
      <c r="D200" s="451"/>
      <c r="E200" s="451"/>
      <c r="F200" s="451"/>
      <c r="G200" s="451"/>
      <c r="H200" s="451"/>
      <c r="I200" s="451"/>
      <c r="J200" s="451"/>
      <c r="K200" s="451"/>
      <c r="L200" s="451"/>
      <c r="M200" s="451"/>
      <c r="N200" s="451"/>
      <c r="O200" s="451"/>
      <c r="P200" s="451"/>
      <c r="Q200" s="451"/>
      <c r="R200" s="451"/>
      <c r="S200" s="451"/>
      <c r="T200" s="451"/>
      <c r="U200" s="451"/>
      <c r="V200" s="451"/>
      <c r="W200" s="451"/>
      <c r="X200" s="451"/>
      <c r="Y200" s="451"/>
      <c r="Z200" s="451"/>
      <c r="AA200" s="451"/>
      <c r="AB200" s="451"/>
      <c r="AC200" s="451"/>
      <c r="AD200" s="451"/>
      <c r="AE200" s="451"/>
      <c r="AF200" s="451"/>
      <c r="AG200" s="451"/>
      <c r="AH200" s="451"/>
      <c r="AI200" s="451"/>
      <c r="AJ200" s="451"/>
      <c r="AK200" s="451"/>
      <c r="AL200" s="451"/>
      <c r="AM200" s="451"/>
      <c r="AN200" s="451"/>
      <c r="AO200" s="451"/>
      <c r="AP200" s="451"/>
      <c r="AQ200" s="451"/>
      <c r="AR200" s="451"/>
    </row>
    <row r="201" spans="1:44" ht="13.5" customHeight="1">
      <c r="A201" s="470"/>
      <c r="B201" s="451"/>
      <c r="C201" s="451"/>
      <c r="D201" s="451"/>
      <c r="E201" s="451"/>
      <c r="F201" s="451"/>
      <c r="G201" s="451"/>
      <c r="H201" s="451"/>
      <c r="I201" s="451"/>
      <c r="J201" s="451"/>
      <c r="K201" s="451"/>
      <c r="L201" s="451"/>
      <c r="M201" s="451"/>
      <c r="N201" s="451"/>
      <c r="O201" s="451"/>
      <c r="P201" s="451"/>
      <c r="Q201" s="451"/>
      <c r="R201" s="451"/>
      <c r="S201" s="451"/>
      <c r="T201" s="451"/>
      <c r="U201" s="451"/>
      <c r="V201" s="451"/>
      <c r="W201" s="451"/>
      <c r="X201" s="451"/>
      <c r="Y201" s="451"/>
      <c r="Z201" s="451"/>
      <c r="AA201" s="451"/>
      <c r="AB201" s="451"/>
      <c r="AC201" s="451"/>
      <c r="AD201" s="451"/>
      <c r="AE201" s="451"/>
      <c r="AF201" s="451"/>
      <c r="AG201" s="451"/>
      <c r="AH201" s="451"/>
      <c r="AI201" s="451"/>
      <c r="AJ201" s="451"/>
      <c r="AK201" s="451"/>
      <c r="AL201" s="451"/>
      <c r="AM201" s="451"/>
      <c r="AN201" s="451"/>
      <c r="AO201" s="451"/>
      <c r="AP201" s="451"/>
      <c r="AQ201" s="451"/>
      <c r="AR201" s="451"/>
    </row>
    <row r="202" spans="1:44" ht="13.5" customHeight="1">
      <c r="A202" s="470"/>
      <c r="B202" s="451"/>
      <c r="C202" s="451"/>
      <c r="D202" s="451"/>
      <c r="E202" s="451"/>
      <c r="F202" s="451"/>
      <c r="G202" s="451"/>
      <c r="H202" s="451"/>
      <c r="I202" s="451"/>
      <c r="J202" s="451"/>
      <c r="K202" s="451"/>
      <c r="L202" s="451"/>
      <c r="M202" s="451"/>
      <c r="N202" s="451"/>
      <c r="O202" s="451"/>
      <c r="P202" s="451"/>
      <c r="Q202" s="451"/>
      <c r="R202" s="451"/>
      <c r="S202" s="451"/>
      <c r="T202" s="451"/>
      <c r="U202" s="451"/>
      <c r="V202" s="451"/>
      <c r="W202" s="451"/>
      <c r="X202" s="451"/>
      <c r="Y202" s="451"/>
      <c r="Z202" s="451"/>
      <c r="AA202" s="451"/>
      <c r="AB202" s="451"/>
      <c r="AC202" s="451"/>
      <c r="AD202" s="451"/>
      <c r="AE202" s="451"/>
      <c r="AF202" s="451"/>
      <c r="AG202" s="451"/>
      <c r="AH202" s="451"/>
      <c r="AI202" s="451"/>
      <c r="AJ202" s="451"/>
      <c r="AK202" s="451"/>
      <c r="AL202" s="451"/>
      <c r="AM202" s="451"/>
      <c r="AN202" s="451"/>
      <c r="AO202" s="451"/>
      <c r="AP202" s="451"/>
      <c r="AQ202" s="451"/>
      <c r="AR202" s="451"/>
    </row>
    <row r="203" spans="1:44" ht="13.5" customHeight="1">
      <c r="A203" s="470"/>
      <c r="B203" s="451"/>
      <c r="C203" s="451"/>
      <c r="D203" s="451"/>
      <c r="E203" s="451"/>
      <c r="F203" s="451"/>
      <c r="G203" s="451"/>
      <c r="H203" s="451"/>
      <c r="I203" s="451"/>
      <c r="J203" s="451"/>
      <c r="K203" s="451"/>
      <c r="L203" s="451"/>
      <c r="M203" s="451"/>
      <c r="N203" s="451"/>
      <c r="O203" s="451"/>
      <c r="P203" s="451"/>
      <c r="Q203" s="451"/>
      <c r="R203" s="451"/>
      <c r="S203" s="451"/>
      <c r="T203" s="451"/>
      <c r="U203" s="451"/>
      <c r="V203" s="451"/>
      <c r="W203" s="451"/>
      <c r="X203" s="451"/>
      <c r="Y203" s="451"/>
      <c r="Z203" s="451"/>
      <c r="AA203" s="451"/>
      <c r="AB203" s="451"/>
      <c r="AC203" s="451"/>
      <c r="AD203" s="451"/>
      <c r="AE203" s="451"/>
      <c r="AF203" s="451"/>
      <c r="AG203" s="451"/>
      <c r="AH203" s="451"/>
      <c r="AI203" s="451"/>
      <c r="AJ203" s="451"/>
      <c r="AK203" s="451"/>
      <c r="AL203" s="451"/>
      <c r="AM203" s="451"/>
      <c r="AN203" s="451"/>
      <c r="AO203" s="451"/>
      <c r="AP203" s="451"/>
      <c r="AQ203" s="451"/>
      <c r="AR203" s="451"/>
    </row>
    <row r="204" spans="1:44" ht="13.5" customHeight="1">
      <c r="A204" s="470"/>
      <c r="B204" s="451"/>
      <c r="C204" s="451"/>
      <c r="D204" s="451"/>
      <c r="E204" s="451"/>
      <c r="F204" s="451"/>
      <c r="G204" s="451"/>
      <c r="H204" s="451"/>
      <c r="I204" s="451"/>
      <c r="J204" s="451"/>
      <c r="K204" s="451"/>
      <c r="L204" s="451"/>
      <c r="M204" s="451"/>
      <c r="N204" s="451"/>
      <c r="O204" s="451"/>
      <c r="P204" s="451"/>
      <c r="Q204" s="451"/>
      <c r="R204" s="451"/>
      <c r="S204" s="451"/>
      <c r="T204" s="451"/>
      <c r="U204" s="451"/>
      <c r="V204" s="451"/>
      <c r="W204" s="451"/>
      <c r="X204" s="451"/>
      <c r="Y204" s="451"/>
      <c r="Z204" s="451"/>
      <c r="AA204" s="451"/>
      <c r="AB204" s="451"/>
      <c r="AC204" s="451"/>
      <c r="AD204" s="451"/>
      <c r="AE204" s="451"/>
      <c r="AF204" s="451"/>
      <c r="AG204" s="451"/>
      <c r="AH204" s="451"/>
      <c r="AI204" s="451"/>
      <c r="AJ204" s="451"/>
      <c r="AK204" s="451"/>
      <c r="AL204" s="451"/>
      <c r="AM204" s="451"/>
      <c r="AN204" s="451"/>
      <c r="AO204" s="451"/>
      <c r="AP204" s="451"/>
      <c r="AQ204" s="451"/>
      <c r="AR204" s="451"/>
    </row>
    <row r="205" spans="1:44" ht="13.5" customHeight="1">
      <c r="A205" s="470"/>
      <c r="B205" s="451"/>
      <c r="C205" s="451"/>
      <c r="D205" s="451"/>
      <c r="E205" s="451"/>
      <c r="F205" s="451"/>
      <c r="G205" s="451"/>
      <c r="H205" s="451"/>
      <c r="I205" s="451"/>
      <c r="J205" s="451"/>
      <c r="K205" s="451"/>
      <c r="L205" s="451"/>
      <c r="M205" s="451"/>
      <c r="N205" s="451"/>
      <c r="O205" s="451"/>
      <c r="P205" s="451"/>
      <c r="Q205" s="451"/>
      <c r="R205" s="451"/>
      <c r="S205" s="451"/>
      <c r="T205" s="451"/>
      <c r="U205" s="451"/>
      <c r="V205" s="451"/>
      <c r="W205" s="451"/>
      <c r="X205" s="451"/>
      <c r="Y205" s="451"/>
      <c r="Z205" s="451"/>
      <c r="AA205" s="451"/>
      <c r="AB205" s="451"/>
      <c r="AC205" s="451"/>
      <c r="AD205" s="451"/>
      <c r="AE205" s="451"/>
      <c r="AF205" s="451"/>
      <c r="AG205" s="451"/>
      <c r="AH205" s="451"/>
      <c r="AI205" s="451"/>
      <c r="AJ205" s="451"/>
      <c r="AK205" s="451"/>
      <c r="AL205" s="451"/>
      <c r="AM205" s="451"/>
      <c r="AN205" s="451"/>
      <c r="AO205" s="451"/>
      <c r="AP205" s="451"/>
      <c r="AQ205" s="451"/>
      <c r="AR205" s="451"/>
    </row>
    <row r="206" spans="1:44" ht="13.5" customHeight="1">
      <c r="A206" s="470"/>
      <c r="B206" s="451"/>
      <c r="C206" s="451"/>
      <c r="D206" s="451"/>
      <c r="E206" s="451"/>
      <c r="F206" s="451"/>
      <c r="G206" s="451"/>
      <c r="H206" s="451"/>
      <c r="I206" s="451"/>
      <c r="J206" s="451"/>
      <c r="K206" s="451"/>
      <c r="L206" s="451"/>
      <c r="M206" s="451"/>
      <c r="N206" s="451"/>
      <c r="O206" s="451"/>
      <c r="P206" s="451"/>
      <c r="Q206" s="451"/>
      <c r="R206" s="451"/>
      <c r="S206" s="451"/>
      <c r="T206" s="451"/>
      <c r="U206" s="451"/>
      <c r="V206" s="451"/>
      <c r="W206" s="451"/>
      <c r="X206" s="451"/>
      <c r="Y206" s="451"/>
      <c r="Z206" s="451"/>
      <c r="AA206" s="451"/>
      <c r="AB206" s="451"/>
      <c r="AC206" s="451"/>
      <c r="AD206" s="451"/>
      <c r="AE206" s="451"/>
      <c r="AF206" s="451"/>
      <c r="AG206" s="451"/>
      <c r="AH206" s="451"/>
      <c r="AI206" s="451"/>
      <c r="AJ206" s="451"/>
      <c r="AK206" s="451"/>
      <c r="AL206" s="451"/>
      <c r="AM206" s="451"/>
      <c r="AN206" s="451"/>
      <c r="AO206" s="451"/>
      <c r="AP206" s="451"/>
      <c r="AQ206" s="451"/>
      <c r="AR206" s="451"/>
    </row>
    <row r="207" spans="1:44" ht="13.5" customHeight="1">
      <c r="A207" s="470"/>
      <c r="B207" s="451"/>
      <c r="C207" s="451"/>
      <c r="D207" s="451"/>
      <c r="E207" s="451"/>
      <c r="F207" s="451"/>
      <c r="G207" s="451"/>
      <c r="H207" s="451"/>
      <c r="I207" s="451"/>
      <c r="J207" s="451"/>
      <c r="K207" s="451"/>
      <c r="L207" s="451"/>
      <c r="M207" s="451"/>
      <c r="N207" s="451"/>
      <c r="O207" s="451"/>
      <c r="P207" s="451"/>
      <c r="Q207" s="451"/>
      <c r="R207" s="451"/>
      <c r="S207" s="451"/>
      <c r="T207" s="451"/>
      <c r="U207" s="451"/>
      <c r="V207" s="451"/>
      <c r="W207" s="451"/>
      <c r="X207" s="451"/>
      <c r="Y207" s="451"/>
      <c r="Z207" s="451"/>
      <c r="AA207" s="451"/>
      <c r="AB207" s="451"/>
      <c r="AC207" s="451"/>
      <c r="AD207" s="451"/>
      <c r="AE207" s="451"/>
      <c r="AF207" s="451"/>
      <c r="AG207" s="451"/>
      <c r="AH207" s="451"/>
      <c r="AI207" s="451"/>
      <c r="AJ207" s="451"/>
      <c r="AK207" s="451"/>
      <c r="AL207" s="451"/>
      <c r="AM207" s="451"/>
      <c r="AN207" s="451"/>
      <c r="AO207" s="451"/>
      <c r="AP207" s="451"/>
      <c r="AQ207" s="451"/>
      <c r="AR207" s="451"/>
    </row>
    <row r="208" spans="1:44" ht="13.5" customHeight="1">
      <c r="A208" s="470"/>
      <c r="B208" s="451"/>
      <c r="C208" s="451"/>
      <c r="D208" s="451"/>
      <c r="E208" s="451"/>
      <c r="F208" s="451"/>
      <c r="G208" s="451"/>
      <c r="H208" s="451"/>
      <c r="I208" s="451"/>
      <c r="J208" s="451"/>
      <c r="K208" s="451"/>
      <c r="L208" s="451"/>
      <c r="M208" s="451"/>
      <c r="N208" s="451"/>
      <c r="O208" s="451"/>
      <c r="P208" s="451"/>
      <c r="Q208" s="451"/>
      <c r="R208" s="451"/>
      <c r="S208" s="451"/>
      <c r="T208" s="451"/>
      <c r="U208" s="451"/>
      <c r="V208" s="451"/>
      <c r="W208" s="451"/>
      <c r="X208" s="451"/>
      <c r="Y208" s="451"/>
      <c r="Z208" s="451"/>
      <c r="AA208" s="451"/>
      <c r="AB208" s="451"/>
      <c r="AC208" s="451"/>
      <c r="AD208" s="451"/>
      <c r="AE208" s="451"/>
      <c r="AF208" s="451"/>
      <c r="AG208" s="451"/>
      <c r="AH208" s="451"/>
      <c r="AI208" s="451"/>
      <c r="AJ208" s="451"/>
      <c r="AK208" s="451"/>
      <c r="AL208" s="451"/>
      <c r="AM208" s="451"/>
      <c r="AN208" s="451"/>
      <c r="AO208" s="451"/>
      <c r="AP208" s="451"/>
      <c r="AQ208" s="451"/>
      <c r="AR208" s="451"/>
    </row>
    <row r="209" spans="1:44" ht="13.5" customHeight="1">
      <c r="A209" s="470"/>
      <c r="B209" s="451"/>
      <c r="C209" s="451"/>
      <c r="D209" s="451"/>
      <c r="E209" s="451"/>
      <c r="F209" s="451"/>
      <c r="G209" s="451"/>
      <c r="H209" s="451"/>
      <c r="I209" s="451"/>
      <c r="J209" s="451"/>
      <c r="K209" s="451"/>
      <c r="L209" s="451"/>
      <c r="M209" s="451"/>
      <c r="N209" s="451"/>
      <c r="O209" s="451"/>
      <c r="P209" s="451"/>
      <c r="Q209" s="451"/>
      <c r="R209" s="451"/>
      <c r="S209" s="451"/>
      <c r="T209" s="451"/>
      <c r="U209" s="451"/>
      <c r="V209" s="451"/>
      <c r="W209" s="451"/>
      <c r="X209" s="451"/>
      <c r="Y209" s="451"/>
      <c r="Z209" s="451"/>
      <c r="AA209" s="451"/>
      <c r="AB209" s="451"/>
      <c r="AC209" s="451"/>
      <c r="AD209" s="451"/>
      <c r="AE209" s="451"/>
      <c r="AF209" s="451"/>
      <c r="AG209" s="451"/>
      <c r="AH209" s="451"/>
      <c r="AI209" s="451"/>
      <c r="AJ209" s="451"/>
      <c r="AK209" s="451"/>
      <c r="AL209" s="451"/>
      <c r="AM209" s="451"/>
      <c r="AN209" s="451"/>
      <c r="AO209" s="451"/>
      <c r="AP209" s="451"/>
      <c r="AQ209" s="451"/>
      <c r="AR209" s="451"/>
    </row>
    <row r="210" spans="1:44" ht="13.5" customHeight="1">
      <c r="A210" s="470"/>
      <c r="B210" s="451"/>
      <c r="C210" s="451"/>
      <c r="D210" s="451"/>
      <c r="E210" s="451"/>
      <c r="F210" s="451"/>
      <c r="G210" s="451"/>
      <c r="H210" s="451"/>
      <c r="I210" s="451"/>
      <c r="J210" s="451"/>
      <c r="K210" s="451"/>
      <c r="L210" s="451"/>
      <c r="M210" s="451"/>
      <c r="N210" s="451"/>
      <c r="O210" s="451"/>
      <c r="P210" s="451"/>
      <c r="Q210" s="451"/>
      <c r="R210" s="451"/>
      <c r="S210" s="451"/>
      <c r="T210" s="451"/>
      <c r="U210" s="451"/>
      <c r="V210" s="451"/>
      <c r="W210" s="451"/>
      <c r="X210" s="451"/>
      <c r="Y210" s="451"/>
      <c r="Z210" s="451"/>
      <c r="AA210" s="451"/>
      <c r="AB210" s="451"/>
      <c r="AC210" s="451"/>
      <c r="AD210" s="451"/>
      <c r="AE210" s="451"/>
      <c r="AF210" s="451"/>
      <c r="AG210" s="451"/>
      <c r="AH210" s="451"/>
      <c r="AI210" s="451"/>
      <c r="AJ210" s="451"/>
      <c r="AK210" s="451"/>
      <c r="AL210" s="451"/>
      <c r="AM210" s="451"/>
      <c r="AN210" s="451"/>
      <c r="AO210" s="451"/>
      <c r="AP210" s="451"/>
      <c r="AQ210" s="451"/>
      <c r="AR210" s="451"/>
    </row>
    <row r="211" spans="1:44" ht="13.5" customHeight="1">
      <c r="A211" s="470"/>
      <c r="B211" s="451"/>
      <c r="C211" s="451"/>
      <c r="D211" s="451"/>
      <c r="E211" s="451"/>
      <c r="F211" s="451"/>
      <c r="G211" s="451"/>
      <c r="H211" s="451"/>
      <c r="I211" s="451"/>
      <c r="J211" s="451"/>
      <c r="K211" s="451"/>
      <c r="L211" s="451"/>
      <c r="M211" s="451"/>
      <c r="N211" s="451"/>
      <c r="O211" s="451"/>
      <c r="P211" s="451"/>
      <c r="Q211" s="451"/>
      <c r="R211" s="451"/>
      <c r="S211" s="451"/>
      <c r="T211" s="451"/>
      <c r="U211" s="451"/>
      <c r="V211" s="451"/>
      <c r="W211" s="451"/>
      <c r="X211" s="451"/>
      <c r="Y211" s="451"/>
      <c r="Z211" s="451"/>
      <c r="AA211" s="451"/>
      <c r="AB211" s="451"/>
      <c r="AC211" s="451"/>
      <c r="AD211" s="451"/>
      <c r="AE211" s="451"/>
      <c r="AF211" s="451"/>
      <c r="AG211" s="451"/>
      <c r="AH211" s="451"/>
      <c r="AI211" s="451"/>
      <c r="AJ211" s="451"/>
      <c r="AK211" s="451"/>
      <c r="AL211" s="451"/>
      <c r="AM211" s="451"/>
      <c r="AN211" s="451"/>
      <c r="AO211" s="451"/>
      <c r="AP211" s="451"/>
      <c r="AQ211" s="451"/>
      <c r="AR211" s="451"/>
    </row>
    <row r="212" spans="1:44" ht="13.5" customHeight="1">
      <c r="A212" s="470"/>
      <c r="B212" s="451"/>
      <c r="C212" s="451"/>
      <c r="D212" s="451"/>
      <c r="E212" s="451"/>
      <c r="F212" s="451"/>
      <c r="G212" s="451"/>
      <c r="H212" s="451"/>
      <c r="I212" s="451"/>
      <c r="J212" s="451"/>
      <c r="K212" s="451"/>
      <c r="L212" s="451"/>
      <c r="M212" s="451"/>
      <c r="N212" s="451"/>
      <c r="O212" s="451"/>
      <c r="P212" s="451"/>
      <c r="Q212" s="451"/>
      <c r="R212" s="451"/>
      <c r="S212" s="451"/>
      <c r="T212" s="451"/>
      <c r="U212" s="451"/>
      <c r="V212" s="451"/>
      <c r="W212" s="451"/>
      <c r="X212" s="451"/>
      <c r="Y212" s="451"/>
      <c r="Z212" s="451"/>
      <c r="AA212" s="451"/>
      <c r="AB212" s="451"/>
      <c r="AC212" s="451"/>
      <c r="AD212" s="451"/>
      <c r="AE212" s="451"/>
      <c r="AF212" s="451"/>
      <c r="AG212" s="451"/>
      <c r="AH212" s="451"/>
      <c r="AI212" s="451"/>
      <c r="AJ212" s="451"/>
      <c r="AK212" s="451"/>
      <c r="AL212" s="451"/>
      <c r="AM212" s="451"/>
      <c r="AN212" s="451"/>
      <c r="AO212" s="451"/>
      <c r="AP212" s="451"/>
      <c r="AQ212" s="451"/>
      <c r="AR212" s="451"/>
    </row>
    <row r="213" spans="1:44" ht="13.5" customHeight="1">
      <c r="A213" s="470"/>
      <c r="B213" s="451"/>
      <c r="C213" s="451"/>
      <c r="D213" s="451"/>
      <c r="E213" s="451"/>
      <c r="F213" s="451"/>
      <c r="G213" s="451"/>
      <c r="H213" s="451"/>
      <c r="I213" s="451"/>
      <c r="J213" s="451"/>
      <c r="K213" s="451"/>
      <c r="L213" s="451"/>
      <c r="M213" s="451"/>
      <c r="N213" s="451"/>
      <c r="O213" s="451"/>
      <c r="P213" s="451"/>
      <c r="Q213" s="451"/>
      <c r="R213" s="451"/>
      <c r="S213" s="451"/>
      <c r="T213" s="451"/>
      <c r="U213" s="451"/>
      <c r="V213" s="451"/>
      <c r="W213" s="451"/>
      <c r="X213" s="451"/>
      <c r="Y213" s="451"/>
      <c r="Z213" s="451"/>
      <c r="AA213" s="451"/>
      <c r="AB213" s="451"/>
      <c r="AC213" s="451"/>
      <c r="AD213" s="451"/>
      <c r="AE213" s="451"/>
      <c r="AF213" s="451"/>
      <c r="AG213" s="451"/>
      <c r="AH213" s="451"/>
      <c r="AI213" s="451"/>
      <c r="AJ213" s="451"/>
      <c r="AK213" s="451"/>
      <c r="AL213" s="451"/>
      <c r="AM213" s="451"/>
      <c r="AN213" s="451"/>
      <c r="AO213" s="451"/>
      <c r="AP213" s="451"/>
      <c r="AQ213" s="451"/>
      <c r="AR213" s="451"/>
    </row>
    <row r="214" spans="1:44" ht="13.5" customHeight="1">
      <c r="A214" s="470"/>
      <c r="B214" s="451"/>
      <c r="C214" s="451"/>
      <c r="D214" s="451"/>
      <c r="E214" s="451"/>
      <c r="F214" s="451"/>
      <c r="G214" s="451"/>
      <c r="H214" s="451"/>
      <c r="I214" s="451"/>
      <c r="J214" s="451"/>
      <c r="K214" s="451"/>
      <c r="L214" s="451"/>
      <c r="M214" s="451"/>
      <c r="N214" s="451"/>
      <c r="O214" s="451"/>
      <c r="P214" s="451"/>
      <c r="Q214" s="451"/>
      <c r="R214" s="451"/>
      <c r="S214" s="451"/>
      <c r="T214" s="451"/>
      <c r="U214" s="451"/>
      <c r="V214" s="451"/>
      <c r="W214" s="451"/>
      <c r="X214" s="451"/>
      <c r="Y214" s="451"/>
      <c r="Z214" s="451"/>
      <c r="AA214" s="451"/>
      <c r="AB214" s="451"/>
      <c r="AC214" s="451"/>
      <c r="AD214" s="451"/>
      <c r="AE214" s="451"/>
      <c r="AF214" s="451"/>
      <c r="AG214" s="451"/>
      <c r="AH214" s="451"/>
      <c r="AI214" s="451"/>
      <c r="AJ214" s="451"/>
      <c r="AK214" s="451"/>
      <c r="AL214" s="451"/>
      <c r="AM214" s="451"/>
      <c r="AN214" s="451"/>
      <c r="AO214" s="451"/>
      <c r="AP214" s="451"/>
      <c r="AQ214" s="451"/>
      <c r="AR214" s="451"/>
    </row>
    <row r="215" spans="1:44" ht="13.5" customHeight="1">
      <c r="A215" s="470"/>
      <c r="B215" s="451"/>
      <c r="C215" s="451"/>
      <c r="D215" s="451"/>
      <c r="E215" s="451"/>
      <c r="F215" s="451"/>
      <c r="G215" s="451"/>
      <c r="H215" s="451"/>
      <c r="I215" s="451"/>
      <c r="J215" s="451"/>
      <c r="K215" s="451"/>
      <c r="L215" s="451"/>
      <c r="M215" s="451"/>
      <c r="N215" s="451"/>
      <c r="O215" s="451"/>
      <c r="P215" s="451"/>
      <c r="Q215" s="451"/>
      <c r="R215" s="451"/>
      <c r="S215" s="451"/>
      <c r="T215" s="451"/>
      <c r="U215" s="451"/>
      <c r="V215" s="451"/>
      <c r="W215" s="451"/>
      <c r="X215" s="451"/>
      <c r="Y215" s="451"/>
      <c r="Z215" s="451"/>
      <c r="AA215" s="451"/>
      <c r="AB215" s="451"/>
      <c r="AC215" s="451"/>
      <c r="AD215" s="451"/>
      <c r="AE215" s="451"/>
      <c r="AF215" s="451"/>
      <c r="AG215" s="451"/>
      <c r="AH215" s="451"/>
      <c r="AI215" s="451"/>
      <c r="AJ215" s="451"/>
      <c r="AK215" s="451"/>
      <c r="AL215" s="451"/>
      <c r="AM215" s="451"/>
      <c r="AN215" s="451"/>
      <c r="AO215" s="451"/>
      <c r="AP215" s="451"/>
      <c r="AQ215" s="451"/>
      <c r="AR215" s="451"/>
    </row>
    <row r="216" spans="1:44" ht="13.5" customHeight="1">
      <c r="A216" s="470"/>
      <c r="B216" s="451"/>
      <c r="C216" s="451"/>
      <c r="D216" s="451"/>
      <c r="E216" s="451"/>
      <c r="F216" s="451"/>
      <c r="G216" s="451"/>
      <c r="H216" s="451"/>
      <c r="I216" s="451"/>
      <c r="J216" s="451"/>
      <c r="K216" s="451"/>
      <c r="L216" s="451"/>
      <c r="M216" s="451"/>
      <c r="N216" s="451"/>
      <c r="O216" s="451"/>
      <c r="P216" s="451"/>
      <c r="Q216" s="451"/>
      <c r="R216" s="451"/>
      <c r="S216" s="451"/>
      <c r="T216" s="451"/>
      <c r="U216" s="451"/>
      <c r="V216" s="451"/>
      <c r="W216" s="451"/>
      <c r="X216" s="451"/>
      <c r="Y216" s="451"/>
      <c r="Z216" s="451"/>
      <c r="AA216" s="451"/>
      <c r="AB216" s="451"/>
      <c r="AC216" s="451"/>
      <c r="AD216" s="451"/>
      <c r="AE216" s="451"/>
      <c r="AF216" s="451"/>
      <c r="AG216" s="451"/>
      <c r="AH216" s="451"/>
      <c r="AI216" s="451"/>
      <c r="AJ216" s="451"/>
      <c r="AK216" s="451"/>
      <c r="AL216" s="451"/>
      <c r="AM216" s="451"/>
      <c r="AN216" s="451"/>
      <c r="AO216" s="451"/>
      <c r="AP216" s="451"/>
      <c r="AQ216" s="451"/>
      <c r="AR216" s="451"/>
    </row>
    <row r="217" spans="1:44" ht="13.5" customHeight="1">
      <c r="A217" s="470"/>
      <c r="B217" s="451"/>
      <c r="C217" s="451"/>
      <c r="D217" s="451"/>
      <c r="E217" s="451"/>
      <c r="F217" s="451"/>
      <c r="G217" s="451"/>
      <c r="H217" s="451"/>
      <c r="I217" s="451"/>
      <c r="J217" s="451"/>
      <c r="K217" s="451"/>
      <c r="L217" s="451"/>
      <c r="M217" s="451"/>
      <c r="N217" s="451"/>
      <c r="O217" s="451"/>
      <c r="P217" s="451"/>
      <c r="Q217" s="451"/>
      <c r="R217" s="451"/>
      <c r="S217" s="451"/>
      <c r="T217" s="451"/>
      <c r="U217" s="451"/>
      <c r="V217" s="451"/>
      <c r="W217" s="451"/>
      <c r="X217" s="451"/>
      <c r="Y217" s="451"/>
      <c r="Z217" s="451"/>
      <c r="AA217" s="451"/>
      <c r="AB217" s="451"/>
      <c r="AC217" s="451"/>
      <c r="AD217" s="451"/>
      <c r="AE217" s="451"/>
      <c r="AF217" s="451"/>
      <c r="AG217" s="451"/>
      <c r="AH217" s="451"/>
      <c r="AI217" s="451"/>
      <c r="AJ217" s="451"/>
      <c r="AK217" s="451"/>
      <c r="AL217" s="451"/>
      <c r="AM217" s="451"/>
      <c r="AN217" s="451"/>
      <c r="AO217" s="451"/>
      <c r="AP217" s="451"/>
      <c r="AQ217" s="451"/>
      <c r="AR217" s="451"/>
    </row>
    <row r="218" spans="1:44" ht="13.5" customHeight="1">
      <c r="A218" s="470"/>
      <c r="B218" s="451"/>
      <c r="C218" s="451"/>
      <c r="D218" s="451"/>
      <c r="E218" s="451"/>
      <c r="F218" s="451"/>
      <c r="G218" s="451"/>
      <c r="H218" s="451"/>
      <c r="I218" s="451"/>
      <c r="J218" s="451"/>
      <c r="K218" s="451"/>
      <c r="L218" s="451"/>
      <c r="M218" s="451"/>
      <c r="N218" s="451"/>
      <c r="O218" s="451"/>
      <c r="P218" s="451"/>
      <c r="Q218" s="451"/>
      <c r="R218" s="451"/>
      <c r="S218" s="451"/>
      <c r="T218" s="451"/>
      <c r="U218" s="451"/>
      <c r="V218" s="451"/>
      <c r="W218" s="451"/>
      <c r="X218" s="451"/>
      <c r="Y218" s="451"/>
      <c r="Z218" s="451"/>
      <c r="AA218" s="451"/>
      <c r="AB218" s="451"/>
      <c r="AC218" s="451"/>
      <c r="AD218" s="451"/>
      <c r="AE218" s="451"/>
      <c r="AF218" s="451"/>
      <c r="AG218" s="451"/>
      <c r="AH218" s="451"/>
      <c r="AI218" s="451"/>
      <c r="AJ218" s="451"/>
      <c r="AK218" s="451"/>
      <c r="AL218" s="451"/>
      <c r="AM218" s="451"/>
      <c r="AN218" s="451"/>
      <c r="AO218" s="451"/>
      <c r="AP218" s="451"/>
      <c r="AQ218" s="451"/>
      <c r="AR218" s="451"/>
    </row>
    <row r="219" spans="1:44" ht="13.5" customHeight="1">
      <c r="A219" s="470"/>
      <c r="B219" s="451"/>
      <c r="C219" s="451"/>
      <c r="D219" s="451"/>
      <c r="E219" s="451"/>
      <c r="F219" s="451"/>
      <c r="G219" s="451"/>
      <c r="H219" s="451"/>
      <c r="I219" s="451"/>
      <c r="J219" s="451"/>
      <c r="K219" s="451"/>
      <c r="L219" s="451"/>
      <c r="M219" s="451"/>
      <c r="N219" s="451"/>
      <c r="O219" s="451"/>
      <c r="P219" s="451"/>
      <c r="Q219" s="451"/>
      <c r="R219" s="451"/>
      <c r="S219" s="451"/>
      <c r="T219" s="451"/>
      <c r="U219" s="451"/>
      <c r="V219" s="451"/>
      <c r="W219" s="451"/>
      <c r="X219" s="451"/>
      <c r="Y219" s="451"/>
      <c r="Z219" s="451"/>
      <c r="AA219" s="451"/>
      <c r="AB219" s="451"/>
      <c r="AC219" s="451"/>
      <c r="AD219" s="451"/>
      <c r="AE219" s="451"/>
      <c r="AF219" s="451"/>
      <c r="AG219" s="451"/>
      <c r="AH219" s="451"/>
      <c r="AI219" s="451"/>
      <c r="AJ219" s="451"/>
      <c r="AK219" s="451"/>
      <c r="AL219" s="451"/>
      <c r="AM219" s="451"/>
      <c r="AN219" s="451"/>
      <c r="AO219" s="451"/>
      <c r="AP219" s="451"/>
      <c r="AQ219" s="451"/>
      <c r="AR219" s="451"/>
    </row>
    <row r="220" spans="1:44" ht="13.5" customHeight="1">
      <c r="A220" s="470"/>
      <c r="B220" s="451"/>
      <c r="C220" s="451"/>
      <c r="D220" s="451"/>
      <c r="E220" s="451"/>
      <c r="F220" s="451"/>
      <c r="G220" s="451"/>
      <c r="H220" s="451"/>
      <c r="I220" s="451"/>
      <c r="J220" s="451"/>
      <c r="K220" s="451"/>
      <c r="L220" s="451"/>
      <c r="M220" s="451"/>
      <c r="N220" s="451"/>
      <c r="O220" s="451"/>
      <c r="P220" s="451"/>
      <c r="Q220" s="451"/>
      <c r="R220" s="451"/>
      <c r="S220" s="451"/>
      <c r="T220" s="451"/>
      <c r="U220" s="451"/>
      <c r="V220" s="451"/>
      <c r="W220" s="451"/>
      <c r="X220" s="451"/>
      <c r="Y220" s="451"/>
      <c r="Z220" s="451"/>
      <c r="AA220" s="451"/>
      <c r="AB220" s="451"/>
      <c r="AC220" s="451"/>
      <c r="AD220" s="451"/>
      <c r="AE220" s="451"/>
      <c r="AF220" s="451"/>
      <c r="AG220" s="451"/>
      <c r="AH220" s="451"/>
      <c r="AI220" s="451"/>
      <c r="AJ220" s="451"/>
      <c r="AK220" s="451"/>
      <c r="AL220" s="451"/>
      <c r="AM220" s="451"/>
      <c r="AN220" s="451"/>
      <c r="AO220" s="451"/>
      <c r="AP220" s="451"/>
      <c r="AQ220" s="451"/>
      <c r="AR220" s="451"/>
    </row>
    <row r="221" spans="1:44" ht="13.5" customHeight="1">
      <c r="A221" s="470"/>
      <c r="B221" s="451"/>
      <c r="C221" s="451"/>
      <c r="D221" s="451"/>
      <c r="E221" s="451"/>
      <c r="F221" s="451"/>
      <c r="G221" s="451"/>
      <c r="H221" s="451"/>
      <c r="I221" s="451"/>
      <c r="J221" s="451"/>
      <c r="K221" s="451"/>
      <c r="L221" s="451"/>
      <c r="M221" s="451"/>
      <c r="N221" s="451"/>
      <c r="O221" s="451"/>
      <c r="P221" s="451"/>
      <c r="Q221" s="451"/>
      <c r="R221" s="451"/>
      <c r="S221" s="451"/>
      <c r="T221" s="451"/>
      <c r="U221" s="451"/>
      <c r="V221" s="451"/>
      <c r="W221" s="451"/>
      <c r="X221" s="451"/>
      <c r="Y221" s="451"/>
      <c r="Z221" s="451"/>
      <c r="AA221" s="451"/>
      <c r="AB221" s="451"/>
      <c r="AC221" s="451"/>
      <c r="AD221" s="451"/>
      <c r="AE221" s="451"/>
      <c r="AF221" s="451"/>
      <c r="AG221" s="451"/>
      <c r="AH221" s="451"/>
      <c r="AI221" s="451"/>
      <c r="AJ221" s="451"/>
      <c r="AK221" s="451"/>
      <c r="AL221" s="451"/>
      <c r="AM221" s="451"/>
      <c r="AN221" s="451"/>
      <c r="AO221" s="451"/>
      <c r="AP221" s="451"/>
      <c r="AQ221" s="451"/>
      <c r="AR221" s="451"/>
    </row>
    <row r="222" spans="1:44" ht="13.5" customHeight="1">
      <c r="A222" s="470"/>
      <c r="B222" s="451"/>
      <c r="C222" s="451"/>
      <c r="D222" s="451"/>
      <c r="E222" s="451"/>
      <c r="F222" s="451"/>
      <c r="G222" s="451"/>
      <c r="H222" s="451"/>
      <c r="I222" s="451"/>
      <c r="J222" s="451"/>
      <c r="K222" s="451"/>
      <c r="L222" s="451"/>
      <c r="M222" s="451"/>
      <c r="N222" s="451"/>
      <c r="O222" s="451"/>
      <c r="P222" s="451"/>
      <c r="Q222" s="451"/>
      <c r="R222" s="451"/>
      <c r="S222" s="451"/>
      <c r="T222" s="451"/>
      <c r="U222" s="451"/>
      <c r="V222" s="451"/>
      <c r="W222" s="451"/>
      <c r="X222" s="451"/>
      <c r="Y222" s="451"/>
      <c r="Z222" s="451"/>
      <c r="AA222" s="451"/>
      <c r="AB222" s="451"/>
      <c r="AC222" s="451"/>
      <c r="AD222" s="451"/>
      <c r="AE222" s="451"/>
      <c r="AF222" s="451"/>
      <c r="AG222" s="451"/>
      <c r="AH222" s="451"/>
      <c r="AI222" s="451"/>
      <c r="AJ222" s="451"/>
      <c r="AK222" s="451"/>
      <c r="AL222" s="451"/>
      <c r="AM222" s="451"/>
      <c r="AN222" s="451"/>
      <c r="AO222" s="451"/>
      <c r="AP222" s="451"/>
      <c r="AQ222" s="451"/>
      <c r="AR222" s="451"/>
    </row>
    <row r="223" spans="1:44" ht="13.5" customHeight="1">
      <c r="A223" s="470"/>
      <c r="B223" s="451"/>
      <c r="C223" s="451"/>
      <c r="D223" s="451"/>
      <c r="E223" s="451"/>
      <c r="F223" s="451"/>
      <c r="G223" s="451"/>
      <c r="H223" s="451"/>
      <c r="I223" s="451"/>
      <c r="J223" s="451"/>
      <c r="K223" s="451"/>
      <c r="L223" s="451"/>
      <c r="M223" s="451"/>
      <c r="N223" s="451"/>
      <c r="O223" s="451"/>
      <c r="P223" s="451"/>
      <c r="Q223" s="451"/>
      <c r="R223" s="451"/>
      <c r="S223" s="451"/>
      <c r="T223" s="451"/>
      <c r="U223" s="451"/>
      <c r="V223" s="451"/>
      <c r="W223" s="451"/>
      <c r="X223" s="451"/>
      <c r="Y223" s="451"/>
      <c r="Z223" s="451"/>
      <c r="AA223" s="451"/>
      <c r="AB223" s="451"/>
      <c r="AC223" s="451"/>
      <c r="AD223" s="451"/>
      <c r="AE223" s="451"/>
      <c r="AF223" s="451"/>
      <c r="AG223" s="451"/>
      <c r="AH223" s="451"/>
      <c r="AI223" s="451"/>
      <c r="AJ223" s="451"/>
      <c r="AK223" s="451"/>
      <c r="AL223" s="451"/>
      <c r="AM223" s="451"/>
      <c r="AN223" s="451"/>
      <c r="AO223" s="451"/>
      <c r="AP223" s="451"/>
      <c r="AQ223" s="451"/>
      <c r="AR223" s="451"/>
    </row>
    <row r="224" spans="1:44" ht="13.5" customHeight="1">
      <c r="A224" s="470"/>
      <c r="B224" s="451"/>
      <c r="C224" s="451"/>
      <c r="D224" s="451"/>
      <c r="E224" s="451"/>
      <c r="F224" s="451"/>
      <c r="G224" s="451"/>
      <c r="H224" s="451"/>
      <c r="I224" s="451"/>
      <c r="J224" s="451"/>
      <c r="K224" s="451"/>
      <c r="L224" s="451"/>
      <c r="M224" s="451"/>
      <c r="N224" s="451"/>
      <c r="O224" s="451"/>
      <c r="P224" s="451"/>
      <c r="Q224" s="451"/>
      <c r="R224" s="451"/>
      <c r="S224" s="451"/>
      <c r="T224" s="451"/>
      <c r="U224" s="451"/>
      <c r="V224" s="451"/>
      <c r="W224" s="451"/>
      <c r="X224" s="451"/>
      <c r="Y224" s="451"/>
      <c r="Z224" s="451"/>
      <c r="AA224" s="451"/>
      <c r="AB224" s="451"/>
      <c r="AC224" s="451"/>
      <c r="AD224" s="451"/>
      <c r="AE224" s="451"/>
      <c r="AF224" s="451"/>
      <c r="AG224" s="451"/>
      <c r="AH224" s="451"/>
      <c r="AI224" s="451"/>
      <c r="AJ224" s="451"/>
      <c r="AK224" s="451"/>
      <c r="AL224" s="451"/>
      <c r="AM224" s="451"/>
      <c r="AN224" s="451"/>
      <c r="AO224" s="451"/>
      <c r="AP224" s="451"/>
      <c r="AQ224" s="451"/>
      <c r="AR224" s="451"/>
    </row>
    <row r="225" spans="1:44" ht="13.5" customHeight="1">
      <c r="A225" s="470"/>
      <c r="B225" s="451"/>
      <c r="C225" s="451"/>
      <c r="D225" s="451"/>
      <c r="E225" s="451"/>
      <c r="F225" s="451"/>
      <c r="G225" s="451"/>
      <c r="H225" s="451"/>
      <c r="I225" s="451"/>
      <c r="J225" s="451"/>
      <c r="K225" s="451"/>
      <c r="L225" s="451"/>
      <c r="M225" s="451"/>
      <c r="N225" s="451"/>
      <c r="O225" s="451"/>
      <c r="P225" s="451"/>
      <c r="Q225" s="451"/>
      <c r="R225" s="451"/>
      <c r="S225" s="451"/>
      <c r="T225" s="451"/>
      <c r="U225" s="451"/>
      <c r="V225" s="451"/>
      <c r="W225" s="451"/>
      <c r="X225" s="451"/>
      <c r="Y225" s="451"/>
      <c r="Z225" s="451"/>
      <c r="AA225" s="451"/>
      <c r="AB225" s="451"/>
      <c r="AC225" s="451"/>
      <c r="AD225" s="451"/>
      <c r="AE225" s="451"/>
      <c r="AF225" s="451"/>
      <c r="AG225" s="451"/>
      <c r="AH225" s="451"/>
      <c r="AI225" s="451"/>
      <c r="AJ225" s="451"/>
      <c r="AK225" s="451"/>
      <c r="AL225" s="451"/>
      <c r="AM225" s="451"/>
      <c r="AN225" s="451"/>
      <c r="AO225" s="451"/>
      <c r="AP225" s="451"/>
      <c r="AQ225" s="451"/>
      <c r="AR225" s="451"/>
    </row>
    <row r="226" spans="1:44" ht="13.5" customHeight="1">
      <c r="A226" s="470"/>
      <c r="B226" s="451"/>
      <c r="C226" s="451"/>
      <c r="D226" s="451"/>
      <c r="E226" s="451"/>
      <c r="F226" s="451"/>
      <c r="G226" s="451"/>
      <c r="H226" s="451"/>
      <c r="I226" s="451"/>
      <c r="J226" s="451"/>
      <c r="K226" s="451"/>
      <c r="L226" s="451"/>
      <c r="M226" s="451"/>
      <c r="N226" s="451"/>
      <c r="O226" s="451"/>
      <c r="P226" s="451"/>
      <c r="Q226" s="451"/>
      <c r="R226" s="451"/>
      <c r="S226" s="451"/>
      <c r="T226" s="451"/>
      <c r="U226" s="451"/>
      <c r="V226" s="451"/>
      <c r="W226" s="451"/>
      <c r="X226" s="451"/>
      <c r="Y226" s="451"/>
      <c r="Z226" s="451"/>
      <c r="AA226" s="451"/>
      <c r="AB226" s="451"/>
      <c r="AC226" s="451"/>
      <c r="AD226" s="451"/>
      <c r="AE226" s="451"/>
      <c r="AF226" s="451"/>
      <c r="AG226" s="451"/>
      <c r="AH226" s="451"/>
      <c r="AI226" s="451"/>
      <c r="AJ226" s="451"/>
      <c r="AK226" s="451"/>
      <c r="AL226" s="451"/>
      <c r="AM226" s="451"/>
      <c r="AN226" s="451"/>
      <c r="AO226" s="451"/>
      <c r="AP226" s="451"/>
      <c r="AQ226" s="451"/>
      <c r="AR226" s="451"/>
    </row>
    <row r="227" spans="1:44" ht="13.5" customHeight="1">
      <c r="A227" s="470"/>
      <c r="B227" s="451"/>
      <c r="C227" s="451"/>
      <c r="D227" s="451"/>
      <c r="E227" s="451"/>
      <c r="F227" s="451"/>
      <c r="G227" s="451"/>
      <c r="H227" s="451"/>
      <c r="I227" s="451"/>
      <c r="J227" s="451"/>
      <c r="K227" s="451"/>
      <c r="L227" s="451"/>
      <c r="M227" s="451"/>
      <c r="N227" s="451"/>
      <c r="O227" s="451"/>
      <c r="P227" s="451"/>
      <c r="Q227" s="451"/>
      <c r="R227" s="451"/>
      <c r="S227" s="451"/>
      <c r="T227" s="451"/>
      <c r="U227" s="451"/>
      <c r="V227" s="451"/>
      <c r="W227" s="451"/>
      <c r="X227" s="451"/>
      <c r="Y227" s="451"/>
      <c r="Z227" s="451"/>
      <c r="AA227" s="451"/>
      <c r="AB227" s="451"/>
      <c r="AC227" s="451"/>
      <c r="AD227" s="451"/>
      <c r="AE227" s="451"/>
      <c r="AF227" s="451"/>
      <c r="AG227" s="451"/>
      <c r="AH227" s="451"/>
      <c r="AI227" s="451"/>
      <c r="AJ227" s="451"/>
      <c r="AK227" s="451"/>
      <c r="AL227" s="451"/>
      <c r="AM227" s="451"/>
      <c r="AN227" s="451"/>
      <c r="AO227" s="451"/>
      <c r="AP227" s="451"/>
      <c r="AQ227" s="451"/>
      <c r="AR227" s="451"/>
    </row>
    <row r="228" spans="1:44" ht="13.5" customHeight="1">
      <c r="A228" s="470"/>
      <c r="B228" s="451"/>
      <c r="C228" s="451"/>
      <c r="D228" s="451"/>
      <c r="E228" s="451"/>
      <c r="F228" s="451"/>
      <c r="G228" s="451"/>
      <c r="H228" s="451"/>
      <c r="I228" s="451"/>
      <c r="J228" s="451"/>
      <c r="K228" s="451"/>
      <c r="L228" s="451"/>
      <c r="M228" s="451"/>
      <c r="N228" s="451"/>
      <c r="O228" s="451"/>
      <c r="P228" s="451"/>
      <c r="Q228" s="451"/>
      <c r="R228" s="451"/>
      <c r="S228" s="451"/>
      <c r="T228" s="451"/>
      <c r="U228" s="451"/>
      <c r="V228" s="451"/>
      <c r="W228" s="451"/>
      <c r="X228" s="451"/>
      <c r="Y228" s="451"/>
      <c r="Z228" s="451"/>
      <c r="AA228" s="451"/>
      <c r="AB228" s="451"/>
      <c r="AC228" s="451"/>
      <c r="AD228" s="451"/>
      <c r="AE228" s="451"/>
      <c r="AF228" s="451"/>
      <c r="AG228" s="451"/>
      <c r="AH228" s="451"/>
      <c r="AI228" s="451"/>
      <c r="AJ228" s="451"/>
      <c r="AK228" s="451"/>
      <c r="AL228" s="451"/>
      <c r="AM228" s="451"/>
      <c r="AN228" s="451"/>
      <c r="AO228" s="451"/>
      <c r="AP228" s="451"/>
      <c r="AQ228" s="451"/>
      <c r="AR228" s="451"/>
    </row>
    <row r="229" spans="1:44" ht="13.5" customHeight="1">
      <c r="A229" s="470"/>
      <c r="B229" s="451"/>
      <c r="C229" s="451"/>
      <c r="D229" s="451"/>
      <c r="E229" s="451"/>
      <c r="F229" s="451"/>
      <c r="G229" s="451"/>
      <c r="H229" s="451"/>
      <c r="I229" s="451"/>
      <c r="J229" s="451"/>
      <c r="K229" s="451"/>
      <c r="L229" s="451"/>
      <c r="M229" s="451"/>
      <c r="N229" s="451"/>
      <c r="O229" s="451"/>
      <c r="P229" s="451"/>
      <c r="Q229" s="451"/>
      <c r="R229" s="451"/>
      <c r="S229" s="451"/>
      <c r="T229" s="451"/>
      <c r="U229" s="451"/>
      <c r="V229" s="451"/>
      <c r="W229" s="451"/>
      <c r="X229" s="451"/>
      <c r="Y229" s="451"/>
      <c r="Z229" s="451"/>
      <c r="AA229" s="451"/>
      <c r="AB229" s="451"/>
      <c r="AC229" s="451"/>
      <c r="AD229" s="451"/>
      <c r="AE229" s="451"/>
      <c r="AF229" s="451"/>
      <c r="AG229" s="451"/>
      <c r="AH229" s="451"/>
      <c r="AI229" s="451"/>
      <c r="AJ229" s="451"/>
      <c r="AK229" s="451"/>
      <c r="AL229" s="451"/>
      <c r="AM229" s="451"/>
      <c r="AN229" s="451"/>
      <c r="AO229" s="451"/>
      <c r="AP229" s="451"/>
      <c r="AQ229" s="451"/>
      <c r="AR229" s="451"/>
    </row>
    <row r="230" spans="1:44" ht="13.5" customHeight="1">
      <c r="A230" s="470"/>
      <c r="B230" s="451"/>
      <c r="C230" s="451"/>
      <c r="D230" s="451"/>
      <c r="E230" s="451"/>
      <c r="F230" s="451"/>
      <c r="G230" s="451"/>
      <c r="H230" s="451"/>
      <c r="I230" s="451"/>
      <c r="J230" s="451"/>
      <c r="K230" s="451"/>
      <c r="L230" s="451"/>
      <c r="M230" s="451"/>
      <c r="N230" s="451"/>
      <c r="O230" s="451"/>
      <c r="P230" s="451"/>
      <c r="Q230" s="451"/>
      <c r="R230" s="451"/>
      <c r="S230" s="451"/>
      <c r="T230" s="451"/>
      <c r="U230" s="451"/>
      <c r="V230" s="451"/>
      <c r="W230" s="451"/>
      <c r="X230" s="451"/>
      <c r="Y230" s="451"/>
      <c r="Z230" s="451"/>
      <c r="AA230" s="451"/>
      <c r="AB230" s="451"/>
      <c r="AC230" s="451"/>
      <c r="AD230" s="451"/>
      <c r="AE230" s="451"/>
      <c r="AF230" s="451"/>
      <c r="AG230" s="451"/>
      <c r="AH230" s="451"/>
      <c r="AI230" s="451"/>
      <c r="AJ230" s="451"/>
      <c r="AK230" s="451"/>
      <c r="AL230" s="451"/>
      <c r="AM230" s="451"/>
      <c r="AN230" s="451"/>
      <c r="AO230" s="451"/>
      <c r="AP230" s="451"/>
      <c r="AQ230" s="451"/>
      <c r="AR230" s="451"/>
    </row>
    <row r="231" spans="1:44" ht="13.5" customHeight="1">
      <c r="A231" s="470"/>
      <c r="B231" s="451"/>
      <c r="C231" s="451"/>
      <c r="D231" s="451"/>
      <c r="E231" s="451"/>
      <c r="F231" s="451"/>
      <c r="G231" s="451"/>
      <c r="H231" s="451"/>
      <c r="I231" s="451"/>
      <c r="J231" s="451"/>
      <c r="K231" s="451"/>
      <c r="L231" s="451"/>
      <c r="M231" s="451"/>
      <c r="N231" s="451"/>
      <c r="O231" s="451"/>
      <c r="P231" s="451"/>
      <c r="Q231" s="451"/>
      <c r="R231" s="451"/>
      <c r="S231" s="451"/>
      <c r="T231" s="451"/>
      <c r="U231" s="451"/>
      <c r="V231" s="451"/>
      <c r="W231" s="451"/>
      <c r="X231" s="451"/>
      <c r="Y231" s="451"/>
      <c r="Z231" s="451"/>
      <c r="AA231" s="451"/>
      <c r="AB231" s="451"/>
      <c r="AC231" s="451"/>
      <c r="AD231" s="451"/>
      <c r="AE231" s="451"/>
      <c r="AF231" s="451"/>
      <c r="AG231" s="451"/>
      <c r="AH231" s="451"/>
      <c r="AI231" s="451"/>
      <c r="AJ231" s="451"/>
      <c r="AK231" s="451"/>
      <c r="AL231" s="451"/>
      <c r="AM231" s="451"/>
      <c r="AN231" s="451"/>
      <c r="AO231" s="451"/>
      <c r="AP231" s="451"/>
      <c r="AQ231" s="451"/>
      <c r="AR231" s="451"/>
    </row>
    <row r="232" spans="1:44" ht="13.5" customHeight="1">
      <c r="A232" s="470"/>
      <c r="B232" s="451"/>
      <c r="C232" s="451"/>
      <c r="D232" s="451"/>
      <c r="E232" s="451"/>
      <c r="F232" s="451"/>
      <c r="G232" s="451"/>
      <c r="H232" s="451"/>
      <c r="I232" s="451"/>
      <c r="J232" s="451"/>
      <c r="K232" s="451"/>
      <c r="L232" s="451"/>
      <c r="M232" s="451"/>
      <c r="N232" s="451"/>
      <c r="O232" s="451"/>
      <c r="P232" s="451"/>
      <c r="Q232" s="451"/>
      <c r="R232" s="451"/>
      <c r="S232" s="451"/>
      <c r="T232" s="451"/>
      <c r="U232" s="451"/>
      <c r="V232" s="451"/>
      <c r="W232" s="451"/>
      <c r="X232" s="451"/>
      <c r="Y232" s="451"/>
      <c r="Z232" s="451"/>
      <c r="AA232" s="451"/>
      <c r="AB232" s="451"/>
      <c r="AC232" s="451"/>
      <c r="AD232" s="451"/>
      <c r="AE232" s="451"/>
      <c r="AF232" s="451"/>
      <c r="AG232" s="451"/>
      <c r="AH232" s="451"/>
      <c r="AI232" s="451"/>
      <c r="AJ232" s="451"/>
      <c r="AK232" s="451"/>
      <c r="AL232" s="451"/>
      <c r="AM232" s="451"/>
      <c r="AN232" s="451"/>
      <c r="AO232" s="451"/>
      <c r="AP232" s="451"/>
      <c r="AQ232" s="451"/>
      <c r="AR232" s="451"/>
    </row>
    <row r="233" spans="1:44" ht="13.5" customHeight="1">
      <c r="A233" s="470"/>
      <c r="B233" s="451"/>
      <c r="C233" s="451"/>
      <c r="D233" s="451"/>
      <c r="E233" s="451"/>
      <c r="F233" s="451"/>
      <c r="G233" s="451"/>
      <c r="H233" s="451"/>
      <c r="I233" s="451"/>
      <c r="J233" s="451"/>
      <c r="K233" s="451"/>
      <c r="L233" s="451"/>
      <c r="M233" s="451"/>
      <c r="N233" s="451"/>
      <c r="O233" s="451"/>
      <c r="P233" s="451"/>
      <c r="Q233" s="451"/>
      <c r="R233" s="451"/>
      <c r="S233" s="451"/>
      <c r="T233" s="451"/>
      <c r="U233" s="451"/>
      <c r="V233" s="451"/>
      <c r="W233" s="451"/>
      <c r="X233" s="451"/>
      <c r="Y233" s="451"/>
      <c r="Z233" s="451"/>
      <c r="AA233" s="451"/>
      <c r="AB233" s="451"/>
      <c r="AC233" s="451"/>
      <c r="AD233" s="451"/>
      <c r="AE233" s="451"/>
      <c r="AF233" s="451"/>
      <c r="AG233" s="451"/>
      <c r="AH233" s="451"/>
      <c r="AI233" s="451"/>
      <c r="AJ233" s="451"/>
      <c r="AK233" s="451"/>
      <c r="AL233" s="451"/>
      <c r="AM233" s="451"/>
      <c r="AN233" s="451"/>
      <c r="AO233" s="451"/>
      <c r="AP233" s="451"/>
      <c r="AQ233" s="451"/>
      <c r="AR233" s="451"/>
    </row>
    <row r="234" spans="1:44" ht="13.5" customHeight="1">
      <c r="A234" s="470"/>
      <c r="B234" s="451"/>
      <c r="C234" s="451"/>
      <c r="D234" s="451"/>
      <c r="E234" s="451"/>
      <c r="F234" s="451"/>
      <c r="G234" s="451"/>
      <c r="H234" s="451"/>
      <c r="I234" s="451"/>
      <c r="J234" s="451"/>
      <c r="K234" s="451"/>
      <c r="L234" s="451"/>
      <c r="M234" s="451"/>
      <c r="N234" s="451"/>
      <c r="O234" s="451"/>
      <c r="P234" s="451"/>
      <c r="Q234" s="451"/>
      <c r="R234" s="451"/>
      <c r="S234" s="451"/>
      <c r="T234" s="451"/>
      <c r="U234" s="451"/>
      <c r="V234" s="451"/>
      <c r="W234" s="451"/>
      <c r="X234" s="451"/>
      <c r="Y234" s="451"/>
      <c r="Z234" s="451"/>
      <c r="AA234" s="451"/>
      <c r="AB234" s="451"/>
      <c r="AC234" s="451"/>
      <c r="AD234" s="451"/>
      <c r="AE234" s="451"/>
      <c r="AF234" s="451"/>
      <c r="AG234" s="451"/>
      <c r="AH234" s="451"/>
      <c r="AI234" s="451"/>
      <c r="AJ234" s="451"/>
      <c r="AK234" s="451"/>
      <c r="AL234" s="451"/>
      <c r="AM234" s="451"/>
      <c r="AN234" s="451"/>
      <c r="AO234" s="451"/>
      <c r="AP234" s="451"/>
      <c r="AQ234" s="451"/>
      <c r="AR234" s="451"/>
    </row>
    <row r="235" spans="1:44" ht="13.5" customHeight="1">
      <c r="A235" s="470"/>
      <c r="B235" s="451"/>
      <c r="C235" s="451"/>
      <c r="D235" s="451"/>
      <c r="E235" s="451"/>
      <c r="F235" s="451"/>
      <c r="G235" s="451"/>
      <c r="H235" s="451"/>
      <c r="I235" s="451"/>
      <c r="J235" s="451"/>
      <c r="K235" s="451"/>
      <c r="L235" s="451"/>
      <c r="M235" s="451"/>
      <c r="N235" s="451"/>
      <c r="O235" s="451"/>
      <c r="P235" s="451"/>
      <c r="Q235" s="451"/>
      <c r="R235" s="451"/>
      <c r="S235" s="451"/>
      <c r="T235" s="451"/>
      <c r="U235" s="451"/>
      <c r="V235" s="451"/>
      <c r="W235" s="451"/>
      <c r="X235" s="451"/>
      <c r="Y235" s="451"/>
      <c r="Z235" s="451"/>
      <c r="AA235" s="451"/>
      <c r="AB235" s="451"/>
      <c r="AC235" s="451"/>
      <c r="AD235" s="451"/>
      <c r="AE235" s="451"/>
      <c r="AF235" s="451"/>
      <c r="AG235" s="451"/>
      <c r="AH235" s="451"/>
      <c r="AI235" s="451"/>
      <c r="AJ235" s="451"/>
      <c r="AK235" s="451"/>
      <c r="AL235" s="451"/>
      <c r="AM235" s="451"/>
      <c r="AN235" s="451"/>
      <c r="AO235" s="451"/>
      <c r="AP235" s="451"/>
      <c r="AQ235" s="451"/>
      <c r="AR235" s="451"/>
    </row>
    <row r="236" spans="1:44" ht="13.5" customHeight="1">
      <c r="A236" s="470"/>
      <c r="B236" s="451"/>
      <c r="C236" s="451"/>
      <c r="D236" s="451"/>
      <c r="E236" s="451"/>
      <c r="F236" s="451"/>
      <c r="G236" s="451"/>
      <c r="H236" s="451"/>
      <c r="I236" s="451"/>
      <c r="J236" s="451"/>
      <c r="K236" s="451"/>
      <c r="L236" s="451"/>
      <c r="M236" s="451"/>
      <c r="N236" s="451"/>
      <c r="O236" s="451"/>
      <c r="P236" s="451"/>
      <c r="Q236" s="451"/>
      <c r="R236" s="451"/>
      <c r="S236" s="451"/>
      <c r="T236" s="451"/>
      <c r="U236" s="451"/>
      <c r="V236" s="451"/>
      <c r="W236" s="451"/>
      <c r="X236" s="451"/>
      <c r="Y236" s="451"/>
      <c r="Z236" s="451"/>
      <c r="AA236" s="451"/>
      <c r="AB236" s="451"/>
      <c r="AC236" s="451"/>
      <c r="AD236" s="451"/>
      <c r="AE236" s="451"/>
      <c r="AF236" s="451"/>
      <c r="AG236" s="451"/>
      <c r="AH236" s="451"/>
      <c r="AI236" s="451"/>
      <c r="AJ236" s="451"/>
      <c r="AK236" s="451"/>
      <c r="AL236" s="451"/>
      <c r="AM236" s="451"/>
      <c r="AN236" s="451"/>
      <c r="AO236" s="451"/>
      <c r="AP236" s="451"/>
      <c r="AQ236" s="451"/>
      <c r="AR236" s="451"/>
    </row>
    <row r="237" spans="1:44" ht="13.5" customHeight="1">
      <c r="A237" s="470"/>
      <c r="B237" s="451"/>
      <c r="C237" s="451"/>
      <c r="D237" s="451"/>
      <c r="E237" s="451"/>
      <c r="F237" s="451"/>
      <c r="G237" s="451"/>
      <c r="H237" s="451"/>
      <c r="I237" s="451"/>
      <c r="J237" s="451"/>
      <c r="K237" s="451"/>
      <c r="L237" s="451"/>
      <c r="M237" s="451"/>
      <c r="N237" s="451"/>
      <c r="O237" s="451"/>
      <c r="P237" s="451"/>
      <c r="Q237" s="451"/>
      <c r="R237" s="451"/>
      <c r="S237" s="451"/>
      <c r="T237" s="451"/>
      <c r="U237" s="451"/>
      <c r="V237" s="451"/>
      <c r="W237" s="451"/>
      <c r="X237" s="451"/>
      <c r="Y237" s="451"/>
      <c r="Z237" s="451"/>
      <c r="AA237" s="451"/>
      <c r="AB237" s="451"/>
      <c r="AC237" s="451"/>
      <c r="AD237" s="451"/>
      <c r="AE237" s="451"/>
      <c r="AF237" s="451"/>
      <c r="AG237" s="451"/>
      <c r="AH237" s="451"/>
      <c r="AI237" s="451"/>
      <c r="AJ237" s="451"/>
      <c r="AK237" s="451"/>
      <c r="AL237" s="451"/>
      <c r="AM237" s="451"/>
      <c r="AN237" s="451"/>
      <c r="AO237" s="451"/>
      <c r="AP237" s="451"/>
      <c r="AQ237" s="451"/>
      <c r="AR237" s="451"/>
    </row>
    <row r="238" spans="1:44" ht="13.5" customHeight="1">
      <c r="A238" s="470"/>
      <c r="B238" s="451"/>
      <c r="C238" s="451"/>
      <c r="D238" s="451"/>
      <c r="E238" s="451"/>
      <c r="F238" s="451"/>
      <c r="G238" s="451"/>
      <c r="H238" s="451"/>
      <c r="I238" s="451"/>
      <c r="J238" s="451"/>
      <c r="K238" s="451"/>
      <c r="L238" s="451"/>
      <c r="M238" s="451"/>
      <c r="N238" s="451"/>
      <c r="O238" s="451"/>
      <c r="P238" s="451"/>
      <c r="Q238" s="451"/>
      <c r="R238" s="451"/>
      <c r="S238" s="451"/>
      <c r="T238" s="451"/>
      <c r="U238" s="451"/>
      <c r="V238" s="451"/>
      <c r="W238" s="451"/>
      <c r="X238" s="451"/>
      <c r="Y238" s="451"/>
      <c r="Z238" s="451"/>
      <c r="AA238" s="451"/>
      <c r="AB238" s="451"/>
      <c r="AC238" s="451"/>
      <c r="AD238" s="451"/>
      <c r="AE238" s="451"/>
      <c r="AF238" s="451"/>
      <c r="AG238" s="451"/>
      <c r="AH238" s="451"/>
      <c r="AI238" s="451"/>
      <c r="AJ238" s="451"/>
      <c r="AK238" s="451"/>
      <c r="AL238" s="451"/>
      <c r="AM238" s="451"/>
      <c r="AN238" s="451"/>
      <c r="AO238" s="451"/>
      <c r="AP238" s="451"/>
      <c r="AQ238" s="451"/>
      <c r="AR238" s="451"/>
    </row>
    <row r="239" spans="1:44" ht="13.5" customHeight="1">
      <c r="A239" s="470"/>
      <c r="B239" s="451"/>
      <c r="C239" s="451"/>
      <c r="D239" s="451"/>
      <c r="E239" s="451"/>
      <c r="F239" s="451"/>
      <c r="G239" s="451"/>
      <c r="H239" s="451"/>
      <c r="I239" s="451"/>
      <c r="J239" s="451"/>
      <c r="K239" s="451"/>
      <c r="L239" s="451"/>
      <c r="M239" s="451"/>
      <c r="N239" s="451"/>
      <c r="O239" s="451"/>
      <c r="P239" s="451"/>
      <c r="Q239" s="451"/>
      <c r="R239" s="451"/>
      <c r="S239" s="451"/>
      <c r="T239" s="451"/>
      <c r="U239" s="451"/>
      <c r="V239" s="451"/>
      <c r="W239" s="451"/>
      <c r="X239" s="451"/>
      <c r="Y239" s="451"/>
      <c r="Z239" s="451"/>
      <c r="AA239" s="451"/>
      <c r="AB239" s="451"/>
      <c r="AC239" s="451"/>
      <c r="AD239" s="451"/>
      <c r="AE239" s="451"/>
      <c r="AF239" s="451"/>
      <c r="AG239" s="451"/>
      <c r="AH239" s="451"/>
      <c r="AI239" s="451"/>
      <c r="AJ239" s="451"/>
      <c r="AK239" s="451"/>
      <c r="AL239" s="451"/>
      <c r="AM239" s="451"/>
      <c r="AN239" s="451"/>
      <c r="AO239" s="451"/>
      <c r="AP239" s="451"/>
      <c r="AQ239" s="451"/>
      <c r="AR239" s="451"/>
    </row>
    <row r="240" spans="1:44" ht="13.5" customHeight="1">
      <c r="A240" s="470"/>
      <c r="B240" s="451"/>
      <c r="C240" s="451"/>
      <c r="D240" s="451"/>
      <c r="E240" s="451"/>
      <c r="F240" s="451"/>
      <c r="G240" s="451"/>
      <c r="H240" s="451"/>
      <c r="I240" s="451"/>
      <c r="J240" s="451"/>
      <c r="K240" s="451"/>
      <c r="L240" s="451"/>
      <c r="M240" s="451"/>
      <c r="N240" s="451"/>
      <c r="O240" s="451"/>
      <c r="P240" s="451"/>
      <c r="Q240" s="451"/>
      <c r="R240" s="451"/>
      <c r="S240" s="451"/>
      <c r="T240" s="451"/>
      <c r="U240" s="451"/>
      <c r="V240" s="451"/>
      <c r="W240" s="451"/>
      <c r="X240" s="451"/>
      <c r="Y240" s="451"/>
      <c r="Z240" s="451"/>
      <c r="AA240" s="451"/>
      <c r="AB240" s="451"/>
      <c r="AC240" s="451"/>
      <c r="AD240" s="451"/>
      <c r="AE240" s="451"/>
      <c r="AF240" s="451"/>
      <c r="AG240" s="451"/>
      <c r="AH240" s="451"/>
      <c r="AI240" s="451"/>
      <c r="AJ240" s="451"/>
      <c r="AK240" s="451"/>
      <c r="AL240" s="451"/>
      <c r="AM240" s="451"/>
      <c r="AN240" s="451"/>
      <c r="AO240" s="451"/>
      <c r="AP240" s="451"/>
      <c r="AQ240" s="451"/>
      <c r="AR240" s="451"/>
    </row>
    <row r="241" spans="1:44" ht="13.5" customHeight="1">
      <c r="A241" s="470"/>
      <c r="B241" s="451"/>
      <c r="C241" s="451"/>
      <c r="D241" s="451"/>
      <c r="E241" s="451"/>
      <c r="F241" s="451"/>
      <c r="G241" s="451"/>
      <c r="H241" s="451"/>
      <c r="I241" s="451"/>
      <c r="J241" s="451"/>
      <c r="K241" s="451"/>
      <c r="L241" s="451"/>
      <c r="M241" s="451"/>
      <c r="N241" s="451"/>
      <c r="O241" s="451"/>
      <c r="P241" s="451"/>
      <c r="Q241" s="451"/>
      <c r="R241" s="451"/>
      <c r="S241" s="451"/>
      <c r="T241" s="451"/>
      <c r="U241" s="451"/>
      <c r="V241" s="451"/>
      <c r="W241" s="451"/>
      <c r="X241" s="451"/>
      <c r="Y241" s="451"/>
      <c r="Z241" s="451"/>
      <c r="AA241" s="451"/>
      <c r="AB241" s="451"/>
      <c r="AC241" s="451"/>
      <c r="AD241" s="451"/>
      <c r="AE241" s="451"/>
      <c r="AF241" s="451"/>
      <c r="AG241" s="451"/>
      <c r="AH241" s="451"/>
      <c r="AI241" s="451"/>
      <c r="AJ241" s="451"/>
      <c r="AK241" s="451"/>
      <c r="AL241" s="451"/>
      <c r="AM241" s="451"/>
      <c r="AN241" s="451"/>
      <c r="AO241" s="451"/>
      <c r="AP241" s="451"/>
      <c r="AQ241" s="451"/>
      <c r="AR241" s="451"/>
    </row>
    <row r="242" spans="1:44" ht="13.5" customHeight="1">
      <c r="A242" s="470"/>
      <c r="B242" s="451"/>
      <c r="C242" s="451"/>
      <c r="D242" s="451"/>
      <c r="E242" s="451"/>
      <c r="F242" s="451"/>
      <c r="G242" s="451"/>
      <c r="H242" s="451"/>
      <c r="I242" s="451"/>
      <c r="J242" s="451"/>
      <c r="K242" s="451"/>
      <c r="L242" s="451"/>
      <c r="M242" s="451"/>
      <c r="N242" s="451"/>
      <c r="O242" s="451"/>
      <c r="P242" s="451"/>
      <c r="Q242" s="451"/>
      <c r="R242" s="451"/>
      <c r="S242" s="451"/>
      <c r="T242" s="451"/>
      <c r="U242" s="451"/>
      <c r="V242" s="451"/>
      <c r="W242" s="451"/>
      <c r="X242" s="451"/>
      <c r="Y242" s="451"/>
      <c r="Z242" s="451"/>
      <c r="AA242" s="451"/>
      <c r="AB242" s="451"/>
      <c r="AC242" s="451"/>
      <c r="AD242" s="451"/>
      <c r="AE242" s="451"/>
      <c r="AF242" s="451"/>
      <c r="AG242" s="451"/>
      <c r="AH242" s="451"/>
      <c r="AI242" s="451"/>
      <c r="AJ242" s="451"/>
      <c r="AK242" s="451"/>
      <c r="AL242" s="451"/>
      <c r="AM242" s="451"/>
      <c r="AN242" s="451"/>
      <c r="AO242" s="451"/>
      <c r="AP242" s="451"/>
      <c r="AQ242" s="451"/>
      <c r="AR242" s="451"/>
    </row>
    <row r="243" spans="1:44" ht="13.5" customHeight="1">
      <c r="A243" s="470"/>
      <c r="B243" s="451"/>
      <c r="C243" s="451"/>
      <c r="D243" s="451"/>
      <c r="E243" s="451"/>
      <c r="F243" s="451"/>
      <c r="G243" s="451"/>
      <c r="H243" s="451"/>
      <c r="I243" s="451"/>
      <c r="J243" s="451"/>
      <c r="K243" s="451"/>
      <c r="L243" s="451"/>
      <c r="M243" s="451"/>
      <c r="N243" s="451"/>
      <c r="O243" s="451"/>
      <c r="P243" s="451"/>
      <c r="Q243" s="451"/>
      <c r="R243" s="451"/>
      <c r="S243" s="451"/>
      <c r="T243" s="451"/>
      <c r="U243" s="451"/>
      <c r="V243" s="451"/>
      <c r="W243" s="451"/>
      <c r="X243" s="451"/>
      <c r="Y243" s="451"/>
      <c r="Z243" s="451"/>
      <c r="AA243" s="451"/>
      <c r="AB243" s="451"/>
      <c r="AC243" s="451"/>
      <c r="AD243" s="451"/>
      <c r="AE243" s="451"/>
      <c r="AF243" s="451"/>
      <c r="AG243" s="451"/>
      <c r="AH243" s="451"/>
      <c r="AI243" s="451"/>
      <c r="AJ243" s="451"/>
      <c r="AK243" s="451"/>
      <c r="AL243" s="451"/>
      <c r="AM243" s="451"/>
      <c r="AN243" s="451"/>
      <c r="AO243" s="451"/>
      <c r="AP243" s="451"/>
      <c r="AQ243" s="451"/>
      <c r="AR243" s="451"/>
    </row>
    <row r="244" spans="1:44" ht="13.5" customHeight="1">
      <c r="A244" s="470"/>
      <c r="B244" s="451"/>
      <c r="C244" s="451"/>
      <c r="D244" s="451"/>
      <c r="E244" s="451"/>
      <c r="F244" s="451"/>
      <c r="G244" s="451"/>
      <c r="H244" s="451"/>
      <c r="I244" s="451"/>
      <c r="J244" s="451"/>
      <c r="K244" s="451"/>
      <c r="L244" s="451"/>
      <c r="M244" s="451"/>
      <c r="N244" s="451"/>
      <c r="O244" s="451"/>
      <c r="P244" s="451"/>
      <c r="Q244" s="451"/>
      <c r="R244" s="451"/>
      <c r="S244" s="451"/>
      <c r="T244" s="451"/>
      <c r="U244" s="451"/>
      <c r="V244" s="451"/>
      <c r="W244" s="451"/>
      <c r="X244" s="451"/>
      <c r="Y244" s="451"/>
      <c r="Z244" s="451"/>
      <c r="AA244" s="451"/>
      <c r="AB244" s="451"/>
      <c r="AC244" s="451"/>
      <c r="AD244" s="451"/>
      <c r="AE244" s="451"/>
      <c r="AF244" s="451"/>
      <c r="AG244" s="451"/>
      <c r="AH244" s="451"/>
      <c r="AI244" s="451"/>
      <c r="AJ244" s="451"/>
      <c r="AK244" s="451"/>
      <c r="AL244" s="451"/>
      <c r="AM244" s="451"/>
      <c r="AN244" s="451"/>
      <c r="AO244" s="451"/>
      <c r="AP244" s="451"/>
      <c r="AQ244" s="451"/>
      <c r="AR244" s="451"/>
    </row>
    <row r="245" spans="1:44" ht="13.5" customHeight="1">
      <c r="A245" s="470"/>
      <c r="B245" s="451"/>
      <c r="C245" s="451"/>
      <c r="D245" s="451"/>
      <c r="E245" s="451"/>
      <c r="F245" s="451"/>
      <c r="G245" s="451"/>
      <c r="H245" s="451"/>
      <c r="I245" s="451"/>
      <c r="J245" s="451"/>
      <c r="K245" s="451"/>
      <c r="L245" s="451"/>
      <c r="M245" s="451"/>
      <c r="N245" s="451"/>
      <c r="O245" s="451"/>
      <c r="P245" s="451"/>
      <c r="Q245" s="451"/>
      <c r="R245" s="451"/>
      <c r="S245" s="451"/>
      <c r="T245" s="451"/>
      <c r="U245" s="451"/>
      <c r="V245" s="451"/>
      <c r="W245" s="451"/>
      <c r="X245" s="451"/>
      <c r="Y245" s="451"/>
      <c r="Z245" s="451"/>
      <c r="AA245" s="451"/>
      <c r="AB245" s="451"/>
      <c r="AC245" s="451"/>
      <c r="AD245" s="451"/>
      <c r="AE245" s="451"/>
      <c r="AF245" s="451"/>
      <c r="AG245" s="451"/>
      <c r="AH245" s="451"/>
      <c r="AI245" s="451"/>
      <c r="AJ245" s="451"/>
      <c r="AK245" s="451"/>
      <c r="AL245" s="451"/>
      <c r="AM245" s="451"/>
      <c r="AN245" s="451"/>
      <c r="AO245" s="451"/>
      <c r="AP245" s="451"/>
      <c r="AQ245" s="451"/>
      <c r="AR245" s="451"/>
    </row>
    <row r="246" spans="1:44" ht="13.5" customHeight="1">
      <c r="A246" s="470"/>
      <c r="B246" s="451"/>
      <c r="C246" s="451"/>
      <c r="D246" s="451"/>
      <c r="E246" s="451"/>
      <c r="F246" s="451"/>
      <c r="G246" s="451"/>
      <c r="H246" s="451"/>
      <c r="I246" s="451"/>
      <c r="J246" s="451"/>
      <c r="K246" s="451"/>
      <c r="L246" s="451"/>
      <c r="M246" s="451"/>
      <c r="N246" s="451"/>
      <c r="O246" s="451"/>
      <c r="P246" s="451"/>
      <c r="Q246" s="451"/>
      <c r="R246" s="451"/>
      <c r="S246" s="451"/>
      <c r="T246" s="451"/>
      <c r="U246" s="451"/>
      <c r="V246" s="451"/>
      <c r="W246" s="451"/>
      <c r="X246" s="451"/>
      <c r="Y246" s="451"/>
      <c r="Z246" s="451"/>
      <c r="AA246" s="451"/>
      <c r="AB246" s="451"/>
      <c r="AC246" s="451"/>
      <c r="AD246" s="451"/>
      <c r="AE246" s="451"/>
      <c r="AF246" s="451"/>
      <c r="AG246" s="451"/>
      <c r="AH246" s="451"/>
      <c r="AI246" s="451"/>
      <c r="AJ246" s="451"/>
      <c r="AK246" s="451"/>
      <c r="AL246" s="451"/>
      <c r="AM246" s="451"/>
      <c r="AN246" s="451"/>
      <c r="AO246" s="451"/>
      <c r="AP246" s="451"/>
      <c r="AQ246" s="451"/>
      <c r="AR246" s="451"/>
    </row>
    <row r="247" spans="1:44" ht="13.5" customHeight="1">
      <c r="A247" s="470"/>
      <c r="B247" s="451"/>
      <c r="C247" s="451"/>
      <c r="D247" s="451"/>
      <c r="E247" s="451"/>
      <c r="F247" s="451"/>
      <c r="G247" s="451"/>
      <c r="H247" s="451"/>
      <c r="I247" s="451"/>
      <c r="J247" s="451"/>
      <c r="K247" s="451"/>
      <c r="L247" s="451"/>
      <c r="M247" s="451"/>
      <c r="N247" s="451"/>
      <c r="O247" s="451"/>
      <c r="P247" s="451"/>
      <c r="Q247" s="451"/>
      <c r="R247" s="451"/>
      <c r="S247" s="451"/>
      <c r="T247" s="451"/>
      <c r="U247" s="451"/>
      <c r="V247" s="451"/>
      <c r="W247" s="451"/>
      <c r="X247" s="451"/>
      <c r="Y247" s="451"/>
      <c r="Z247" s="451"/>
      <c r="AA247" s="451"/>
      <c r="AB247" s="451"/>
      <c r="AC247" s="451"/>
      <c r="AD247" s="451"/>
      <c r="AE247" s="451"/>
      <c r="AF247" s="451"/>
      <c r="AG247" s="451"/>
      <c r="AH247" s="451"/>
      <c r="AI247" s="451"/>
      <c r="AJ247" s="451"/>
      <c r="AK247" s="451"/>
      <c r="AL247" s="451"/>
      <c r="AM247" s="451"/>
      <c r="AN247" s="451"/>
      <c r="AO247" s="451"/>
      <c r="AP247" s="451"/>
      <c r="AQ247" s="451"/>
      <c r="AR247" s="451"/>
    </row>
    <row r="248" spans="1:44" ht="13.5" customHeight="1">
      <c r="A248" s="470"/>
      <c r="B248" s="451"/>
      <c r="C248" s="451"/>
      <c r="D248" s="451"/>
      <c r="E248" s="451"/>
      <c r="F248" s="451"/>
      <c r="G248" s="451"/>
      <c r="H248" s="451"/>
      <c r="I248" s="451"/>
      <c r="J248" s="451"/>
      <c r="K248" s="451"/>
      <c r="L248" s="451"/>
      <c r="M248" s="451"/>
      <c r="N248" s="451"/>
      <c r="O248" s="451"/>
      <c r="P248" s="451"/>
      <c r="Q248" s="451"/>
      <c r="R248" s="451"/>
      <c r="S248" s="451"/>
      <c r="T248" s="451"/>
      <c r="U248" s="451"/>
      <c r="V248" s="451"/>
      <c r="W248" s="451"/>
      <c r="X248" s="451"/>
      <c r="Y248" s="451"/>
      <c r="Z248" s="451"/>
      <c r="AA248" s="451"/>
      <c r="AB248" s="451"/>
      <c r="AC248" s="451"/>
      <c r="AD248" s="451"/>
      <c r="AE248" s="451"/>
      <c r="AF248" s="451"/>
      <c r="AG248" s="451"/>
      <c r="AH248" s="451"/>
      <c r="AI248" s="451"/>
      <c r="AJ248" s="451"/>
      <c r="AK248" s="451"/>
      <c r="AL248" s="451"/>
      <c r="AM248" s="451"/>
      <c r="AN248" s="451"/>
      <c r="AO248" s="451"/>
      <c r="AP248" s="451"/>
      <c r="AQ248" s="451"/>
      <c r="AR248" s="451"/>
    </row>
    <row r="249" spans="1:44" ht="13.5" customHeight="1">
      <c r="A249" s="470"/>
      <c r="B249" s="451"/>
      <c r="C249" s="451"/>
      <c r="D249" s="451"/>
      <c r="E249" s="451"/>
      <c r="F249" s="451"/>
      <c r="G249" s="451"/>
      <c r="H249" s="451"/>
      <c r="I249" s="451"/>
      <c r="J249" s="451"/>
      <c r="K249" s="451"/>
      <c r="L249" s="451"/>
      <c r="M249" s="451"/>
      <c r="N249" s="451"/>
      <c r="O249" s="451"/>
      <c r="P249" s="451"/>
      <c r="Q249" s="451"/>
      <c r="R249" s="451"/>
      <c r="S249" s="451"/>
      <c r="T249" s="451"/>
      <c r="U249" s="451"/>
      <c r="V249" s="451"/>
      <c r="W249" s="451"/>
      <c r="X249" s="451"/>
      <c r="Y249" s="451"/>
      <c r="Z249" s="451"/>
      <c r="AA249" s="451"/>
      <c r="AB249" s="451"/>
      <c r="AC249" s="451"/>
      <c r="AD249" s="451"/>
      <c r="AE249" s="451"/>
      <c r="AF249" s="451"/>
      <c r="AG249" s="451"/>
      <c r="AH249" s="451"/>
      <c r="AI249" s="451"/>
      <c r="AJ249" s="451"/>
      <c r="AK249" s="451"/>
      <c r="AL249" s="451"/>
      <c r="AM249" s="451"/>
      <c r="AN249" s="451"/>
      <c r="AO249" s="451"/>
      <c r="AP249" s="451"/>
      <c r="AQ249" s="451"/>
      <c r="AR249" s="451"/>
    </row>
    <row r="250" spans="1:44" ht="13.5" customHeight="1">
      <c r="A250" s="470"/>
      <c r="B250" s="451"/>
      <c r="C250" s="451"/>
      <c r="D250" s="451"/>
      <c r="E250" s="451"/>
      <c r="F250" s="451"/>
      <c r="G250" s="451"/>
      <c r="H250" s="451"/>
      <c r="I250" s="451"/>
      <c r="J250" s="451"/>
      <c r="K250" s="451"/>
      <c r="L250" s="451"/>
      <c r="M250" s="451"/>
      <c r="N250" s="451"/>
      <c r="O250" s="451"/>
      <c r="P250" s="451"/>
      <c r="Q250" s="451"/>
      <c r="R250" s="451"/>
      <c r="S250" s="451"/>
      <c r="T250" s="451"/>
      <c r="U250" s="451"/>
      <c r="V250" s="451"/>
      <c r="W250" s="451"/>
      <c r="X250" s="451"/>
      <c r="Y250" s="451"/>
      <c r="Z250" s="451"/>
      <c r="AA250" s="451"/>
      <c r="AB250" s="451"/>
      <c r="AC250" s="451"/>
      <c r="AD250" s="451"/>
      <c r="AE250" s="451"/>
      <c r="AF250" s="451"/>
      <c r="AG250" s="451"/>
      <c r="AH250" s="451"/>
      <c r="AI250" s="451"/>
      <c r="AJ250" s="451"/>
      <c r="AK250" s="451"/>
      <c r="AL250" s="451"/>
      <c r="AM250" s="451"/>
      <c r="AN250" s="451"/>
      <c r="AO250" s="451"/>
      <c r="AP250" s="451"/>
      <c r="AQ250" s="451"/>
      <c r="AR250" s="451"/>
    </row>
    <row r="251" spans="1:44" ht="13.5" customHeight="1">
      <c r="A251" s="470"/>
      <c r="B251" s="451"/>
      <c r="C251" s="451"/>
      <c r="D251" s="451"/>
      <c r="E251" s="451"/>
      <c r="F251" s="451"/>
      <c r="G251" s="451"/>
      <c r="H251" s="451"/>
      <c r="I251" s="451"/>
      <c r="J251" s="451"/>
      <c r="K251" s="451"/>
      <c r="L251" s="451"/>
      <c r="M251" s="451"/>
      <c r="N251" s="451"/>
      <c r="O251" s="451"/>
      <c r="P251" s="451"/>
      <c r="Q251" s="451"/>
      <c r="R251" s="451"/>
      <c r="S251" s="451"/>
      <c r="T251" s="451"/>
      <c r="U251" s="451"/>
      <c r="V251" s="451"/>
      <c r="W251" s="451"/>
      <c r="X251" s="451"/>
      <c r="Y251" s="451"/>
      <c r="Z251" s="451"/>
      <c r="AA251" s="451"/>
      <c r="AB251" s="451"/>
      <c r="AC251" s="451"/>
      <c r="AD251" s="451"/>
      <c r="AE251" s="451"/>
      <c r="AF251" s="451"/>
      <c r="AG251" s="451"/>
      <c r="AH251" s="451"/>
      <c r="AI251" s="451"/>
      <c r="AJ251" s="451"/>
      <c r="AK251" s="451"/>
      <c r="AL251" s="451"/>
      <c r="AM251" s="451"/>
      <c r="AN251" s="451"/>
      <c r="AO251" s="451"/>
      <c r="AP251" s="451"/>
      <c r="AQ251" s="451"/>
      <c r="AR251" s="451"/>
    </row>
    <row r="252" spans="1:44" ht="13.5" customHeight="1">
      <c r="A252" s="470"/>
      <c r="B252" s="451"/>
      <c r="C252" s="451"/>
      <c r="D252" s="451"/>
      <c r="E252" s="451"/>
      <c r="F252" s="451"/>
      <c r="G252" s="451"/>
      <c r="H252" s="451"/>
      <c r="I252" s="451"/>
      <c r="J252" s="451"/>
      <c r="K252" s="451"/>
      <c r="L252" s="451"/>
      <c r="M252" s="451"/>
      <c r="N252" s="451"/>
      <c r="O252" s="451"/>
      <c r="P252" s="451"/>
      <c r="Q252" s="451"/>
      <c r="R252" s="451"/>
      <c r="S252" s="451"/>
      <c r="T252" s="451"/>
      <c r="U252" s="451"/>
      <c r="V252" s="451"/>
      <c r="W252" s="451"/>
      <c r="X252" s="451"/>
      <c r="Y252" s="451"/>
      <c r="Z252" s="451"/>
      <c r="AA252" s="451"/>
      <c r="AB252" s="451"/>
      <c r="AC252" s="451"/>
      <c r="AD252" s="451"/>
      <c r="AE252" s="451"/>
      <c r="AF252" s="451"/>
      <c r="AG252" s="451"/>
      <c r="AH252" s="451"/>
      <c r="AI252" s="451"/>
      <c r="AJ252" s="451"/>
      <c r="AK252" s="451"/>
      <c r="AL252" s="451"/>
      <c r="AM252" s="451"/>
      <c r="AN252" s="451"/>
      <c r="AO252" s="451"/>
      <c r="AP252" s="451"/>
      <c r="AQ252" s="451"/>
      <c r="AR252" s="451"/>
    </row>
    <row r="253" spans="1:44" ht="13.5" customHeight="1">
      <c r="A253" s="470"/>
      <c r="B253" s="451"/>
      <c r="C253" s="451"/>
      <c r="D253" s="451"/>
      <c r="E253" s="451"/>
      <c r="F253" s="451"/>
      <c r="G253" s="451"/>
      <c r="H253" s="451"/>
      <c r="I253" s="451"/>
      <c r="J253" s="451"/>
      <c r="K253" s="451"/>
      <c r="L253" s="451"/>
      <c r="M253" s="451"/>
      <c r="N253" s="451"/>
      <c r="O253" s="451"/>
      <c r="P253" s="451"/>
      <c r="Q253" s="451"/>
      <c r="R253" s="451"/>
      <c r="S253" s="451"/>
      <c r="T253" s="451"/>
      <c r="U253" s="451"/>
      <c r="V253" s="451"/>
      <c r="W253" s="451"/>
      <c r="X253" s="451"/>
      <c r="Y253" s="451"/>
      <c r="Z253" s="451"/>
      <c r="AA253" s="451"/>
      <c r="AB253" s="451"/>
      <c r="AC253" s="451"/>
      <c r="AD253" s="451"/>
      <c r="AE253" s="451"/>
      <c r="AF253" s="451"/>
      <c r="AG253" s="451"/>
      <c r="AH253" s="451"/>
      <c r="AI253" s="451"/>
      <c r="AJ253" s="451"/>
      <c r="AK253" s="451"/>
      <c r="AL253" s="451"/>
      <c r="AM253" s="451"/>
      <c r="AN253" s="451"/>
      <c r="AO253" s="451"/>
      <c r="AP253" s="451"/>
      <c r="AQ253" s="451"/>
      <c r="AR253" s="451"/>
    </row>
    <row r="254" spans="1:44" ht="13.5" customHeight="1">
      <c r="A254" s="470"/>
      <c r="B254" s="451"/>
      <c r="C254" s="451"/>
      <c r="D254" s="451"/>
      <c r="E254" s="451"/>
      <c r="F254" s="451"/>
      <c r="G254" s="451"/>
      <c r="H254" s="451"/>
      <c r="I254" s="451"/>
      <c r="J254" s="451"/>
      <c r="K254" s="451"/>
      <c r="L254" s="451"/>
      <c r="M254" s="451"/>
      <c r="N254" s="451"/>
      <c r="O254" s="451"/>
      <c r="P254" s="451"/>
      <c r="Q254" s="451"/>
      <c r="R254" s="451"/>
      <c r="S254" s="451"/>
      <c r="T254" s="451"/>
      <c r="U254" s="451"/>
      <c r="V254" s="451"/>
      <c r="W254" s="451"/>
      <c r="X254" s="451"/>
      <c r="Y254" s="451"/>
      <c r="Z254" s="451"/>
      <c r="AA254" s="451"/>
      <c r="AB254" s="451"/>
      <c r="AC254" s="451"/>
      <c r="AD254" s="451"/>
      <c r="AE254" s="451"/>
      <c r="AF254" s="451"/>
      <c r="AG254" s="451"/>
      <c r="AH254" s="451"/>
      <c r="AI254" s="451"/>
      <c r="AJ254" s="451"/>
      <c r="AK254" s="451"/>
      <c r="AL254" s="451"/>
      <c r="AM254" s="451"/>
      <c r="AN254" s="451"/>
      <c r="AO254" s="451"/>
      <c r="AP254" s="451"/>
      <c r="AQ254" s="451"/>
      <c r="AR254" s="451"/>
    </row>
    <row r="255" spans="1:44" ht="15.75" customHeight="1"/>
    <row r="256" spans="1:44"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7">
    <mergeCell ref="M21:O21"/>
    <mergeCell ref="U52:AR52"/>
    <mergeCell ref="B43:S44"/>
    <mergeCell ref="B49:S50"/>
    <mergeCell ref="B52:T52"/>
    <mergeCell ref="B27:T27"/>
    <mergeCell ref="B35:T35"/>
  </mergeCells>
  <pageMargins left="0.23622047244094491" right="0.23622047244094491" top="1.2630314960629923" bottom="0.74803149606299213" header="0" footer="0"/>
  <pageSetup paperSize="9" scale="48" orientation="portrait" r:id="rId1"/>
  <headerFooter>
    <oddFooter>&amp;L&amp;F&amp;C&amp;A&amp;R&amp;P</oddFooter>
  </headerFooter>
  <colBreaks count="1" manualBreakCount="1">
    <brk id="40" max="88" man="1"/>
  </colBreaks>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N1000"/>
  <sheetViews>
    <sheetView showGridLines="0" workbookViewId="0"/>
  </sheetViews>
  <sheetFormatPr defaultColWidth="12.625" defaultRowHeight="15" customHeight="1"/>
  <cols>
    <col min="1" max="1" width="3.25" customWidth="1"/>
    <col min="2" max="2" width="4" customWidth="1"/>
    <col min="3" max="4" width="4.25" customWidth="1"/>
    <col min="5" max="5" width="3.75" customWidth="1"/>
    <col min="6" max="6" width="4.25" customWidth="1"/>
    <col min="7" max="7" width="3.625" customWidth="1"/>
    <col min="8" max="8" width="3.25" customWidth="1"/>
    <col min="9" max="9" width="2.25" customWidth="1"/>
    <col min="10" max="10" width="5.125" customWidth="1"/>
    <col min="11" max="40" width="4.125" customWidth="1"/>
  </cols>
  <sheetData>
    <row r="1" spans="1:40" ht="13.5" customHeight="1">
      <c r="A1" s="4" t="s">
        <v>44</v>
      </c>
      <c r="B1" s="95" t="s">
        <v>1</v>
      </c>
      <c r="C1" s="96" t="s">
        <v>45</v>
      </c>
      <c r="D1" s="97" t="s">
        <v>46</v>
      </c>
      <c r="E1" s="98" t="s">
        <v>47</v>
      </c>
      <c r="F1" s="99" t="s">
        <v>48</v>
      </c>
      <c r="G1" s="100" t="s">
        <v>49</v>
      </c>
      <c r="H1" s="2" t="s">
        <v>0</v>
      </c>
      <c r="I1" s="101" t="s">
        <v>50</v>
      </c>
      <c r="J1" s="57">
        <v>10</v>
      </c>
      <c r="K1" s="102" t="str">
        <f>"SECTION "&amp;J1&amp;". MIGRATION"</f>
        <v>SECTION 10. MIGRATION</v>
      </c>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row>
    <row r="2" spans="1:40" ht="13.5" customHeight="1">
      <c r="A2" s="31"/>
      <c r="B2" s="31"/>
      <c r="C2" s="31"/>
      <c r="D2" s="31"/>
      <c r="E2" s="31"/>
      <c r="F2" s="31"/>
      <c r="G2" s="31"/>
      <c r="H2" s="31"/>
      <c r="I2" s="31"/>
      <c r="J2" s="92"/>
      <c r="K2" s="35"/>
      <c r="L2" s="89"/>
      <c r="M2" s="89"/>
      <c r="N2" s="89"/>
      <c r="O2" s="89"/>
      <c r="P2" s="89"/>
      <c r="Q2" s="89"/>
      <c r="R2" s="89"/>
      <c r="S2" s="89"/>
      <c r="T2" s="89"/>
      <c r="U2" s="89"/>
      <c r="V2" s="89"/>
      <c r="W2" s="89"/>
      <c r="X2" s="89"/>
      <c r="Y2" s="89"/>
      <c r="Z2" s="73"/>
      <c r="AA2" s="73"/>
      <c r="AB2" s="73"/>
      <c r="AC2" s="73"/>
      <c r="AD2" s="49"/>
      <c r="AE2" s="35"/>
      <c r="AF2" s="35"/>
      <c r="AG2" s="35"/>
      <c r="AH2" s="35"/>
      <c r="AI2" s="35"/>
      <c r="AJ2" s="35"/>
      <c r="AK2" s="35"/>
      <c r="AL2" s="35"/>
      <c r="AM2" s="35"/>
      <c r="AN2" s="35"/>
    </row>
    <row r="3" spans="1:40" ht="13.5" customHeight="1">
      <c r="A3" s="31"/>
      <c r="B3" s="31"/>
      <c r="C3" s="31"/>
      <c r="D3" s="31"/>
      <c r="E3" s="31"/>
      <c r="F3" s="31"/>
      <c r="G3" s="31"/>
      <c r="H3" s="31"/>
      <c r="I3" s="31"/>
      <c r="J3" s="92"/>
      <c r="K3" s="77" t="s">
        <v>51</v>
      </c>
      <c r="L3" s="77"/>
      <c r="M3" s="77"/>
      <c r="N3" s="77"/>
      <c r="O3" s="77"/>
      <c r="P3" s="77"/>
      <c r="Q3" s="77"/>
      <c r="R3" s="77"/>
      <c r="S3" s="77"/>
      <c r="T3" s="77"/>
      <c r="U3" s="77"/>
      <c r="V3" s="77"/>
      <c r="W3" s="87"/>
      <c r="X3" s="87"/>
      <c r="Y3" s="87"/>
      <c r="Z3" s="81"/>
      <c r="AA3" s="81"/>
      <c r="AB3" s="81"/>
      <c r="AC3" s="73"/>
      <c r="AD3" s="49"/>
      <c r="AE3" s="35"/>
      <c r="AF3" s="35"/>
      <c r="AG3" s="35"/>
      <c r="AH3" s="35"/>
      <c r="AI3" s="35"/>
      <c r="AJ3" s="35"/>
      <c r="AK3" s="35"/>
      <c r="AL3" s="35"/>
      <c r="AM3" s="35"/>
      <c r="AN3" s="35"/>
    </row>
    <row r="4" spans="1:40" ht="33" customHeight="1">
      <c r="A4" s="31"/>
      <c r="B4" s="31"/>
      <c r="C4" s="31"/>
      <c r="D4" s="31"/>
      <c r="E4" s="31"/>
      <c r="F4" s="31"/>
      <c r="G4" s="31"/>
      <c r="H4" s="31"/>
      <c r="I4" s="56"/>
      <c r="J4" s="92"/>
      <c r="K4" s="971" t="s">
        <v>52</v>
      </c>
      <c r="L4" s="883"/>
      <c r="M4" s="883"/>
      <c r="N4" s="883"/>
      <c r="O4" s="883"/>
      <c r="P4" s="883"/>
      <c r="Q4" s="883"/>
      <c r="R4" s="883"/>
      <c r="S4" s="883"/>
      <c r="T4" s="883"/>
      <c r="U4" s="883"/>
      <c r="V4" s="883"/>
      <c r="W4" s="883"/>
      <c r="X4" s="883"/>
      <c r="Y4" s="883"/>
      <c r="Z4" s="883"/>
      <c r="AA4" s="883"/>
      <c r="AB4" s="883"/>
      <c r="AC4" s="49"/>
      <c r="AD4" s="49"/>
      <c r="AE4" s="35"/>
      <c r="AF4" s="35"/>
      <c r="AG4" s="35"/>
      <c r="AH4" s="35"/>
      <c r="AI4" s="35"/>
      <c r="AJ4" s="35"/>
      <c r="AK4" s="35"/>
      <c r="AL4" s="35"/>
      <c r="AM4" s="35"/>
      <c r="AN4" s="35"/>
    </row>
    <row r="5" spans="1:40" ht="13.5" customHeight="1">
      <c r="A5" s="31"/>
      <c r="B5" s="31"/>
      <c r="C5" s="31"/>
      <c r="D5" s="31"/>
      <c r="E5" s="31"/>
      <c r="F5" s="31"/>
      <c r="G5" s="31"/>
      <c r="H5" s="31"/>
      <c r="I5" s="31"/>
      <c r="J5" s="36">
        <f>J1+0.01</f>
        <v>10.01</v>
      </c>
      <c r="K5" s="103" t="s">
        <v>53</v>
      </c>
      <c r="L5" s="103"/>
      <c r="M5" s="103"/>
      <c r="N5" s="103"/>
      <c r="O5" s="103"/>
      <c r="P5" s="89"/>
      <c r="Q5" s="89"/>
      <c r="R5" s="89"/>
      <c r="S5" s="89"/>
      <c r="T5" s="89"/>
      <c r="U5" s="89"/>
      <c r="V5" s="89"/>
      <c r="W5" s="89"/>
      <c r="X5" s="89"/>
      <c r="Y5" s="89"/>
      <c r="Z5" s="73"/>
      <c r="AA5" s="73"/>
      <c r="AB5" s="73"/>
      <c r="AC5" s="73"/>
      <c r="AD5" s="49"/>
      <c r="AE5" s="35"/>
      <c r="AF5" s="35"/>
      <c r="AG5" s="35"/>
      <c r="AH5" s="35"/>
      <c r="AI5" s="35"/>
      <c r="AJ5" s="35"/>
      <c r="AK5" s="35"/>
      <c r="AL5" s="35"/>
      <c r="AM5" s="35"/>
      <c r="AN5" s="35"/>
    </row>
    <row r="6" spans="1:40" ht="13.5" customHeight="1">
      <c r="A6" s="31"/>
      <c r="B6" s="31"/>
      <c r="C6" s="31"/>
      <c r="D6" s="31"/>
      <c r="E6" s="31"/>
      <c r="F6" s="31"/>
      <c r="G6" s="31"/>
      <c r="H6" s="31"/>
      <c r="I6" s="31"/>
      <c r="J6" s="36"/>
      <c r="K6" s="35"/>
      <c r="L6" s="34">
        <v>1</v>
      </c>
      <c r="M6" s="35" t="s">
        <v>54</v>
      </c>
      <c r="N6" s="35"/>
      <c r="O6" s="35"/>
      <c r="P6" s="89"/>
      <c r="Q6" s="89"/>
      <c r="R6" s="89"/>
      <c r="S6" s="89"/>
      <c r="T6" s="89"/>
      <c r="U6" s="89"/>
      <c r="V6" s="89"/>
      <c r="W6" s="89"/>
      <c r="X6" s="89"/>
      <c r="Y6" s="49"/>
      <c r="Z6" s="49"/>
      <c r="AA6" s="49"/>
      <c r="AB6" s="49"/>
      <c r="AC6" s="49"/>
      <c r="AD6" s="35"/>
      <c r="AE6" s="35"/>
      <c r="AF6" s="35"/>
      <c r="AG6" s="35"/>
      <c r="AH6" s="35"/>
      <c r="AI6" s="35"/>
      <c r="AJ6" s="35"/>
      <c r="AK6" s="35"/>
      <c r="AL6" s="35"/>
      <c r="AM6" s="35"/>
      <c r="AN6" s="35"/>
    </row>
    <row r="7" spans="1:40" ht="13.5" customHeight="1">
      <c r="A7" s="31"/>
      <c r="B7" s="31"/>
      <c r="C7" s="31"/>
      <c r="D7" s="31"/>
      <c r="E7" s="31"/>
      <c r="F7" s="31"/>
      <c r="G7" s="31"/>
      <c r="H7" s="31"/>
      <c r="I7" s="31"/>
      <c r="J7" s="36"/>
      <c r="K7" s="35"/>
      <c r="L7" s="34">
        <v>2</v>
      </c>
      <c r="M7" s="35" t="s">
        <v>55</v>
      </c>
      <c r="N7" s="35"/>
      <c r="O7" s="35"/>
      <c r="P7" s="35"/>
      <c r="Q7" s="35"/>
      <c r="R7" s="35"/>
      <c r="S7" s="35"/>
      <c r="T7" s="35"/>
      <c r="U7" s="35"/>
      <c r="V7" s="35"/>
      <c r="W7" s="35"/>
      <c r="X7" s="35"/>
      <c r="Y7" s="49"/>
      <c r="Z7" s="49"/>
      <c r="AA7" s="49"/>
      <c r="AB7" s="49"/>
      <c r="AC7" s="49"/>
      <c r="AD7" s="35"/>
      <c r="AE7" s="35"/>
      <c r="AF7" s="35"/>
      <c r="AG7" s="35"/>
      <c r="AH7" s="35"/>
      <c r="AI7" s="35"/>
      <c r="AJ7" s="35"/>
      <c r="AK7" s="35"/>
      <c r="AL7" s="35"/>
      <c r="AM7" s="35"/>
      <c r="AN7" s="35"/>
    </row>
    <row r="8" spans="1:40" ht="13.5" customHeight="1">
      <c r="A8" s="31"/>
      <c r="B8" s="31"/>
      <c r="C8" s="31"/>
      <c r="D8" s="31"/>
      <c r="E8" s="31"/>
      <c r="F8" s="31"/>
      <c r="G8" s="31"/>
      <c r="H8" s="31"/>
      <c r="I8" s="31"/>
      <c r="J8" s="36"/>
      <c r="K8" s="35"/>
      <c r="L8" s="34">
        <v>3</v>
      </c>
      <c r="M8" s="35" t="s">
        <v>56</v>
      </c>
      <c r="N8" s="35"/>
      <c r="O8" s="35"/>
      <c r="P8" s="35"/>
      <c r="Q8" s="35"/>
      <c r="R8" s="35"/>
      <c r="S8" s="35"/>
      <c r="T8" s="35"/>
      <c r="U8" s="35"/>
      <c r="V8" s="35"/>
      <c r="W8" s="35"/>
      <c r="X8" s="35"/>
      <c r="Y8" s="35"/>
      <c r="Z8" s="35"/>
      <c r="AA8" s="35"/>
      <c r="AB8" s="35"/>
      <c r="AC8" s="35"/>
      <c r="AD8" s="35"/>
      <c r="AE8" s="35"/>
      <c r="AF8" s="35"/>
      <c r="AG8" s="35"/>
      <c r="AH8" s="35"/>
      <c r="AI8" s="35"/>
      <c r="AJ8" s="35"/>
      <c r="AK8" s="35"/>
      <c r="AL8" s="35"/>
      <c r="AM8" s="35"/>
      <c r="AN8" s="35"/>
    </row>
    <row r="9" spans="1:40" ht="13.5" customHeight="1">
      <c r="A9" s="31"/>
      <c r="B9" s="31"/>
      <c r="C9" s="31"/>
      <c r="D9" s="31"/>
      <c r="E9" s="31"/>
      <c r="F9" s="31"/>
      <c r="G9" s="31"/>
      <c r="H9" s="31"/>
      <c r="I9" s="31"/>
      <c r="J9" s="36"/>
      <c r="K9" s="89"/>
      <c r="L9" s="34">
        <v>4</v>
      </c>
      <c r="M9" s="35" t="s">
        <v>57</v>
      </c>
      <c r="N9" s="35"/>
      <c r="O9" s="35"/>
      <c r="P9" s="89"/>
      <c r="Q9" s="89"/>
      <c r="R9" s="89"/>
      <c r="S9" s="89"/>
      <c r="T9" s="89"/>
      <c r="U9" s="89"/>
      <c r="V9" s="89"/>
      <c r="W9" s="89"/>
      <c r="X9" s="89"/>
      <c r="Y9" s="89"/>
      <c r="Z9" s="73"/>
      <c r="AA9" s="73"/>
      <c r="AB9" s="73"/>
      <c r="AC9" s="73"/>
      <c r="AD9" s="49"/>
      <c r="AE9" s="35"/>
      <c r="AF9" s="35"/>
      <c r="AG9" s="35"/>
      <c r="AH9" s="35"/>
      <c r="AI9" s="35"/>
      <c r="AJ9" s="35"/>
      <c r="AK9" s="35"/>
      <c r="AL9" s="35"/>
      <c r="AM9" s="35"/>
      <c r="AN9" s="35"/>
    </row>
    <row r="10" spans="1:40" ht="13.5" customHeight="1">
      <c r="A10" s="31"/>
      <c r="B10" s="31"/>
      <c r="C10" s="31"/>
      <c r="D10" s="31"/>
      <c r="E10" s="31"/>
      <c r="F10" s="31"/>
      <c r="G10" s="31"/>
      <c r="H10" s="31"/>
      <c r="I10" s="31"/>
      <c r="J10" s="36"/>
      <c r="K10" s="89"/>
      <c r="L10" s="34">
        <v>97</v>
      </c>
      <c r="M10" s="35" t="s">
        <v>58</v>
      </c>
      <c r="N10" s="35"/>
      <c r="O10" s="77" t="s">
        <v>35</v>
      </c>
      <c r="P10" s="77"/>
      <c r="Q10" s="77"/>
      <c r="R10" s="77"/>
      <c r="S10" s="77"/>
      <c r="T10" s="77"/>
      <c r="U10" s="35"/>
      <c r="V10" s="35"/>
      <c r="W10" s="35"/>
      <c r="X10" s="35"/>
      <c r="Y10" s="35"/>
      <c r="Z10" s="73"/>
      <c r="AA10" s="73"/>
      <c r="AB10" s="73"/>
      <c r="AC10" s="73"/>
      <c r="AD10" s="49"/>
      <c r="AE10" s="35"/>
      <c r="AF10" s="35"/>
      <c r="AG10" s="35"/>
      <c r="AH10" s="35"/>
      <c r="AI10" s="35"/>
      <c r="AJ10" s="35"/>
      <c r="AK10" s="35"/>
      <c r="AL10" s="35"/>
      <c r="AM10" s="35"/>
      <c r="AN10" s="35"/>
    </row>
    <row r="11" spans="1:40" ht="13.5" customHeight="1">
      <c r="A11" s="31"/>
      <c r="B11" s="31"/>
      <c r="C11" s="31"/>
      <c r="D11" s="31"/>
      <c r="E11" s="31"/>
      <c r="F11" s="31"/>
      <c r="G11" s="31"/>
      <c r="H11" s="31"/>
      <c r="I11" s="31"/>
      <c r="J11" s="36"/>
      <c r="K11" s="35"/>
      <c r="L11" s="34"/>
      <c r="M11" s="35"/>
      <c r="N11" s="35"/>
      <c r="O11" s="37"/>
      <c r="P11" s="37"/>
      <c r="Q11" s="37"/>
      <c r="R11" s="37"/>
      <c r="S11" s="37"/>
      <c r="T11" s="37"/>
      <c r="U11" s="35"/>
      <c r="V11" s="35"/>
      <c r="W11" s="35"/>
      <c r="X11" s="35"/>
      <c r="Y11" s="35"/>
      <c r="Z11" s="49"/>
      <c r="AA11" s="49"/>
      <c r="AB11" s="49"/>
      <c r="AC11" s="49"/>
      <c r="AD11" s="49"/>
      <c r="AE11" s="35"/>
      <c r="AF11" s="35"/>
      <c r="AG11" s="35"/>
      <c r="AH11" s="35"/>
      <c r="AI11" s="35"/>
      <c r="AJ11" s="35"/>
      <c r="AK11" s="35"/>
      <c r="AL11" s="35"/>
      <c r="AM11" s="35"/>
      <c r="AN11" s="35"/>
    </row>
    <row r="12" spans="1:40" ht="13.5" customHeight="1">
      <c r="A12" s="31"/>
      <c r="B12" s="31"/>
      <c r="C12" s="31"/>
      <c r="D12" s="31"/>
      <c r="E12" s="31"/>
      <c r="F12" s="31"/>
      <c r="G12" s="31"/>
      <c r="H12" s="31"/>
      <c r="I12" s="31"/>
      <c r="J12" s="36">
        <f>J5+0.01</f>
        <v>10.02</v>
      </c>
      <c r="K12" s="87" t="s">
        <v>59</v>
      </c>
      <c r="L12" s="88"/>
      <c r="M12" s="87"/>
      <c r="N12" s="87"/>
      <c r="O12" s="77"/>
      <c r="P12" s="77"/>
      <c r="Q12" s="77"/>
      <c r="R12" s="77"/>
      <c r="S12" s="77"/>
      <c r="T12" s="77"/>
      <c r="U12" s="87"/>
      <c r="V12" s="87"/>
      <c r="W12" s="87"/>
      <c r="X12" s="87"/>
      <c r="Y12" s="87"/>
      <c r="Z12" s="81"/>
      <c r="AA12" s="81"/>
      <c r="AB12" s="81"/>
      <c r="AC12" s="49"/>
      <c r="AD12" s="49"/>
      <c r="AE12" s="35"/>
      <c r="AF12" s="35"/>
      <c r="AG12" s="35"/>
      <c r="AH12" s="35"/>
      <c r="AI12" s="35"/>
      <c r="AJ12" s="35"/>
      <c r="AK12" s="35"/>
      <c r="AL12" s="35"/>
      <c r="AM12" s="35"/>
      <c r="AN12" s="35"/>
    </row>
    <row r="13" spans="1:40" ht="13.5" customHeight="1">
      <c r="A13" s="31"/>
      <c r="B13" s="31"/>
      <c r="C13" s="31"/>
      <c r="D13" s="31"/>
      <c r="E13" s="31"/>
      <c r="F13" s="31"/>
      <c r="G13" s="31"/>
      <c r="H13" s="31"/>
      <c r="I13" s="31"/>
      <c r="J13" s="36"/>
      <c r="K13" s="89"/>
      <c r="L13" s="34">
        <v>1</v>
      </c>
      <c r="M13" s="35" t="s">
        <v>60</v>
      </c>
      <c r="N13" s="35"/>
      <c r="O13" s="35"/>
      <c r="P13" s="35"/>
      <c r="Q13" s="35"/>
      <c r="R13" s="37"/>
      <c r="S13" s="35"/>
      <c r="T13" s="87" t="s">
        <v>61</v>
      </c>
      <c r="U13" s="87"/>
      <c r="V13" s="87"/>
      <c r="W13" s="87"/>
      <c r="X13" s="87"/>
      <c r="Y13" s="87"/>
      <c r="Z13" s="35"/>
      <c r="AA13" s="35"/>
      <c r="AB13" s="35"/>
      <c r="AC13" s="73"/>
      <c r="AD13" s="49"/>
      <c r="AE13" s="35"/>
      <c r="AF13" s="35"/>
      <c r="AG13" s="35"/>
      <c r="AH13" s="35"/>
      <c r="AI13" s="35"/>
      <c r="AJ13" s="35"/>
      <c r="AK13" s="35"/>
      <c r="AL13" s="35"/>
      <c r="AM13" s="35"/>
      <c r="AN13" s="35"/>
    </row>
    <row r="14" spans="1:40" ht="13.5" customHeight="1">
      <c r="A14" s="31"/>
      <c r="B14" s="31"/>
      <c r="C14" s="31"/>
      <c r="D14" s="31"/>
      <c r="E14" s="31"/>
      <c r="F14" s="31"/>
      <c r="G14" s="31"/>
      <c r="H14" s="31"/>
      <c r="I14" s="31"/>
      <c r="J14" s="36"/>
      <c r="K14" s="89"/>
      <c r="L14" s="34">
        <v>2</v>
      </c>
      <c r="M14" s="35" t="s">
        <v>62</v>
      </c>
      <c r="N14" s="35"/>
      <c r="O14" s="35"/>
      <c r="P14" s="35"/>
      <c r="Q14" s="35"/>
      <c r="R14" s="37"/>
      <c r="S14" s="35"/>
      <c r="T14" s="87" t="s">
        <v>63</v>
      </c>
      <c r="U14" s="87"/>
      <c r="V14" s="87"/>
      <c r="W14" s="87"/>
      <c r="X14" s="87"/>
      <c r="Y14" s="87"/>
      <c r="Z14" s="35"/>
      <c r="AA14" s="35"/>
      <c r="AB14" s="35"/>
      <c r="AC14" s="73"/>
      <c r="AD14" s="49"/>
      <c r="AE14" s="35"/>
      <c r="AF14" s="35"/>
      <c r="AG14" s="35"/>
      <c r="AH14" s="35"/>
      <c r="AI14" s="35"/>
      <c r="AJ14" s="35"/>
      <c r="AK14" s="35"/>
      <c r="AL14" s="35"/>
      <c r="AM14" s="35"/>
      <c r="AN14" s="35"/>
    </row>
    <row r="15" spans="1:40" ht="13.5" customHeight="1">
      <c r="A15" s="31"/>
      <c r="B15" s="31"/>
      <c r="C15" s="31"/>
      <c r="D15" s="31"/>
      <c r="E15" s="31"/>
      <c r="F15" s="31"/>
      <c r="G15" s="31"/>
      <c r="H15" s="31"/>
      <c r="I15" s="31"/>
      <c r="J15" s="36"/>
      <c r="K15" s="89"/>
      <c r="L15" s="34">
        <v>3</v>
      </c>
      <c r="M15" s="89" t="s">
        <v>64</v>
      </c>
      <c r="N15" s="89"/>
      <c r="O15" s="89"/>
      <c r="P15" s="35"/>
      <c r="Q15" s="35"/>
      <c r="R15" s="37"/>
      <c r="S15" s="35"/>
      <c r="T15" s="87" t="s">
        <v>65</v>
      </c>
      <c r="U15" s="87"/>
      <c r="V15" s="87"/>
      <c r="W15" s="87"/>
      <c r="X15" s="87"/>
      <c r="Y15" s="87"/>
      <c r="Z15" s="35"/>
      <c r="AA15" s="35"/>
      <c r="AB15" s="35"/>
      <c r="AC15" s="73"/>
      <c r="AD15" s="49"/>
      <c r="AE15" s="35"/>
      <c r="AF15" s="35"/>
      <c r="AG15" s="35"/>
      <c r="AH15" s="35"/>
      <c r="AI15" s="35"/>
      <c r="AJ15" s="35"/>
      <c r="AK15" s="35"/>
      <c r="AL15" s="35"/>
      <c r="AM15" s="35"/>
      <c r="AN15" s="35"/>
    </row>
    <row r="16" spans="1:40" ht="13.5" customHeight="1">
      <c r="A16" s="31"/>
      <c r="B16" s="31"/>
      <c r="C16" s="31"/>
      <c r="D16" s="31"/>
      <c r="E16" s="31"/>
      <c r="F16" s="31"/>
      <c r="G16" s="31"/>
      <c r="H16" s="31"/>
      <c r="I16" s="31"/>
      <c r="J16" s="36"/>
      <c r="K16" s="89"/>
      <c r="L16" s="34">
        <v>4</v>
      </c>
      <c r="M16" s="35" t="s">
        <v>66</v>
      </c>
      <c r="N16" s="35"/>
      <c r="O16" s="35"/>
      <c r="P16" s="35"/>
      <c r="Q16" s="35"/>
      <c r="R16" s="37"/>
      <c r="S16" s="35"/>
      <c r="T16" s="87" t="s">
        <v>67</v>
      </c>
      <c r="U16" s="87"/>
      <c r="V16" s="87"/>
      <c r="W16" s="87"/>
      <c r="X16" s="87"/>
      <c r="Y16" s="87"/>
      <c r="Z16" s="35"/>
      <c r="AA16" s="35"/>
      <c r="AB16" s="35"/>
      <c r="AC16" s="73"/>
      <c r="AD16" s="49"/>
      <c r="AE16" s="35"/>
      <c r="AF16" s="35"/>
      <c r="AG16" s="35"/>
      <c r="AH16" s="35"/>
      <c r="AI16" s="35"/>
      <c r="AJ16" s="35"/>
      <c r="AK16" s="35"/>
      <c r="AL16" s="35"/>
      <c r="AM16" s="35"/>
      <c r="AN16" s="35"/>
    </row>
    <row r="17" spans="1:40" ht="13.5" customHeight="1">
      <c r="A17" s="31"/>
      <c r="B17" s="31"/>
      <c r="C17" s="31"/>
      <c r="D17" s="31"/>
      <c r="E17" s="31"/>
      <c r="F17" s="31"/>
      <c r="G17" s="31"/>
      <c r="H17" s="31"/>
      <c r="I17" s="31"/>
      <c r="J17" s="36"/>
      <c r="K17" s="89"/>
      <c r="L17" s="34">
        <v>97</v>
      </c>
      <c r="M17" s="89" t="s">
        <v>68</v>
      </c>
      <c r="N17" s="89"/>
      <c r="O17" s="89"/>
      <c r="P17" s="35"/>
      <c r="Q17" s="35"/>
      <c r="R17" s="37"/>
      <c r="S17" s="35"/>
      <c r="T17" s="77" t="s">
        <v>35</v>
      </c>
      <c r="U17" s="77"/>
      <c r="V17" s="77"/>
      <c r="W17" s="77"/>
      <c r="X17" s="77"/>
      <c r="Y17" s="77"/>
      <c r="Z17" s="35"/>
      <c r="AA17" s="35"/>
      <c r="AB17" s="35"/>
      <c r="AC17" s="35"/>
      <c r="AD17" s="35"/>
      <c r="AE17" s="35"/>
      <c r="AF17" s="35"/>
      <c r="AG17" s="35"/>
      <c r="AH17" s="35"/>
      <c r="AI17" s="35"/>
      <c r="AJ17" s="35"/>
      <c r="AK17" s="35"/>
      <c r="AL17" s="35"/>
      <c r="AM17" s="35"/>
      <c r="AN17" s="35"/>
    </row>
    <row r="18" spans="1:40" ht="13.5" customHeight="1">
      <c r="A18" s="31"/>
      <c r="B18" s="31"/>
      <c r="C18" s="31"/>
      <c r="D18" s="31"/>
      <c r="E18" s="31"/>
      <c r="F18" s="31"/>
      <c r="G18" s="31"/>
      <c r="H18" s="31"/>
      <c r="I18" s="31"/>
      <c r="J18" s="36"/>
      <c r="K18" s="89"/>
      <c r="L18" s="34"/>
      <c r="M18" s="89"/>
      <c r="N18" s="89"/>
      <c r="O18" s="89"/>
      <c r="P18" s="35"/>
      <c r="Q18" s="35"/>
      <c r="R18" s="37"/>
      <c r="S18" s="35"/>
      <c r="T18" s="35"/>
      <c r="U18" s="35"/>
      <c r="V18" s="35"/>
      <c r="W18" s="35"/>
      <c r="X18" s="35"/>
      <c r="Y18" s="35"/>
      <c r="Z18" s="35"/>
      <c r="AA18" s="35"/>
      <c r="AB18" s="35"/>
      <c r="AC18" s="35"/>
      <c r="AD18" s="35"/>
      <c r="AE18" s="35"/>
      <c r="AF18" s="35"/>
      <c r="AG18" s="35"/>
      <c r="AH18" s="35"/>
      <c r="AI18" s="35"/>
      <c r="AJ18" s="35"/>
      <c r="AK18" s="35"/>
      <c r="AL18" s="35"/>
      <c r="AM18" s="35"/>
      <c r="AN18" s="35"/>
    </row>
    <row r="19" spans="1:40" ht="13.5" customHeight="1">
      <c r="A19" s="31"/>
      <c r="B19" s="31"/>
      <c r="C19" s="31"/>
      <c r="D19" s="31"/>
      <c r="E19" s="31"/>
      <c r="F19" s="31"/>
      <c r="G19" s="31"/>
      <c r="H19" s="31"/>
      <c r="I19" s="31"/>
      <c r="J19" s="92"/>
      <c r="K19" s="1071" t="s">
        <v>69</v>
      </c>
      <c r="L19" s="902"/>
      <c r="M19" s="902"/>
      <c r="N19" s="902"/>
      <c r="O19" s="902"/>
      <c r="P19" s="902"/>
      <c r="Q19" s="902"/>
      <c r="R19" s="902"/>
      <c r="S19" s="902"/>
      <c r="T19" s="902"/>
      <c r="U19" s="902"/>
      <c r="V19" s="902"/>
      <c r="W19" s="902"/>
      <c r="X19" s="902"/>
      <c r="Y19" s="902"/>
      <c r="Z19" s="902"/>
      <c r="AA19" s="902"/>
      <c r="AB19" s="73"/>
      <c r="AC19" s="73"/>
      <c r="AD19" s="49"/>
      <c r="AE19" s="35"/>
      <c r="AF19" s="35"/>
      <c r="AG19" s="35"/>
      <c r="AH19" s="35"/>
      <c r="AI19" s="35"/>
      <c r="AJ19" s="35"/>
      <c r="AK19" s="35"/>
      <c r="AL19" s="35"/>
      <c r="AM19" s="35"/>
      <c r="AN19" s="35"/>
    </row>
    <row r="20" spans="1:40" ht="13.5" customHeight="1">
      <c r="A20" s="31"/>
      <c r="B20" s="31"/>
      <c r="C20" s="31"/>
      <c r="D20" s="31"/>
      <c r="E20" s="31"/>
      <c r="F20" s="31"/>
      <c r="G20" s="31"/>
      <c r="H20" s="31"/>
      <c r="I20" s="31"/>
      <c r="J20" s="92"/>
      <c r="K20" s="903"/>
      <c r="L20" s="883"/>
      <c r="M20" s="883"/>
      <c r="N20" s="883"/>
      <c r="O20" s="883"/>
      <c r="P20" s="883"/>
      <c r="Q20" s="883"/>
      <c r="R20" s="883"/>
      <c r="S20" s="883"/>
      <c r="T20" s="883"/>
      <c r="U20" s="883"/>
      <c r="V20" s="883"/>
      <c r="W20" s="883"/>
      <c r="X20" s="883"/>
      <c r="Y20" s="883"/>
      <c r="Z20" s="883"/>
      <c r="AA20" s="883"/>
      <c r="AB20" s="73"/>
      <c r="AC20" s="73"/>
      <c r="AD20" s="49"/>
      <c r="AE20" s="35"/>
      <c r="AF20" s="35"/>
      <c r="AG20" s="35"/>
      <c r="AH20" s="35"/>
      <c r="AI20" s="35"/>
      <c r="AJ20" s="35"/>
      <c r="AK20" s="35"/>
      <c r="AL20" s="35"/>
      <c r="AM20" s="35"/>
      <c r="AN20" s="35"/>
    </row>
    <row r="21" spans="1:40" ht="13.5" customHeight="1">
      <c r="A21" s="31"/>
      <c r="B21" s="31"/>
      <c r="C21" s="31"/>
      <c r="D21" s="31"/>
      <c r="E21" s="31"/>
      <c r="F21" s="31"/>
      <c r="G21" s="31"/>
      <c r="H21" s="31"/>
      <c r="I21" s="31"/>
      <c r="J21" s="92"/>
      <c r="K21" s="903"/>
      <c r="L21" s="883"/>
      <c r="M21" s="883"/>
      <c r="N21" s="883"/>
      <c r="O21" s="883"/>
      <c r="P21" s="883"/>
      <c r="Q21" s="883"/>
      <c r="R21" s="883"/>
      <c r="S21" s="883"/>
      <c r="T21" s="883"/>
      <c r="U21" s="883"/>
      <c r="V21" s="883"/>
      <c r="W21" s="883"/>
      <c r="X21" s="883"/>
      <c r="Y21" s="883"/>
      <c r="Z21" s="883"/>
      <c r="AA21" s="883"/>
      <c r="AB21" s="73"/>
      <c r="AC21" s="73"/>
      <c r="AD21" s="49"/>
      <c r="AE21" s="35"/>
      <c r="AF21" s="35"/>
      <c r="AG21" s="35"/>
      <c r="AH21" s="35"/>
      <c r="AI21" s="35"/>
      <c r="AJ21" s="35"/>
      <c r="AK21" s="35"/>
      <c r="AL21" s="35"/>
      <c r="AM21" s="35"/>
      <c r="AN21" s="35"/>
    </row>
    <row r="22" spans="1:40" ht="13.5" customHeight="1">
      <c r="A22" s="31"/>
      <c r="B22" s="31"/>
      <c r="C22" s="31"/>
      <c r="D22" s="31"/>
      <c r="E22" s="31"/>
      <c r="F22" s="31"/>
      <c r="G22" s="31"/>
      <c r="H22" s="31"/>
      <c r="I22" s="31"/>
      <c r="J22" s="92"/>
      <c r="K22" s="104" t="s">
        <v>70</v>
      </c>
      <c r="L22" s="105"/>
      <c r="M22" s="105"/>
      <c r="N22" s="105"/>
      <c r="O22" s="105"/>
      <c r="P22" s="105"/>
      <c r="Q22" s="105"/>
      <c r="R22" s="105"/>
      <c r="S22" s="105"/>
      <c r="T22" s="105"/>
      <c r="U22" s="105"/>
      <c r="V22" s="105"/>
      <c r="W22" s="105"/>
      <c r="X22" s="105"/>
      <c r="Y22" s="105"/>
      <c r="Z22" s="106"/>
      <c r="AA22" s="106"/>
      <c r="AB22" s="106"/>
      <c r="AC22" s="73"/>
      <c r="AD22" s="49"/>
      <c r="AE22" s="73"/>
      <c r="AF22" s="35"/>
      <c r="AG22" s="35"/>
      <c r="AH22" s="35"/>
      <c r="AI22" s="35"/>
      <c r="AJ22" s="35"/>
      <c r="AK22" s="35"/>
      <c r="AL22" s="35"/>
      <c r="AM22" s="35"/>
      <c r="AN22" s="35"/>
    </row>
    <row r="23" spans="1:40" ht="13.5" customHeight="1">
      <c r="A23" s="31"/>
      <c r="B23" s="31"/>
      <c r="C23" s="31"/>
      <c r="D23" s="31"/>
      <c r="E23" s="31"/>
      <c r="F23" s="31"/>
      <c r="G23" s="31"/>
      <c r="H23" s="31"/>
      <c r="I23" s="31"/>
      <c r="J23" s="92"/>
      <c r="K23" s="104" t="s">
        <v>71</v>
      </c>
      <c r="L23" s="105"/>
      <c r="M23" s="105"/>
      <c r="N23" s="105"/>
      <c r="O23" s="105"/>
      <c r="P23" s="105"/>
      <c r="Q23" s="105"/>
      <c r="R23" s="105"/>
      <c r="S23" s="105"/>
      <c r="T23" s="105"/>
      <c r="U23" s="105"/>
      <c r="V23" s="105"/>
      <c r="W23" s="105"/>
      <c r="X23" s="105"/>
      <c r="Y23" s="105"/>
      <c r="Z23" s="106"/>
      <c r="AA23" s="106"/>
      <c r="AB23" s="106"/>
      <c r="AC23" s="73"/>
      <c r="AD23" s="49"/>
      <c r="AE23" s="73"/>
      <c r="AF23" s="35"/>
      <c r="AG23" s="35"/>
      <c r="AH23" s="35"/>
      <c r="AI23" s="35"/>
      <c r="AJ23" s="35"/>
      <c r="AK23" s="35"/>
      <c r="AL23" s="35"/>
      <c r="AM23" s="35"/>
      <c r="AN23" s="35"/>
    </row>
    <row r="24" spans="1:40" ht="13.5" customHeight="1">
      <c r="A24" s="31"/>
      <c r="B24" s="31"/>
      <c r="C24" s="31"/>
      <c r="D24" s="31"/>
      <c r="E24" s="107" t="s">
        <v>72</v>
      </c>
      <c r="F24" s="31"/>
      <c r="G24" s="68" t="s">
        <v>73</v>
      </c>
      <c r="H24" s="2" t="s">
        <v>0</v>
      </c>
      <c r="I24" s="56"/>
      <c r="J24" s="35"/>
      <c r="K24" s="1072" t="s">
        <v>74</v>
      </c>
      <c r="L24" s="887"/>
      <c r="M24" s="887"/>
      <c r="N24" s="887"/>
      <c r="O24" s="887"/>
      <c r="P24" s="887"/>
      <c r="Q24" s="887"/>
      <c r="R24" s="887"/>
      <c r="S24" s="887"/>
      <c r="T24" s="887"/>
      <c r="U24" s="887"/>
      <c r="V24" s="887"/>
      <c r="W24" s="887"/>
      <c r="X24" s="887"/>
      <c r="Y24" s="887"/>
      <c r="Z24" s="887"/>
      <c r="AA24" s="887"/>
      <c r="AB24" s="887"/>
      <c r="AC24" s="49"/>
      <c r="AD24" s="35"/>
      <c r="AE24" s="49"/>
      <c r="AF24" s="35"/>
      <c r="AG24" s="35"/>
      <c r="AH24" s="35"/>
      <c r="AI24" s="35"/>
      <c r="AJ24" s="35"/>
      <c r="AK24" s="35"/>
      <c r="AL24" s="35"/>
      <c r="AM24" s="35"/>
      <c r="AN24" s="35"/>
    </row>
    <row r="25" spans="1:40" ht="13.5" customHeight="1">
      <c r="A25" s="31"/>
      <c r="B25" s="31"/>
      <c r="C25" s="31"/>
      <c r="D25" s="31"/>
      <c r="E25" s="31"/>
      <c r="F25" s="31"/>
      <c r="G25" s="31"/>
      <c r="H25" s="31"/>
      <c r="I25" s="56"/>
      <c r="J25" s="36"/>
      <c r="K25" s="104" t="s">
        <v>54</v>
      </c>
      <c r="L25" s="105"/>
      <c r="M25" s="105"/>
      <c r="N25" s="105"/>
      <c r="O25" s="105"/>
      <c r="P25" s="105"/>
      <c r="Q25" s="105"/>
      <c r="R25" s="105"/>
      <c r="S25" s="105"/>
      <c r="T25" s="105"/>
      <c r="U25" s="105"/>
      <c r="V25" s="105"/>
      <c r="W25" s="105"/>
      <c r="X25" s="105"/>
      <c r="Y25" s="105"/>
      <c r="Z25" s="106"/>
      <c r="AA25" s="106"/>
      <c r="AB25" s="106"/>
      <c r="AC25" s="49"/>
      <c r="AD25" s="35"/>
      <c r="AE25" s="49"/>
      <c r="AF25" s="35"/>
      <c r="AG25" s="35"/>
      <c r="AH25" s="35"/>
      <c r="AI25" s="35"/>
      <c r="AJ25" s="35"/>
      <c r="AK25" s="35"/>
      <c r="AL25" s="35"/>
      <c r="AM25" s="35"/>
      <c r="AN25" s="35"/>
    </row>
    <row r="26" spans="1:40" ht="13.5" customHeight="1">
      <c r="A26" s="31"/>
      <c r="B26" s="31"/>
      <c r="C26" s="31"/>
      <c r="D26" s="31"/>
      <c r="E26" s="31"/>
      <c r="F26" s="31"/>
      <c r="G26" s="31"/>
      <c r="H26" s="31"/>
      <c r="I26" s="56"/>
      <c r="J26" s="36"/>
      <c r="K26" s="105" t="s">
        <v>75</v>
      </c>
      <c r="L26" s="105"/>
      <c r="M26" s="105"/>
      <c r="N26" s="105"/>
      <c r="O26" s="105"/>
      <c r="P26" s="105"/>
      <c r="Q26" s="105"/>
      <c r="R26" s="105"/>
      <c r="S26" s="105"/>
      <c r="T26" s="105"/>
      <c r="U26" s="105"/>
      <c r="V26" s="105"/>
      <c r="W26" s="105"/>
      <c r="X26" s="105"/>
      <c r="Y26" s="105"/>
      <c r="Z26" s="106"/>
      <c r="AA26" s="106"/>
      <c r="AB26" s="106"/>
      <c r="AC26" s="49"/>
      <c r="AD26" s="35"/>
      <c r="AE26" s="49"/>
      <c r="AF26" s="35"/>
      <c r="AG26" s="35"/>
      <c r="AH26" s="35"/>
      <c r="AI26" s="35"/>
      <c r="AJ26" s="35"/>
      <c r="AK26" s="35"/>
      <c r="AL26" s="35"/>
      <c r="AM26" s="35"/>
      <c r="AN26" s="35"/>
    </row>
    <row r="27" spans="1:40" ht="13.5" customHeight="1">
      <c r="A27" s="31"/>
      <c r="B27" s="31"/>
      <c r="C27" s="31"/>
      <c r="D27" s="31"/>
      <c r="E27" s="31"/>
      <c r="F27" s="31"/>
      <c r="G27" s="31"/>
      <c r="H27" s="31"/>
      <c r="I27" s="56"/>
      <c r="J27" s="36"/>
      <c r="K27" s="104" t="s">
        <v>57</v>
      </c>
      <c r="L27" s="104"/>
      <c r="M27" s="104"/>
      <c r="N27" s="104"/>
      <c r="O27" s="104"/>
      <c r="P27" s="104"/>
      <c r="Q27" s="104"/>
      <c r="R27" s="104"/>
      <c r="S27" s="104"/>
      <c r="T27" s="104"/>
      <c r="U27" s="104"/>
      <c r="V27" s="104"/>
      <c r="W27" s="104"/>
      <c r="X27" s="104"/>
      <c r="Y27" s="104"/>
      <c r="Z27" s="104"/>
      <c r="AA27" s="104"/>
      <c r="AB27" s="104"/>
      <c r="AC27" s="49"/>
      <c r="AD27" s="35"/>
      <c r="AE27" s="49"/>
      <c r="AF27" s="35"/>
      <c r="AG27" s="35"/>
      <c r="AH27" s="35"/>
      <c r="AI27" s="35"/>
      <c r="AJ27" s="35"/>
      <c r="AK27" s="35"/>
      <c r="AL27" s="35"/>
      <c r="AM27" s="35"/>
      <c r="AN27" s="35"/>
    </row>
    <row r="28" spans="1:40" ht="13.5" customHeight="1">
      <c r="A28" s="31"/>
      <c r="B28" s="31"/>
      <c r="C28" s="31"/>
      <c r="D28" s="31"/>
      <c r="E28" s="31"/>
      <c r="F28" s="31"/>
      <c r="G28" s="31"/>
      <c r="H28" s="31"/>
      <c r="I28" s="56"/>
      <c r="J28" s="36"/>
      <c r="K28" s="105" t="s">
        <v>76</v>
      </c>
      <c r="L28" s="104"/>
      <c r="M28" s="104"/>
      <c r="N28" s="104"/>
      <c r="O28" s="104"/>
      <c r="P28" s="104"/>
      <c r="Q28" s="104"/>
      <c r="R28" s="104"/>
      <c r="S28" s="104"/>
      <c r="T28" s="104"/>
      <c r="U28" s="104"/>
      <c r="V28" s="104"/>
      <c r="W28" s="104"/>
      <c r="X28" s="104"/>
      <c r="Y28" s="104"/>
      <c r="Z28" s="104"/>
      <c r="AA28" s="104"/>
      <c r="AB28" s="104"/>
      <c r="AC28" s="49"/>
      <c r="AD28" s="35"/>
      <c r="AE28" s="49"/>
      <c r="AF28" s="35"/>
      <c r="AG28" s="35"/>
      <c r="AH28" s="35"/>
      <c r="AI28" s="35"/>
      <c r="AJ28" s="35"/>
      <c r="AK28" s="35"/>
      <c r="AL28" s="35"/>
      <c r="AM28" s="35"/>
      <c r="AN28" s="35"/>
    </row>
    <row r="29" spans="1:40" ht="13.5" customHeight="1">
      <c r="A29" s="31"/>
      <c r="B29" s="31"/>
      <c r="C29" s="31"/>
      <c r="D29" s="31"/>
      <c r="E29" s="31"/>
      <c r="F29" s="31"/>
      <c r="G29" s="31"/>
      <c r="H29" s="31"/>
      <c r="I29" s="56"/>
      <c r="J29" s="36"/>
      <c r="K29" s="104" t="s">
        <v>55</v>
      </c>
      <c r="L29" s="104"/>
      <c r="M29" s="104"/>
      <c r="N29" s="104"/>
      <c r="O29" s="104"/>
      <c r="P29" s="104"/>
      <c r="Q29" s="104"/>
      <c r="R29" s="104"/>
      <c r="S29" s="104"/>
      <c r="T29" s="104"/>
      <c r="U29" s="104"/>
      <c r="V29" s="104"/>
      <c r="W29" s="104"/>
      <c r="X29" s="104"/>
      <c r="Y29" s="104"/>
      <c r="Z29" s="104"/>
      <c r="AA29" s="104"/>
      <c r="AB29" s="104"/>
      <c r="AC29" s="49"/>
      <c r="AD29" s="35"/>
      <c r="AE29" s="49"/>
      <c r="AF29" s="35"/>
      <c r="AG29" s="35"/>
      <c r="AH29" s="35"/>
      <c r="AI29" s="35"/>
      <c r="AJ29" s="35"/>
      <c r="AK29" s="35"/>
      <c r="AL29" s="35"/>
      <c r="AM29" s="35"/>
      <c r="AN29" s="35"/>
    </row>
    <row r="30" spans="1:40" ht="13.5" customHeight="1">
      <c r="A30" s="31"/>
      <c r="B30" s="31"/>
      <c r="C30" s="31"/>
      <c r="D30" s="31"/>
      <c r="E30" s="31"/>
      <c r="F30" s="31"/>
      <c r="G30" s="31"/>
      <c r="H30" s="31"/>
      <c r="I30" s="56"/>
      <c r="J30" s="36"/>
      <c r="K30" s="105" t="s">
        <v>77</v>
      </c>
      <c r="L30" s="104"/>
      <c r="M30" s="104"/>
      <c r="N30" s="104"/>
      <c r="O30" s="104"/>
      <c r="P30" s="104"/>
      <c r="Q30" s="104"/>
      <c r="R30" s="104"/>
      <c r="S30" s="104"/>
      <c r="T30" s="104"/>
      <c r="U30" s="104"/>
      <c r="V30" s="104"/>
      <c r="W30" s="104"/>
      <c r="X30" s="104"/>
      <c r="Y30" s="104"/>
      <c r="Z30" s="104"/>
      <c r="AA30" s="104"/>
      <c r="AB30" s="104"/>
      <c r="AC30" s="49"/>
      <c r="AD30" s="35"/>
      <c r="AE30" s="49"/>
      <c r="AF30" s="35"/>
      <c r="AG30" s="35"/>
      <c r="AH30" s="35"/>
      <c r="AI30" s="35"/>
      <c r="AJ30" s="35"/>
      <c r="AK30" s="35"/>
      <c r="AL30" s="35"/>
      <c r="AM30" s="35"/>
      <c r="AN30" s="35"/>
    </row>
    <row r="31" spans="1:40" ht="13.5" customHeight="1">
      <c r="A31" s="31"/>
      <c r="B31" s="31"/>
      <c r="C31" s="31"/>
      <c r="D31" s="31"/>
      <c r="E31" s="31"/>
      <c r="F31" s="31"/>
      <c r="G31" s="31"/>
      <c r="H31" s="31"/>
      <c r="I31" s="56"/>
      <c r="J31" s="36"/>
      <c r="K31" s="94"/>
      <c r="L31" s="108"/>
      <c r="M31" s="108"/>
      <c r="N31" s="108"/>
      <c r="O31" s="108"/>
      <c r="P31" s="108"/>
      <c r="Q31" s="108"/>
      <c r="R31" s="108"/>
      <c r="S31" s="108"/>
      <c r="T31" s="108"/>
      <c r="U31" s="108"/>
      <c r="V31" s="108"/>
      <c r="W31" s="108"/>
      <c r="X31" s="108"/>
      <c r="Y31" s="108"/>
      <c r="Z31" s="108"/>
      <c r="AA31" s="108"/>
      <c r="AB31" s="108"/>
      <c r="AC31" s="49"/>
      <c r="AD31" s="35"/>
      <c r="AE31" s="49"/>
      <c r="AF31" s="35"/>
      <c r="AG31" s="35"/>
      <c r="AH31" s="35"/>
      <c r="AI31" s="35"/>
      <c r="AJ31" s="35"/>
      <c r="AK31" s="35"/>
      <c r="AL31" s="35"/>
      <c r="AM31" s="35"/>
      <c r="AN31" s="35"/>
    </row>
    <row r="32" spans="1:40" ht="13.5" customHeight="1">
      <c r="A32" s="31"/>
      <c r="B32" s="31"/>
      <c r="C32" s="31"/>
      <c r="D32" s="31"/>
      <c r="E32" s="31"/>
      <c r="F32" s="31"/>
      <c r="G32" s="31"/>
      <c r="H32" s="31"/>
      <c r="I32" s="56"/>
      <c r="J32" s="36">
        <f>J12+0.01</f>
        <v>10.029999999999999</v>
      </c>
      <c r="K32" s="94" t="s">
        <v>78</v>
      </c>
      <c r="L32" s="108"/>
      <c r="M32" s="108"/>
      <c r="N32" s="108"/>
      <c r="O32" s="108"/>
      <c r="P32" s="108"/>
      <c r="Q32" s="108"/>
      <c r="R32" s="108"/>
      <c r="S32" s="108"/>
      <c r="T32" s="108"/>
      <c r="U32" s="108"/>
      <c r="V32" s="108"/>
      <c r="W32" s="108"/>
      <c r="X32" s="108"/>
      <c r="Y32" s="108"/>
      <c r="Z32" s="108"/>
      <c r="AA32" s="108"/>
      <c r="AB32" s="108"/>
      <c r="AC32" s="49"/>
      <c r="AD32" s="35"/>
      <c r="AE32" s="49"/>
      <c r="AF32" s="35"/>
      <c r="AG32" s="35"/>
      <c r="AH32" s="35"/>
      <c r="AI32" s="35"/>
      <c r="AJ32" s="35"/>
      <c r="AK32" s="35"/>
      <c r="AL32" s="35"/>
      <c r="AM32" s="35"/>
      <c r="AN32" s="35"/>
    </row>
    <row r="33" spans="1:40" ht="13.5" customHeight="1">
      <c r="A33" s="31"/>
      <c r="B33" s="31"/>
      <c r="C33" s="31"/>
      <c r="D33" s="31"/>
      <c r="E33" s="31"/>
      <c r="F33" s="31"/>
      <c r="G33" s="31"/>
      <c r="H33" s="31"/>
      <c r="I33" s="31"/>
      <c r="J33" s="36"/>
      <c r="K33" s="94"/>
      <c r="L33" s="93">
        <v>1</v>
      </c>
      <c r="M33" s="109" t="s">
        <v>3</v>
      </c>
      <c r="N33" s="108"/>
      <c r="O33" s="108"/>
      <c r="P33" s="1073"/>
      <c r="Q33" s="902"/>
      <c r="R33" s="902"/>
      <c r="S33" s="902"/>
      <c r="T33" s="902"/>
      <c r="U33" s="902"/>
      <c r="V33" s="902"/>
      <c r="W33" s="902"/>
      <c r="X33" s="902"/>
      <c r="Y33" s="902"/>
      <c r="Z33" s="902"/>
      <c r="AA33" s="902"/>
      <c r="AB33" s="902"/>
      <c r="AC33" s="49"/>
      <c r="AD33" s="35"/>
      <c r="AE33" s="49"/>
      <c r="AF33" s="35"/>
      <c r="AG33" s="35"/>
      <c r="AH33" s="35"/>
      <c r="AI33" s="35"/>
      <c r="AJ33" s="35"/>
      <c r="AK33" s="35"/>
      <c r="AL33" s="35"/>
      <c r="AM33" s="35"/>
      <c r="AN33" s="35"/>
    </row>
    <row r="34" spans="1:40" ht="13.5" customHeight="1">
      <c r="A34" s="31"/>
      <c r="B34" s="31"/>
      <c r="C34" s="31"/>
      <c r="D34" s="31"/>
      <c r="E34" s="31"/>
      <c r="F34" s="31"/>
      <c r="G34" s="31"/>
      <c r="H34" s="31"/>
      <c r="I34" s="31"/>
      <c r="J34" s="92"/>
      <c r="K34" s="110"/>
      <c r="L34" s="93">
        <v>2</v>
      </c>
      <c r="M34" s="109" t="s">
        <v>37</v>
      </c>
      <c r="N34" s="109"/>
      <c r="O34" s="109"/>
      <c r="P34" s="903"/>
      <c r="Q34" s="883"/>
      <c r="R34" s="883"/>
      <c r="S34" s="883"/>
      <c r="T34" s="883"/>
      <c r="U34" s="883"/>
      <c r="V34" s="883"/>
      <c r="W34" s="883"/>
      <c r="X34" s="883"/>
      <c r="Y34" s="883"/>
      <c r="Z34" s="883"/>
      <c r="AA34" s="883"/>
      <c r="AB34" s="883"/>
      <c r="AC34" s="49"/>
      <c r="AD34" s="49"/>
      <c r="AE34" s="49"/>
      <c r="AF34" s="90"/>
      <c r="AG34" s="90"/>
      <c r="AH34" s="90"/>
      <c r="AI34" s="90"/>
      <c r="AJ34" s="90"/>
      <c r="AK34" s="90"/>
      <c r="AL34" s="90"/>
      <c r="AM34" s="90"/>
      <c r="AN34" s="90"/>
    </row>
    <row r="35" spans="1:40" ht="13.5" customHeight="1">
      <c r="A35" s="31"/>
      <c r="B35" s="31"/>
      <c r="C35" s="31"/>
      <c r="D35" s="31"/>
      <c r="E35" s="31"/>
      <c r="F35" s="31"/>
      <c r="G35" s="31"/>
      <c r="H35" s="31"/>
      <c r="I35" s="31"/>
      <c r="J35" s="92"/>
      <c r="K35" s="85"/>
      <c r="L35" s="35"/>
      <c r="M35" s="35"/>
      <c r="N35" s="35"/>
      <c r="O35" s="35"/>
      <c r="P35" s="35"/>
      <c r="Q35" s="35"/>
      <c r="R35" s="35"/>
      <c r="S35" s="35"/>
      <c r="T35" s="35"/>
      <c r="U35" s="35"/>
      <c r="V35" s="35"/>
      <c r="W35" s="35"/>
      <c r="X35" s="85"/>
      <c r="Y35" s="35"/>
      <c r="Z35" s="49"/>
      <c r="AA35" s="49"/>
      <c r="AB35" s="49"/>
      <c r="AC35" s="49"/>
      <c r="AD35" s="49"/>
      <c r="AE35" s="49"/>
      <c r="AF35" s="90"/>
      <c r="AG35" s="90"/>
      <c r="AH35" s="90"/>
      <c r="AI35" s="90"/>
      <c r="AJ35" s="90"/>
      <c r="AK35" s="90"/>
      <c r="AL35" s="90"/>
      <c r="AM35" s="90"/>
      <c r="AN35" s="90"/>
    </row>
    <row r="36" spans="1:40" ht="13.5" customHeight="1">
      <c r="A36" s="31"/>
      <c r="B36" s="31"/>
      <c r="C36" s="31"/>
      <c r="D36" s="31"/>
      <c r="E36" s="31"/>
      <c r="F36" s="31"/>
      <c r="G36" s="31"/>
      <c r="H36" s="31"/>
      <c r="I36" s="56"/>
      <c r="J36" s="36">
        <f>J32+0.01</f>
        <v>10.039999999999999</v>
      </c>
      <c r="K36" s="971" t="s">
        <v>79</v>
      </c>
      <c r="L36" s="883"/>
      <c r="M36" s="883"/>
      <c r="N36" s="883"/>
      <c r="O36" s="883"/>
      <c r="P36" s="883"/>
      <c r="Q36" s="883"/>
      <c r="R36" s="883"/>
      <c r="S36" s="883"/>
      <c r="T36" s="883"/>
      <c r="U36" s="883"/>
      <c r="V36" s="883"/>
      <c r="W36" s="883"/>
      <c r="X36" s="883"/>
      <c r="Y36" s="883"/>
      <c r="Z36" s="883"/>
      <c r="AA36" s="49"/>
      <c r="AB36" s="49"/>
      <c r="AC36" s="49"/>
      <c r="AD36" s="49"/>
      <c r="AE36" s="49"/>
      <c r="AF36" s="35"/>
      <c r="AG36" s="35"/>
      <c r="AH36" s="35"/>
      <c r="AI36" s="35"/>
      <c r="AJ36" s="35"/>
      <c r="AK36" s="35"/>
      <c r="AL36" s="35"/>
      <c r="AM36" s="35"/>
      <c r="AN36" s="35"/>
    </row>
    <row r="37" spans="1:40" ht="13.5" customHeight="1">
      <c r="A37" s="31"/>
      <c r="B37" s="31"/>
      <c r="C37" s="31"/>
      <c r="D37" s="31"/>
      <c r="E37" s="31"/>
      <c r="F37" s="31"/>
      <c r="G37" s="31"/>
      <c r="H37" s="31"/>
      <c r="I37" s="56"/>
      <c r="J37" s="36"/>
      <c r="K37" s="883"/>
      <c r="L37" s="883"/>
      <c r="M37" s="883"/>
      <c r="N37" s="883"/>
      <c r="O37" s="883"/>
      <c r="P37" s="883"/>
      <c r="Q37" s="883"/>
      <c r="R37" s="883"/>
      <c r="S37" s="883"/>
      <c r="T37" s="883"/>
      <c r="U37" s="883"/>
      <c r="V37" s="883"/>
      <c r="W37" s="883"/>
      <c r="X37" s="883"/>
      <c r="Y37" s="883"/>
      <c r="Z37" s="883"/>
      <c r="AA37" s="49"/>
      <c r="AB37" s="49"/>
      <c r="AC37" s="49"/>
      <c r="AD37" s="49"/>
      <c r="AE37" s="49"/>
      <c r="AF37" s="35"/>
      <c r="AG37" s="35"/>
      <c r="AH37" s="35"/>
      <c r="AI37" s="35"/>
      <c r="AJ37" s="35"/>
      <c r="AK37" s="35"/>
      <c r="AL37" s="35"/>
      <c r="AM37" s="35"/>
      <c r="AN37" s="35"/>
    </row>
    <row r="38" spans="1:40" ht="13.5" customHeight="1">
      <c r="A38" s="31"/>
      <c r="B38" s="31"/>
      <c r="C38" s="31"/>
      <c r="D38" s="31"/>
      <c r="E38" s="31"/>
      <c r="F38" s="31"/>
      <c r="G38" s="31"/>
      <c r="H38" s="31"/>
      <c r="I38" s="56"/>
      <c r="J38" s="36"/>
      <c r="K38" s="34" t="s">
        <v>80</v>
      </c>
      <c r="L38" s="35" t="s">
        <v>81</v>
      </c>
      <c r="M38" s="35"/>
      <c r="N38" s="35"/>
      <c r="O38" s="35"/>
      <c r="P38" s="35"/>
      <c r="Q38" s="35"/>
      <c r="R38" s="35"/>
      <c r="S38" s="35"/>
      <c r="T38" s="35"/>
      <c r="U38" s="35"/>
      <c r="V38" s="35"/>
      <c r="W38" s="35"/>
      <c r="X38" s="35"/>
      <c r="Y38" s="35"/>
      <c r="Z38" s="49"/>
      <c r="AA38" s="49"/>
      <c r="AB38" s="49"/>
      <c r="AC38" s="49"/>
      <c r="AD38" s="49"/>
      <c r="AE38" s="49"/>
      <c r="AF38" s="35"/>
      <c r="AG38" s="35"/>
      <c r="AH38" s="35"/>
      <c r="AI38" s="90"/>
      <c r="AJ38" s="35"/>
      <c r="AK38" s="35"/>
      <c r="AL38" s="35"/>
      <c r="AM38" s="35"/>
      <c r="AN38" s="35"/>
    </row>
    <row r="39" spans="1:40" ht="13.5" customHeight="1">
      <c r="A39" s="31"/>
      <c r="B39" s="31"/>
      <c r="C39" s="31"/>
      <c r="D39" s="31"/>
      <c r="E39" s="31"/>
      <c r="F39" s="31"/>
      <c r="G39" s="31"/>
      <c r="H39" s="31"/>
      <c r="I39" s="56"/>
      <c r="J39" s="92"/>
      <c r="K39" s="35"/>
      <c r="L39" s="35"/>
      <c r="M39" s="34">
        <v>1</v>
      </c>
      <c r="N39" s="35" t="s">
        <v>82</v>
      </c>
      <c r="O39" s="36"/>
      <c r="P39" s="35"/>
      <c r="Q39" s="35"/>
      <c r="R39" s="35"/>
      <c r="S39" s="35"/>
      <c r="T39" s="35"/>
      <c r="U39" s="35"/>
      <c r="V39" s="35"/>
      <c r="W39" s="35"/>
      <c r="X39" s="35"/>
      <c r="Y39" s="35"/>
      <c r="Z39" s="49"/>
      <c r="AA39" s="49"/>
      <c r="AB39" s="49"/>
      <c r="AC39" s="49"/>
      <c r="AD39" s="49"/>
      <c r="AE39" s="49"/>
      <c r="AF39" s="35"/>
      <c r="AG39" s="85"/>
      <c r="AH39" s="34"/>
      <c r="AI39" s="35"/>
      <c r="AJ39" s="35"/>
      <c r="AK39" s="35"/>
      <c r="AL39" s="35"/>
      <c r="AM39" s="35"/>
      <c r="AN39" s="111"/>
    </row>
    <row r="40" spans="1:40" ht="13.5" customHeight="1">
      <c r="A40" s="35"/>
      <c r="B40" s="35"/>
      <c r="C40" s="35"/>
      <c r="D40" s="35"/>
      <c r="E40" s="35"/>
      <c r="F40" s="35"/>
      <c r="G40" s="35"/>
      <c r="H40" s="35"/>
      <c r="I40" s="56"/>
      <c r="J40" s="35"/>
      <c r="K40" s="35"/>
      <c r="L40" s="35"/>
      <c r="M40" s="34">
        <v>2</v>
      </c>
      <c r="N40" s="35" t="s">
        <v>83</v>
      </c>
      <c r="O40" s="36"/>
      <c r="P40" s="35"/>
      <c r="Q40" s="35"/>
      <c r="R40" s="35"/>
      <c r="S40" s="111"/>
      <c r="T40" s="111"/>
      <c r="U40" s="111"/>
      <c r="V40" s="35"/>
      <c r="W40" s="35"/>
      <c r="X40" s="35"/>
      <c r="Y40" s="49"/>
      <c r="Z40" s="34"/>
      <c r="AA40" s="35"/>
      <c r="AB40" s="35"/>
      <c r="AC40" s="35"/>
      <c r="AD40" s="35"/>
      <c r="AE40" s="49"/>
      <c r="AF40" s="35"/>
      <c r="AG40" s="35"/>
      <c r="AH40" s="35"/>
      <c r="AI40" s="35"/>
      <c r="AJ40" s="35"/>
      <c r="AK40" s="35"/>
      <c r="AL40" s="35"/>
      <c r="AM40" s="35"/>
      <c r="AN40" s="35"/>
    </row>
    <row r="41" spans="1:40" ht="13.5" customHeight="1">
      <c r="A41" s="35"/>
      <c r="B41" s="35"/>
      <c r="C41" s="35"/>
      <c r="D41" s="35"/>
      <c r="E41" s="35"/>
      <c r="F41" s="35"/>
      <c r="G41" s="35"/>
      <c r="H41" s="35"/>
      <c r="I41" s="56"/>
      <c r="J41" s="35"/>
      <c r="K41" s="35"/>
      <c r="L41" s="34"/>
      <c r="M41" s="34">
        <v>3</v>
      </c>
      <c r="N41" s="35" t="s">
        <v>84</v>
      </c>
      <c r="O41" s="36"/>
      <c r="P41" s="35"/>
      <c r="Q41" s="35"/>
      <c r="R41" s="35"/>
      <c r="S41" s="35"/>
      <c r="T41" s="35"/>
      <c r="U41" s="35"/>
      <c r="V41" s="35"/>
      <c r="W41" s="35"/>
      <c r="X41" s="35"/>
      <c r="Y41" s="49"/>
      <c r="Z41" s="49"/>
      <c r="AA41" s="49"/>
      <c r="AB41" s="49"/>
      <c r="AC41" s="49"/>
      <c r="AD41" s="35"/>
      <c r="AE41" s="35"/>
      <c r="AF41" s="35"/>
      <c r="AG41" s="35"/>
      <c r="AH41" s="35"/>
      <c r="AI41" s="35"/>
      <c r="AJ41" s="35"/>
      <c r="AK41" s="35"/>
      <c r="AL41" s="35"/>
      <c r="AM41" s="35"/>
      <c r="AN41" s="35"/>
    </row>
    <row r="42" spans="1:40" ht="13.5" customHeight="1">
      <c r="A42" s="35"/>
      <c r="B42" s="35"/>
      <c r="C42" s="35"/>
      <c r="D42" s="35"/>
      <c r="E42" s="35"/>
      <c r="F42" s="35"/>
      <c r="G42" s="35"/>
      <c r="H42" s="35"/>
      <c r="I42" s="56"/>
      <c r="J42" s="35"/>
      <c r="K42" s="35"/>
      <c r="L42" s="34"/>
      <c r="M42" s="34">
        <v>4</v>
      </c>
      <c r="N42" s="35" t="s">
        <v>85</v>
      </c>
      <c r="O42" s="36"/>
      <c r="P42" s="35"/>
      <c r="Q42" s="35"/>
      <c r="R42" s="35"/>
      <c r="S42" s="35"/>
      <c r="T42" s="35"/>
      <c r="U42" s="35"/>
      <c r="V42" s="35"/>
      <c r="W42" s="35"/>
      <c r="X42" s="35"/>
      <c r="Y42" s="49"/>
      <c r="Z42" s="49"/>
      <c r="AA42" s="49"/>
      <c r="AB42" s="49"/>
      <c r="AC42" s="49"/>
      <c r="AD42" s="35"/>
      <c r="AE42" s="49"/>
      <c r="AF42" s="35"/>
      <c r="AG42" s="35"/>
      <c r="AH42" s="34"/>
      <c r="AI42" s="35"/>
      <c r="AJ42" s="35"/>
      <c r="AK42" s="35"/>
      <c r="AL42" s="35"/>
      <c r="AM42" s="35"/>
      <c r="AN42" s="35"/>
    </row>
    <row r="43" spans="1:40" ht="13.5" customHeight="1">
      <c r="A43" s="35"/>
      <c r="B43" s="35"/>
      <c r="C43" s="35"/>
      <c r="D43" s="35"/>
      <c r="E43" s="35"/>
      <c r="F43" s="35"/>
      <c r="G43" s="35"/>
      <c r="H43" s="35"/>
      <c r="I43" s="56"/>
      <c r="J43" s="35"/>
      <c r="K43" s="35"/>
      <c r="L43" s="34"/>
      <c r="M43" s="34">
        <v>98</v>
      </c>
      <c r="N43" s="35" t="s">
        <v>36</v>
      </c>
      <c r="O43" s="35"/>
      <c r="P43" s="35"/>
      <c r="Q43" s="35"/>
      <c r="R43" s="35"/>
      <c r="S43" s="35"/>
      <c r="T43" s="35"/>
      <c r="U43" s="35"/>
      <c r="V43" s="35"/>
      <c r="W43" s="35"/>
      <c r="X43" s="35"/>
      <c r="Y43" s="35"/>
      <c r="Z43" s="35"/>
      <c r="AA43" s="35"/>
      <c r="AB43" s="35"/>
      <c r="AC43" s="35"/>
      <c r="AD43" s="35"/>
      <c r="AE43" s="49"/>
      <c r="AF43" s="35"/>
      <c r="AG43" s="35"/>
      <c r="AH43" s="34"/>
      <c r="AI43" s="35"/>
      <c r="AJ43" s="35"/>
      <c r="AK43" s="35"/>
      <c r="AL43" s="35"/>
      <c r="AM43" s="35"/>
      <c r="AN43" s="35"/>
    </row>
    <row r="44" spans="1:40" ht="13.5" customHeight="1">
      <c r="A44" s="35"/>
      <c r="B44" s="35"/>
      <c r="C44" s="35"/>
      <c r="D44" s="35"/>
      <c r="E44" s="35"/>
      <c r="F44" s="35"/>
      <c r="G44" s="35"/>
      <c r="H44" s="35"/>
      <c r="I44" s="56"/>
      <c r="J44" s="36"/>
      <c r="K44" s="35"/>
      <c r="L44" s="34"/>
      <c r="M44" s="34">
        <v>99</v>
      </c>
      <c r="N44" s="35" t="s">
        <v>86</v>
      </c>
      <c r="O44" s="35"/>
      <c r="P44" s="35"/>
      <c r="Q44" s="35"/>
      <c r="R44" s="35"/>
      <c r="S44" s="35"/>
      <c r="T44" s="35"/>
      <c r="U44" s="35"/>
      <c r="V44" s="35"/>
      <c r="W44" s="35"/>
      <c r="X44" s="35"/>
      <c r="Y44" s="35"/>
      <c r="Z44" s="35"/>
      <c r="AA44" s="35"/>
      <c r="AB44" s="35"/>
      <c r="AC44" s="35"/>
      <c r="AD44" s="35"/>
      <c r="AE44" s="49"/>
      <c r="AF44" s="35"/>
      <c r="AG44" s="35"/>
      <c r="AH44" s="34"/>
      <c r="AI44" s="35"/>
      <c r="AJ44" s="35"/>
      <c r="AK44" s="35"/>
      <c r="AL44" s="35"/>
      <c r="AM44" s="35"/>
      <c r="AN44" s="35"/>
    </row>
    <row r="45" spans="1:40" ht="13.5" customHeight="1">
      <c r="A45" s="35"/>
      <c r="B45" s="35"/>
      <c r="C45" s="35"/>
      <c r="D45" s="35"/>
      <c r="E45" s="35"/>
      <c r="F45" s="35"/>
      <c r="G45" s="35"/>
      <c r="H45" s="35"/>
      <c r="I45" s="56"/>
      <c r="J45" s="36"/>
      <c r="K45" s="34" t="s">
        <v>21</v>
      </c>
      <c r="L45" s="35" t="s">
        <v>87</v>
      </c>
      <c r="M45" s="35"/>
      <c r="N45" s="35"/>
      <c r="O45" s="35"/>
      <c r="P45" s="35"/>
      <c r="Q45" s="35"/>
      <c r="R45" s="35"/>
      <c r="S45" s="35"/>
      <c r="T45" s="35"/>
      <c r="U45" s="35"/>
      <c r="V45" s="35"/>
      <c r="W45" s="35"/>
      <c r="X45" s="35"/>
      <c r="Y45" s="49"/>
      <c r="Z45" s="34"/>
      <c r="AA45" s="35"/>
      <c r="AB45" s="35"/>
      <c r="AC45" s="35"/>
      <c r="AD45" s="35"/>
      <c r="AE45" s="35"/>
      <c r="AF45" s="35"/>
      <c r="AG45" s="35"/>
      <c r="AH45" s="34"/>
      <c r="AI45" s="35"/>
      <c r="AJ45" s="35"/>
      <c r="AK45" s="35"/>
      <c r="AL45" s="35"/>
      <c r="AM45" s="35"/>
      <c r="AN45" s="35"/>
    </row>
    <row r="46" spans="1:40" ht="13.5" customHeight="1">
      <c r="A46" s="35"/>
      <c r="B46" s="35"/>
      <c r="C46" s="35"/>
      <c r="D46" s="35"/>
      <c r="E46" s="35"/>
      <c r="F46" s="35"/>
      <c r="G46" s="35"/>
      <c r="H46" s="35"/>
      <c r="I46" s="56"/>
      <c r="J46" s="36"/>
      <c r="K46" s="34"/>
      <c r="L46" s="35"/>
      <c r="M46" s="34">
        <v>1</v>
      </c>
      <c r="N46" s="35" t="s">
        <v>82</v>
      </c>
      <c r="O46" s="35"/>
      <c r="P46" s="35"/>
      <c r="Q46" s="35"/>
      <c r="R46" s="35"/>
      <c r="S46" s="35"/>
      <c r="T46" s="35"/>
      <c r="U46" s="35"/>
      <c r="V46" s="35"/>
      <c r="W46" s="35"/>
      <c r="X46" s="35"/>
      <c r="Y46" s="49"/>
      <c r="Z46" s="34"/>
      <c r="AA46" s="35"/>
      <c r="AB46" s="35"/>
      <c r="AC46" s="35"/>
      <c r="AD46" s="35"/>
      <c r="AE46" s="35"/>
      <c r="AF46" s="35"/>
      <c r="AG46" s="35"/>
      <c r="AH46" s="34"/>
      <c r="AI46" s="35"/>
      <c r="AJ46" s="35"/>
      <c r="AK46" s="35"/>
      <c r="AL46" s="35"/>
      <c r="AM46" s="35"/>
      <c r="AN46" s="35"/>
    </row>
    <row r="47" spans="1:40" ht="13.5" customHeight="1">
      <c r="A47" s="35"/>
      <c r="B47" s="35"/>
      <c r="C47" s="35"/>
      <c r="D47" s="35"/>
      <c r="E47" s="35"/>
      <c r="F47" s="35"/>
      <c r="G47" s="35"/>
      <c r="H47" s="35"/>
      <c r="I47" s="56"/>
      <c r="J47" s="36"/>
      <c r="K47" s="34"/>
      <c r="L47" s="35"/>
      <c r="M47" s="34">
        <v>2</v>
      </c>
      <c r="N47" s="35" t="s">
        <v>83</v>
      </c>
      <c r="O47" s="35"/>
      <c r="P47" s="35"/>
      <c r="Q47" s="35"/>
      <c r="R47" s="35"/>
      <c r="S47" s="35"/>
      <c r="T47" s="35"/>
      <c r="U47" s="35"/>
      <c r="V47" s="35"/>
      <c r="W47" s="35"/>
      <c r="X47" s="35"/>
      <c r="Y47" s="49"/>
      <c r="Z47" s="34"/>
      <c r="AA47" s="35"/>
      <c r="AB47" s="35"/>
      <c r="AC47" s="35"/>
      <c r="AD47" s="35"/>
      <c r="AE47" s="35"/>
      <c r="AF47" s="35"/>
      <c r="AG47" s="35"/>
      <c r="AH47" s="34"/>
      <c r="AI47" s="35"/>
      <c r="AJ47" s="35"/>
      <c r="AK47" s="35"/>
      <c r="AL47" s="35"/>
      <c r="AM47" s="35"/>
      <c r="AN47" s="35"/>
    </row>
    <row r="48" spans="1:40" ht="13.5" customHeight="1">
      <c r="A48" s="35"/>
      <c r="B48" s="35"/>
      <c r="C48" s="35"/>
      <c r="D48" s="35"/>
      <c r="E48" s="35"/>
      <c r="F48" s="35"/>
      <c r="G48" s="35"/>
      <c r="H48" s="35"/>
      <c r="I48" s="56"/>
      <c r="J48" s="36"/>
      <c r="K48" s="34"/>
      <c r="L48" s="35"/>
      <c r="M48" s="34">
        <v>3</v>
      </c>
      <c r="N48" s="35" t="s">
        <v>88</v>
      </c>
      <c r="O48" s="35"/>
      <c r="P48" s="35"/>
      <c r="Q48" s="35"/>
      <c r="R48" s="35"/>
      <c r="S48" s="35"/>
      <c r="T48" s="35"/>
      <c r="U48" s="35"/>
      <c r="V48" s="35"/>
      <c r="W48" s="35"/>
      <c r="X48" s="35"/>
      <c r="Y48" s="49"/>
      <c r="Z48" s="34"/>
      <c r="AA48" s="35"/>
      <c r="AB48" s="35"/>
      <c r="AC48" s="35"/>
      <c r="AD48" s="35"/>
      <c r="AE48" s="35"/>
      <c r="AF48" s="35"/>
      <c r="AG48" s="35"/>
      <c r="AH48" s="34"/>
      <c r="AI48" s="35"/>
      <c r="AJ48" s="35"/>
      <c r="AK48" s="35"/>
      <c r="AL48" s="35"/>
      <c r="AM48" s="35"/>
      <c r="AN48" s="35"/>
    </row>
    <row r="49" spans="1:40" ht="13.5" customHeight="1">
      <c r="A49" s="35"/>
      <c r="B49" s="35"/>
      <c r="C49" s="35"/>
      <c r="D49" s="35"/>
      <c r="E49" s="35"/>
      <c r="F49" s="35"/>
      <c r="G49" s="35"/>
      <c r="H49" s="35"/>
      <c r="I49" s="56"/>
      <c r="J49" s="36"/>
      <c r="K49" s="34"/>
      <c r="L49" s="35"/>
      <c r="M49" s="34">
        <v>4</v>
      </c>
      <c r="N49" s="111" t="s">
        <v>89</v>
      </c>
      <c r="O49" s="35"/>
      <c r="P49" s="35"/>
      <c r="Q49" s="35"/>
      <c r="R49" s="35"/>
      <c r="S49" s="35"/>
      <c r="T49" s="35"/>
      <c r="U49" s="35"/>
      <c r="V49" s="35"/>
      <c r="W49" s="35"/>
      <c r="X49" s="35"/>
      <c r="Y49" s="49"/>
      <c r="Z49" s="34"/>
      <c r="AA49" s="35"/>
      <c r="AB49" s="35"/>
      <c r="AC49" s="35"/>
      <c r="AD49" s="35"/>
      <c r="AE49" s="35"/>
      <c r="AF49" s="35"/>
      <c r="AG49" s="35"/>
      <c r="AH49" s="34"/>
      <c r="AI49" s="35"/>
      <c r="AJ49" s="35"/>
      <c r="AK49" s="35"/>
      <c r="AL49" s="35"/>
      <c r="AM49" s="35"/>
      <c r="AN49" s="35"/>
    </row>
    <row r="50" spans="1:40" ht="13.5" customHeight="1">
      <c r="A50" s="35"/>
      <c r="B50" s="35"/>
      <c r="C50" s="35"/>
      <c r="D50" s="35"/>
      <c r="E50" s="35"/>
      <c r="F50" s="35"/>
      <c r="G50" s="35"/>
      <c r="H50" s="35"/>
      <c r="I50" s="56"/>
      <c r="J50" s="36"/>
      <c r="K50" s="34"/>
      <c r="L50" s="35"/>
      <c r="M50" s="34">
        <v>98</v>
      </c>
      <c r="N50" s="35" t="s">
        <v>36</v>
      </c>
      <c r="O50" s="35"/>
      <c r="P50" s="35"/>
      <c r="Q50" s="35"/>
      <c r="R50" s="35"/>
      <c r="S50" s="35"/>
      <c r="T50" s="35"/>
      <c r="U50" s="35"/>
      <c r="V50" s="35"/>
      <c r="W50" s="35"/>
      <c r="X50" s="35"/>
      <c r="Y50" s="49"/>
      <c r="Z50" s="34"/>
      <c r="AA50" s="35"/>
      <c r="AB50" s="35"/>
      <c r="AC50" s="35"/>
      <c r="AD50" s="35"/>
      <c r="AE50" s="35"/>
      <c r="AF50" s="35"/>
      <c r="AG50" s="35"/>
      <c r="AH50" s="34"/>
      <c r="AI50" s="35"/>
      <c r="AJ50" s="35"/>
      <c r="AK50" s="35"/>
      <c r="AL50" s="35"/>
      <c r="AM50" s="35"/>
      <c r="AN50" s="35"/>
    </row>
    <row r="51" spans="1:40" ht="13.5" customHeight="1">
      <c r="A51" s="35"/>
      <c r="B51" s="35"/>
      <c r="C51" s="35"/>
      <c r="D51" s="35"/>
      <c r="E51" s="35"/>
      <c r="F51" s="35"/>
      <c r="G51" s="35"/>
      <c r="H51" s="35"/>
      <c r="I51" s="56"/>
      <c r="J51" s="36"/>
      <c r="K51" s="34"/>
      <c r="L51" s="35"/>
      <c r="M51" s="34">
        <v>99</v>
      </c>
      <c r="N51" s="35" t="s">
        <v>86</v>
      </c>
      <c r="O51" s="35"/>
      <c r="P51" s="35"/>
      <c r="Q51" s="35"/>
      <c r="R51" s="35"/>
      <c r="S51" s="35"/>
      <c r="T51" s="35"/>
      <c r="U51" s="35"/>
      <c r="V51" s="35"/>
      <c r="W51" s="35"/>
      <c r="X51" s="35"/>
      <c r="Y51" s="49"/>
      <c r="Z51" s="34"/>
      <c r="AA51" s="35"/>
      <c r="AB51" s="35"/>
      <c r="AC51" s="35"/>
      <c r="AD51" s="35"/>
      <c r="AE51" s="35"/>
      <c r="AF51" s="35"/>
      <c r="AG51" s="35"/>
      <c r="AH51" s="34"/>
      <c r="AI51" s="35"/>
      <c r="AJ51" s="35"/>
      <c r="AK51" s="35"/>
      <c r="AL51" s="35"/>
      <c r="AM51" s="35"/>
      <c r="AN51" s="35"/>
    </row>
    <row r="52" spans="1:40" ht="13.5" customHeight="1">
      <c r="A52" s="35"/>
      <c r="B52" s="35"/>
      <c r="C52" s="35"/>
      <c r="D52" s="35"/>
      <c r="E52" s="35"/>
      <c r="F52" s="35"/>
      <c r="G52" s="35"/>
      <c r="H52" s="35"/>
      <c r="I52" s="56"/>
      <c r="J52" s="36"/>
      <c r="K52" s="34"/>
      <c r="L52" s="35"/>
      <c r="M52" s="35"/>
      <c r="N52" s="35"/>
      <c r="O52" s="35"/>
      <c r="P52" s="35"/>
      <c r="Q52" s="35"/>
      <c r="R52" s="35"/>
      <c r="S52" s="35"/>
      <c r="T52" s="35"/>
      <c r="U52" s="35"/>
      <c r="V52" s="35"/>
      <c r="W52" s="35"/>
      <c r="X52" s="35"/>
      <c r="Y52" s="49"/>
      <c r="Z52" s="34"/>
      <c r="AA52" s="35"/>
      <c r="AB52" s="35"/>
      <c r="AC52" s="35"/>
      <c r="AD52" s="35"/>
      <c r="AE52" s="35"/>
      <c r="AF52" s="35"/>
      <c r="AG52" s="35"/>
      <c r="AH52" s="34"/>
      <c r="AI52" s="35"/>
      <c r="AJ52" s="35"/>
      <c r="AK52" s="35"/>
      <c r="AL52" s="35"/>
      <c r="AM52" s="35"/>
      <c r="AN52" s="35"/>
    </row>
    <row r="53" spans="1:40" ht="13.5" customHeight="1">
      <c r="A53" s="31"/>
      <c r="B53" s="31"/>
      <c r="C53" s="31"/>
      <c r="D53" s="31"/>
      <c r="E53" s="107" t="s">
        <v>90</v>
      </c>
      <c r="F53" s="31"/>
      <c r="G53" s="31"/>
      <c r="H53" s="31"/>
      <c r="I53" s="56"/>
      <c r="J53" s="36"/>
      <c r="K53" s="103" t="s">
        <v>91</v>
      </c>
      <c r="L53" s="103"/>
      <c r="M53" s="103"/>
      <c r="N53" s="103"/>
      <c r="O53" s="103"/>
      <c r="P53" s="103"/>
      <c r="Q53" s="103"/>
      <c r="R53" s="103"/>
      <c r="S53" s="103"/>
      <c r="T53" s="103"/>
      <c r="U53" s="103"/>
      <c r="V53" s="103"/>
      <c r="W53" s="35"/>
      <c r="X53" s="35"/>
      <c r="Y53" s="49"/>
      <c r="Z53" s="49"/>
      <c r="AA53" s="49"/>
      <c r="AB53" s="49"/>
      <c r="AC53" s="49"/>
      <c r="AD53" s="35"/>
      <c r="AE53" s="35"/>
      <c r="AF53" s="35"/>
      <c r="AG53" s="35"/>
      <c r="AH53" s="35"/>
      <c r="AI53" s="35"/>
      <c r="AJ53" s="35"/>
      <c r="AK53" s="35"/>
      <c r="AL53" s="35"/>
      <c r="AM53" s="35"/>
      <c r="AN53" s="35"/>
    </row>
    <row r="54" spans="1:40" ht="13.5" customHeight="1">
      <c r="A54" s="35"/>
      <c r="B54" s="35"/>
      <c r="C54" s="35"/>
      <c r="D54" s="35"/>
      <c r="E54" s="35"/>
      <c r="F54" s="35"/>
      <c r="G54" s="35"/>
      <c r="H54" s="35"/>
      <c r="I54" s="56"/>
      <c r="J54" s="36"/>
      <c r="K54" s="85" t="s">
        <v>71</v>
      </c>
      <c r="L54" s="35"/>
      <c r="M54" s="35"/>
      <c r="N54" s="35"/>
      <c r="O54" s="35"/>
      <c r="P54" s="35"/>
      <c r="Q54" s="35"/>
      <c r="R54" s="35"/>
      <c r="S54" s="35"/>
      <c r="T54" s="35"/>
      <c r="U54" s="35"/>
      <c r="V54" s="35"/>
      <c r="W54" s="35"/>
      <c r="X54" s="35"/>
      <c r="Y54" s="49"/>
      <c r="Z54" s="34"/>
      <c r="AA54" s="35"/>
      <c r="AB54" s="35"/>
      <c r="AC54" s="35"/>
      <c r="AD54" s="35"/>
      <c r="AE54" s="35"/>
      <c r="AF54" s="35"/>
      <c r="AG54" s="35"/>
      <c r="AH54" s="34"/>
      <c r="AI54" s="35"/>
      <c r="AJ54" s="35"/>
      <c r="AK54" s="35"/>
      <c r="AL54" s="35"/>
      <c r="AM54" s="35"/>
      <c r="AN54" s="35"/>
    </row>
    <row r="55" spans="1:40" ht="13.5" customHeight="1">
      <c r="A55" s="35"/>
      <c r="B55" s="35"/>
      <c r="C55" s="35"/>
      <c r="D55" s="35"/>
      <c r="E55" s="35"/>
      <c r="F55" s="35"/>
      <c r="G55" s="35"/>
      <c r="H55" s="35"/>
      <c r="I55" s="56"/>
      <c r="J55" s="36"/>
      <c r="K55" s="34" t="s">
        <v>22</v>
      </c>
      <c r="L55" s="35" t="s">
        <v>92</v>
      </c>
      <c r="M55" s="35"/>
      <c r="N55" s="35"/>
      <c r="O55" s="35"/>
      <c r="P55" s="35"/>
      <c r="Q55" s="35"/>
      <c r="R55" s="35"/>
      <c r="S55" s="35"/>
      <c r="T55" s="35"/>
      <c r="U55" s="35"/>
      <c r="V55" s="35"/>
      <c r="W55" s="35"/>
      <c r="X55" s="35"/>
      <c r="Y55" s="49"/>
      <c r="Z55" s="49"/>
      <c r="AA55" s="49"/>
      <c r="AB55" s="49"/>
      <c r="AC55" s="49"/>
      <c r="AD55" s="35"/>
      <c r="AE55" s="35"/>
      <c r="AF55" s="35"/>
      <c r="AG55" s="35"/>
      <c r="AH55" s="34"/>
      <c r="AI55" s="35"/>
      <c r="AJ55" s="35"/>
      <c r="AK55" s="35"/>
      <c r="AL55" s="35"/>
      <c r="AM55" s="35"/>
      <c r="AN55" s="111"/>
    </row>
    <row r="56" spans="1:40" ht="13.5" customHeight="1">
      <c r="A56" s="35"/>
      <c r="B56" s="35"/>
      <c r="C56" s="35"/>
      <c r="D56" s="35"/>
      <c r="E56" s="35"/>
      <c r="F56" s="35"/>
      <c r="G56" s="35"/>
      <c r="H56" s="35"/>
      <c r="I56" s="56"/>
      <c r="J56" s="36"/>
      <c r="K56" s="34"/>
      <c r="L56" s="35"/>
      <c r="M56" s="34">
        <v>1</v>
      </c>
      <c r="N56" s="35" t="s">
        <v>82</v>
      </c>
      <c r="O56" s="35"/>
      <c r="P56" s="35"/>
      <c r="Q56" s="35"/>
      <c r="R56" s="35"/>
      <c r="S56" s="35"/>
      <c r="T56" s="35"/>
      <c r="U56" s="35"/>
      <c r="V56" s="35"/>
      <c r="W56" s="35"/>
      <c r="X56" s="35"/>
      <c r="Y56" s="49"/>
      <c r="Z56" s="34"/>
      <c r="AA56" s="35"/>
      <c r="AB56" s="35"/>
      <c r="AC56" s="35"/>
      <c r="AD56" s="35"/>
      <c r="AE56" s="35"/>
      <c r="AF56" s="35"/>
      <c r="AG56" s="35"/>
      <c r="AH56" s="34"/>
      <c r="AI56" s="35"/>
      <c r="AJ56" s="35"/>
      <c r="AK56" s="35"/>
      <c r="AL56" s="35"/>
      <c r="AM56" s="35"/>
      <c r="AN56" s="35"/>
    </row>
    <row r="57" spans="1:40" ht="13.5" customHeight="1">
      <c r="A57" s="35"/>
      <c r="B57" s="35"/>
      <c r="C57" s="35"/>
      <c r="D57" s="35"/>
      <c r="E57" s="35"/>
      <c r="F57" s="35"/>
      <c r="G57" s="35"/>
      <c r="H57" s="35"/>
      <c r="I57" s="56"/>
      <c r="J57" s="36"/>
      <c r="K57" s="34"/>
      <c r="L57" s="35"/>
      <c r="M57" s="34">
        <v>2</v>
      </c>
      <c r="N57" s="35" t="s">
        <v>83</v>
      </c>
      <c r="O57" s="35"/>
      <c r="P57" s="35"/>
      <c r="Q57" s="35"/>
      <c r="R57" s="35"/>
      <c r="S57" s="35"/>
      <c r="T57" s="35"/>
      <c r="U57" s="35"/>
      <c r="V57" s="35"/>
      <c r="W57" s="35"/>
      <c r="X57" s="35"/>
      <c r="Y57" s="49"/>
      <c r="Z57" s="34"/>
      <c r="AA57" s="35"/>
      <c r="AB57" s="35"/>
      <c r="AC57" s="35"/>
      <c r="AD57" s="35"/>
      <c r="AE57" s="35"/>
      <c r="AF57" s="35"/>
      <c r="AG57" s="35"/>
      <c r="AH57" s="34"/>
      <c r="AI57" s="35"/>
      <c r="AJ57" s="35"/>
      <c r="AK57" s="35"/>
      <c r="AL57" s="35"/>
      <c r="AM57" s="35"/>
      <c r="AN57" s="35"/>
    </row>
    <row r="58" spans="1:40" ht="13.5" customHeight="1">
      <c r="A58" s="35"/>
      <c r="B58" s="35"/>
      <c r="C58" s="35"/>
      <c r="D58" s="35"/>
      <c r="E58" s="35"/>
      <c r="F58" s="35"/>
      <c r="G58" s="35"/>
      <c r="H58" s="35"/>
      <c r="I58" s="56"/>
      <c r="J58" s="36"/>
      <c r="K58" s="34"/>
      <c r="L58" s="35"/>
      <c r="M58" s="34">
        <v>3</v>
      </c>
      <c r="N58" s="35" t="s">
        <v>88</v>
      </c>
      <c r="O58" s="35"/>
      <c r="P58" s="35"/>
      <c r="Q58" s="35"/>
      <c r="R58" s="35"/>
      <c r="S58" s="35"/>
      <c r="T58" s="35"/>
      <c r="U58" s="35"/>
      <c r="V58" s="35"/>
      <c r="W58" s="35"/>
      <c r="X58" s="35"/>
      <c r="Y58" s="49"/>
      <c r="Z58" s="34"/>
      <c r="AA58" s="35"/>
      <c r="AB58" s="35"/>
      <c r="AC58" s="35"/>
      <c r="AD58" s="35"/>
      <c r="AE58" s="35"/>
      <c r="AF58" s="35"/>
      <c r="AG58" s="35"/>
      <c r="AH58" s="34"/>
      <c r="AI58" s="35"/>
      <c r="AJ58" s="35"/>
      <c r="AK58" s="35"/>
      <c r="AL58" s="35"/>
      <c r="AM58" s="35"/>
      <c r="AN58" s="35"/>
    </row>
    <row r="59" spans="1:40" ht="13.5" customHeight="1">
      <c r="A59" s="35"/>
      <c r="B59" s="35"/>
      <c r="C59" s="35"/>
      <c r="D59" s="35"/>
      <c r="E59" s="35"/>
      <c r="F59" s="35"/>
      <c r="G59" s="35"/>
      <c r="H59" s="35"/>
      <c r="I59" s="56"/>
      <c r="J59" s="36"/>
      <c r="K59" s="34"/>
      <c r="L59" s="35"/>
      <c r="M59" s="34">
        <v>4</v>
      </c>
      <c r="N59" s="111" t="s">
        <v>89</v>
      </c>
      <c r="O59" s="35"/>
      <c r="P59" s="35"/>
      <c r="Q59" s="35"/>
      <c r="R59" s="35"/>
      <c r="S59" s="35"/>
      <c r="T59" s="35"/>
      <c r="U59" s="35"/>
      <c r="V59" s="35"/>
      <c r="W59" s="35"/>
      <c r="X59" s="35"/>
      <c r="Y59" s="49"/>
      <c r="Z59" s="34"/>
      <c r="AA59" s="35"/>
      <c r="AB59" s="35"/>
      <c r="AC59" s="35"/>
      <c r="AD59" s="35"/>
      <c r="AE59" s="35"/>
      <c r="AF59" s="35"/>
      <c r="AG59" s="35"/>
      <c r="AH59" s="34"/>
      <c r="AI59" s="35"/>
      <c r="AJ59" s="35"/>
      <c r="AK59" s="35"/>
      <c r="AL59" s="35"/>
      <c r="AM59" s="35"/>
      <c r="AN59" s="35"/>
    </row>
    <row r="60" spans="1:40" ht="13.5" customHeight="1">
      <c r="A60" s="35"/>
      <c r="B60" s="35"/>
      <c r="C60" s="35"/>
      <c r="D60" s="35"/>
      <c r="E60" s="35"/>
      <c r="F60" s="35"/>
      <c r="G60" s="35"/>
      <c r="H60" s="35"/>
      <c r="I60" s="56"/>
      <c r="J60" s="36"/>
      <c r="K60" s="34"/>
      <c r="L60" s="35"/>
      <c r="M60" s="34">
        <v>98</v>
      </c>
      <c r="N60" s="35" t="s">
        <v>36</v>
      </c>
      <c r="O60" s="35"/>
      <c r="P60" s="35"/>
      <c r="Q60" s="35"/>
      <c r="R60" s="35"/>
      <c r="S60" s="35"/>
      <c r="T60" s="35"/>
      <c r="U60" s="35"/>
      <c r="V60" s="35"/>
      <c r="W60" s="35"/>
      <c r="X60" s="35"/>
      <c r="Y60" s="49"/>
      <c r="Z60" s="34"/>
      <c r="AA60" s="35"/>
      <c r="AB60" s="35"/>
      <c r="AC60" s="35"/>
      <c r="AD60" s="35"/>
      <c r="AE60" s="35"/>
      <c r="AF60" s="35"/>
      <c r="AG60" s="35"/>
      <c r="AH60" s="34"/>
      <c r="AI60" s="35"/>
      <c r="AJ60" s="35"/>
      <c r="AK60" s="35"/>
      <c r="AL60" s="35"/>
      <c r="AM60" s="35"/>
      <c r="AN60" s="35"/>
    </row>
    <row r="61" spans="1:40" ht="13.5" customHeight="1">
      <c r="A61" s="35"/>
      <c r="B61" s="35"/>
      <c r="C61" s="35"/>
      <c r="D61" s="35"/>
      <c r="E61" s="35"/>
      <c r="F61" s="35"/>
      <c r="G61" s="35"/>
      <c r="H61" s="35"/>
      <c r="I61" s="56"/>
      <c r="J61" s="36"/>
      <c r="K61" s="34"/>
      <c r="L61" s="35"/>
      <c r="M61" s="34">
        <v>99</v>
      </c>
      <c r="N61" s="35" t="s">
        <v>86</v>
      </c>
      <c r="O61" s="35"/>
      <c r="P61" s="35"/>
      <c r="Q61" s="35"/>
      <c r="R61" s="35"/>
      <c r="S61" s="35"/>
      <c r="T61" s="35"/>
      <c r="U61" s="35"/>
      <c r="V61" s="35"/>
      <c r="W61" s="35"/>
      <c r="X61" s="35"/>
      <c r="Y61" s="49"/>
      <c r="Z61" s="34"/>
      <c r="AA61" s="35"/>
      <c r="AB61" s="35"/>
      <c r="AC61" s="35"/>
      <c r="AD61" s="35"/>
      <c r="AE61" s="35"/>
      <c r="AF61" s="35"/>
      <c r="AG61" s="35"/>
      <c r="AH61" s="34"/>
      <c r="AI61" s="35"/>
      <c r="AJ61" s="35"/>
      <c r="AK61" s="35"/>
      <c r="AL61" s="35"/>
      <c r="AM61" s="35"/>
      <c r="AN61" s="35"/>
    </row>
    <row r="62" spans="1:40" ht="13.5" customHeight="1">
      <c r="A62" s="31"/>
      <c r="B62" s="31"/>
      <c r="C62" s="31"/>
      <c r="D62" s="31"/>
      <c r="E62" s="31"/>
      <c r="F62" s="31"/>
      <c r="G62" s="31"/>
      <c r="H62" s="31"/>
      <c r="I62" s="56"/>
      <c r="J62" s="36"/>
      <c r="K62" s="34" t="s">
        <v>93</v>
      </c>
      <c r="L62" s="35" t="s">
        <v>94</v>
      </c>
      <c r="M62" s="35"/>
      <c r="N62" s="35"/>
      <c r="O62" s="35"/>
      <c r="P62" s="35"/>
      <c r="Q62" s="35"/>
      <c r="R62" s="35"/>
      <c r="S62" s="35"/>
      <c r="T62" s="35"/>
      <c r="U62" s="35"/>
      <c r="V62" s="35"/>
      <c r="W62" s="35"/>
      <c r="X62" s="35"/>
      <c r="Y62" s="49"/>
      <c r="Z62" s="49"/>
      <c r="AA62" s="49"/>
      <c r="AB62" s="49"/>
      <c r="AC62" s="49"/>
      <c r="AD62" s="35"/>
      <c r="AE62" s="49"/>
      <c r="AF62" s="35"/>
      <c r="AG62" s="35"/>
      <c r="AH62" s="34"/>
      <c r="AI62" s="35"/>
      <c r="AJ62" s="35"/>
      <c r="AK62" s="35"/>
      <c r="AL62" s="35"/>
      <c r="AM62" s="35"/>
      <c r="AN62" s="35"/>
    </row>
    <row r="63" spans="1:40" ht="13.5" customHeight="1">
      <c r="A63" s="35"/>
      <c r="B63" s="35"/>
      <c r="C63" s="35"/>
      <c r="D63" s="35"/>
      <c r="E63" s="35"/>
      <c r="F63" s="35"/>
      <c r="G63" s="35"/>
      <c r="H63" s="35"/>
      <c r="I63" s="56"/>
      <c r="J63" s="36"/>
      <c r="K63" s="34"/>
      <c r="L63" s="35"/>
      <c r="M63" s="34">
        <v>1</v>
      </c>
      <c r="N63" s="35" t="s">
        <v>82</v>
      </c>
      <c r="O63" s="35"/>
      <c r="P63" s="35"/>
      <c r="Q63" s="35"/>
      <c r="R63" s="35"/>
      <c r="S63" s="35"/>
      <c r="T63" s="35"/>
      <c r="U63" s="35"/>
      <c r="V63" s="35"/>
      <c r="W63" s="35"/>
      <c r="X63" s="35"/>
      <c r="Y63" s="49"/>
      <c r="Z63" s="34"/>
      <c r="AA63" s="35"/>
      <c r="AB63" s="35"/>
      <c r="AC63" s="35"/>
      <c r="AD63" s="35"/>
      <c r="AE63" s="35"/>
      <c r="AF63" s="35"/>
      <c r="AG63" s="35"/>
      <c r="AH63" s="34"/>
      <c r="AI63" s="35"/>
      <c r="AJ63" s="35"/>
      <c r="AK63" s="35"/>
      <c r="AL63" s="35"/>
      <c r="AM63" s="35"/>
      <c r="AN63" s="35"/>
    </row>
    <row r="64" spans="1:40" ht="13.5" customHeight="1">
      <c r="A64" s="35"/>
      <c r="B64" s="35"/>
      <c r="C64" s="35"/>
      <c r="D64" s="35"/>
      <c r="E64" s="35"/>
      <c r="F64" s="35"/>
      <c r="G64" s="35"/>
      <c r="H64" s="35"/>
      <c r="I64" s="56"/>
      <c r="J64" s="36"/>
      <c r="K64" s="34"/>
      <c r="L64" s="35"/>
      <c r="M64" s="34">
        <v>2</v>
      </c>
      <c r="N64" s="35" t="s">
        <v>83</v>
      </c>
      <c r="O64" s="35"/>
      <c r="P64" s="35"/>
      <c r="Q64" s="35"/>
      <c r="R64" s="35"/>
      <c r="S64" s="35"/>
      <c r="T64" s="35"/>
      <c r="U64" s="35"/>
      <c r="V64" s="35"/>
      <c r="W64" s="35"/>
      <c r="X64" s="35"/>
      <c r="Y64" s="49"/>
      <c r="Z64" s="34"/>
      <c r="AA64" s="35"/>
      <c r="AB64" s="35"/>
      <c r="AC64" s="35"/>
      <c r="AD64" s="35"/>
      <c r="AE64" s="35"/>
      <c r="AF64" s="35"/>
      <c r="AG64" s="35"/>
      <c r="AH64" s="34"/>
      <c r="AI64" s="35"/>
      <c r="AJ64" s="35"/>
      <c r="AK64" s="35"/>
      <c r="AL64" s="35"/>
      <c r="AM64" s="35"/>
      <c r="AN64" s="35"/>
    </row>
    <row r="65" spans="1:40" ht="13.5" customHeight="1">
      <c r="A65" s="35"/>
      <c r="B65" s="35"/>
      <c r="C65" s="35"/>
      <c r="D65" s="35"/>
      <c r="E65" s="35"/>
      <c r="F65" s="35"/>
      <c r="G65" s="35"/>
      <c r="H65" s="35"/>
      <c r="I65" s="56"/>
      <c r="J65" s="36"/>
      <c r="K65" s="34"/>
      <c r="L65" s="35"/>
      <c r="M65" s="34">
        <v>3</v>
      </c>
      <c r="N65" s="35" t="s">
        <v>88</v>
      </c>
      <c r="O65" s="35"/>
      <c r="P65" s="35"/>
      <c r="Q65" s="35"/>
      <c r="R65" s="35"/>
      <c r="S65" s="35"/>
      <c r="T65" s="35"/>
      <c r="U65" s="35"/>
      <c r="V65" s="35"/>
      <c r="W65" s="35"/>
      <c r="X65" s="35"/>
      <c r="Y65" s="49"/>
      <c r="Z65" s="34"/>
      <c r="AA65" s="35"/>
      <c r="AB65" s="35"/>
      <c r="AC65" s="35"/>
      <c r="AD65" s="35"/>
      <c r="AE65" s="35"/>
      <c r="AF65" s="35"/>
      <c r="AG65" s="35"/>
      <c r="AH65" s="34"/>
      <c r="AI65" s="35"/>
      <c r="AJ65" s="35"/>
      <c r="AK65" s="35"/>
      <c r="AL65" s="35"/>
      <c r="AM65" s="35"/>
      <c r="AN65" s="35"/>
    </row>
    <row r="66" spans="1:40" ht="13.5" customHeight="1">
      <c r="A66" s="35"/>
      <c r="B66" s="35"/>
      <c r="C66" s="35"/>
      <c r="D66" s="35"/>
      <c r="E66" s="35"/>
      <c r="F66" s="35"/>
      <c r="G66" s="35"/>
      <c r="H66" s="35"/>
      <c r="I66" s="56"/>
      <c r="J66" s="36"/>
      <c r="K66" s="34"/>
      <c r="L66" s="35"/>
      <c r="M66" s="34">
        <v>4</v>
      </c>
      <c r="N66" s="111" t="s">
        <v>89</v>
      </c>
      <c r="O66" s="35"/>
      <c r="P66" s="35"/>
      <c r="Q66" s="35"/>
      <c r="R66" s="35"/>
      <c r="S66" s="35"/>
      <c r="T66" s="35"/>
      <c r="U66" s="35"/>
      <c r="V66" s="35"/>
      <c r="W66" s="35"/>
      <c r="X66" s="35"/>
      <c r="Y66" s="49"/>
      <c r="Z66" s="34"/>
      <c r="AA66" s="35"/>
      <c r="AB66" s="35"/>
      <c r="AC66" s="35"/>
      <c r="AD66" s="35"/>
      <c r="AE66" s="35"/>
      <c r="AF66" s="35"/>
      <c r="AG66" s="35"/>
      <c r="AH66" s="34"/>
      <c r="AI66" s="35"/>
      <c r="AJ66" s="35"/>
      <c r="AK66" s="35"/>
      <c r="AL66" s="35"/>
      <c r="AM66" s="35"/>
      <c r="AN66" s="35"/>
    </row>
    <row r="67" spans="1:40" ht="13.5" customHeight="1">
      <c r="A67" s="35"/>
      <c r="B67" s="35"/>
      <c r="C67" s="35"/>
      <c r="D67" s="35"/>
      <c r="E67" s="35"/>
      <c r="F67" s="35"/>
      <c r="G67" s="35"/>
      <c r="H67" s="35"/>
      <c r="I67" s="56"/>
      <c r="J67" s="36"/>
      <c r="K67" s="34"/>
      <c r="L67" s="35"/>
      <c r="M67" s="34">
        <v>98</v>
      </c>
      <c r="N67" s="35" t="s">
        <v>36</v>
      </c>
      <c r="O67" s="35"/>
      <c r="P67" s="35"/>
      <c r="Q67" s="35"/>
      <c r="R67" s="35"/>
      <c r="S67" s="35"/>
      <c r="T67" s="35"/>
      <c r="U67" s="35"/>
      <c r="V67" s="35"/>
      <c r="W67" s="35"/>
      <c r="X67" s="35"/>
      <c r="Y67" s="49"/>
      <c r="Z67" s="34"/>
      <c r="AA67" s="35"/>
      <c r="AB67" s="35"/>
      <c r="AC67" s="35"/>
      <c r="AD67" s="35"/>
      <c r="AE67" s="35"/>
      <c r="AF67" s="35"/>
      <c r="AG67" s="35"/>
      <c r="AH67" s="34"/>
      <c r="AI67" s="35"/>
      <c r="AJ67" s="35"/>
      <c r="AK67" s="35"/>
      <c r="AL67" s="35"/>
      <c r="AM67" s="35"/>
      <c r="AN67" s="35"/>
    </row>
    <row r="68" spans="1:40" ht="13.5" customHeight="1">
      <c r="A68" s="35"/>
      <c r="B68" s="35"/>
      <c r="C68" s="35"/>
      <c r="D68" s="35"/>
      <c r="E68" s="35"/>
      <c r="F68" s="35"/>
      <c r="G68" s="35"/>
      <c r="H68" s="35"/>
      <c r="I68" s="56"/>
      <c r="J68" s="36"/>
      <c r="K68" s="34"/>
      <c r="L68" s="35"/>
      <c r="M68" s="34">
        <v>99</v>
      </c>
      <c r="N68" s="35" t="s">
        <v>86</v>
      </c>
      <c r="O68" s="35"/>
      <c r="P68" s="35"/>
      <c r="Q68" s="35"/>
      <c r="R68" s="35"/>
      <c r="S68" s="35"/>
      <c r="T68" s="35"/>
      <c r="U68" s="35"/>
      <c r="V68" s="35"/>
      <c r="W68" s="35"/>
      <c r="X68" s="35"/>
      <c r="Y68" s="49"/>
      <c r="Z68" s="34"/>
      <c r="AA68" s="35"/>
      <c r="AB68" s="35"/>
      <c r="AC68" s="35"/>
      <c r="AD68" s="35"/>
      <c r="AE68" s="35"/>
      <c r="AF68" s="35"/>
      <c r="AG68" s="35"/>
      <c r="AH68" s="34"/>
      <c r="AI68" s="35"/>
      <c r="AJ68" s="35"/>
      <c r="AK68" s="35"/>
      <c r="AL68" s="35"/>
      <c r="AM68" s="35"/>
      <c r="AN68" s="35"/>
    </row>
    <row r="69" spans="1:40" ht="13.5" customHeight="1">
      <c r="A69" s="31"/>
      <c r="B69" s="31"/>
      <c r="C69" s="31"/>
      <c r="D69" s="31"/>
      <c r="E69" s="31"/>
      <c r="F69" s="31"/>
      <c r="G69" s="31"/>
      <c r="H69" s="31"/>
      <c r="I69" s="56"/>
      <c r="J69" s="36"/>
      <c r="K69" s="34" t="s">
        <v>95</v>
      </c>
      <c r="L69" s="35" t="s">
        <v>96</v>
      </c>
      <c r="M69" s="35"/>
      <c r="N69" s="35"/>
      <c r="O69" s="35"/>
      <c r="P69" s="35"/>
      <c r="Q69" s="35"/>
      <c r="R69" s="35"/>
      <c r="S69" s="35"/>
      <c r="T69" s="35"/>
      <c r="U69" s="35"/>
      <c r="V69" s="35"/>
      <c r="W69" s="35"/>
      <c r="X69" s="35"/>
      <c r="Y69" s="35"/>
      <c r="Z69" s="35"/>
      <c r="AA69" s="35"/>
      <c r="AB69" s="35"/>
      <c r="AC69" s="35"/>
      <c r="AD69" s="35"/>
      <c r="AE69" s="49"/>
      <c r="AF69" s="35"/>
      <c r="AG69" s="35"/>
      <c r="AH69" s="85"/>
      <c r="AI69" s="35"/>
      <c r="AJ69" s="35"/>
      <c r="AK69" s="35"/>
      <c r="AL69" s="35"/>
      <c r="AM69" s="35"/>
      <c r="AN69" s="111"/>
    </row>
    <row r="70" spans="1:40" ht="13.5" customHeight="1">
      <c r="A70" s="35"/>
      <c r="B70" s="35"/>
      <c r="C70" s="35"/>
      <c r="D70" s="35"/>
      <c r="E70" s="35"/>
      <c r="F70" s="35"/>
      <c r="G70" s="35"/>
      <c r="H70" s="35"/>
      <c r="I70" s="56"/>
      <c r="J70" s="36"/>
      <c r="K70" s="34"/>
      <c r="L70" s="35"/>
      <c r="M70" s="34">
        <v>1</v>
      </c>
      <c r="N70" s="35" t="s">
        <v>82</v>
      </c>
      <c r="O70" s="35"/>
      <c r="P70" s="35"/>
      <c r="Q70" s="35"/>
      <c r="R70" s="35"/>
      <c r="S70" s="35"/>
      <c r="T70" s="35"/>
      <c r="U70" s="35"/>
      <c r="V70" s="35"/>
      <c r="W70" s="35"/>
      <c r="X70" s="35"/>
      <c r="Y70" s="49"/>
      <c r="Z70" s="34"/>
      <c r="AA70" s="35"/>
      <c r="AB70" s="35"/>
      <c r="AC70" s="35"/>
      <c r="AD70" s="35"/>
      <c r="AE70" s="35"/>
      <c r="AF70" s="35"/>
      <c r="AG70" s="35"/>
      <c r="AH70" s="34"/>
      <c r="AI70" s="35"/>
      <c r="AJ70" s="35"/>
      <c r="AK70" s="35"/>
      <c r="AL70" s="35"/>
      <c r="AM70" s="35"/>
      <c r="AN70" s="35"/>
    </row>
    <row r="71" spans="1:40" ht="13.5" customHeight="1">
      <c r="A71" s="35"/>
      <c r="B71" s="35"/>
      <c r="C71" s="35"/>
      <c r="D71" s="35"/>
      <c r="E71" s="35"/>
      <c r="F71" s="35"/>
      <c r="G71" s="35"/>
      <c r="H71" s="35"/>
      <c r="I71" s="56"/>
      <c r="J71" s="36"/>
      <c r="K71" s="34"/>
      <c r="L71" s="35"/>
      <c r="M71" s="34">
        <v>2</v>
      </c>
      <c r="N71" s="35" t="s">
        <v>83</v>
      </c>
      <c r="O71" s="35"/>
      <c r="P71" s="35"/>
      <c r="Q71" s="35"/>
      <c r="R71" s="35"/>
      <c r="S71" s="35"/>
      <c r="T71" s="35"/>
      <c r="U71" s="35"/>
      <c r="V71" s="35"/>
      <c r="W71" s="35"/>
      <c r="X71" s="35"/>
      <c r="Y71" s="49"/>
      <c r="Z71" s="34"/>
      <c r="AA71" s="35"/>
      <c r="AB71" s="35"/>
      <c r="AC71" s="35"/>
      <c r="AD71" s="35"/>
      <c r="AE71" s="35"/>
      <c r="AF71" s="35"/>
      <c r="AG71" s="35"/>
      <c r="AH71" s="34"/>
      <c r="AI71" s="35"/>
      <c r="AJ71" s="35"/>
      <c r="AK71" s="35"/>
      <c r="AL71" s="35"/>
      <c r="AM71" s="35"/>
      <c r="AN71" s="35"/>
    </row>
    <row r="72" spans="1:40" ht="13.5" customHeight="1">
      <c r="A72" s="35"/>
      <c r="B72" s="35"/>
      <c r="C72" s="35"/>
      <c r="D72" s="35"/>
      <c r="E72" s="35"/>
      <c r="F72" s="35"/>
      <c r="G72" s="35"/>
      <c r="H72" s="35"/>
      <c r="I72" s="56"/>
      <c r="J72" s="36"/>
      <c r="K72" s="34"/>
      <c r="L72" s="35"/>
      <c r="M72" s="34">
        <v>3</v>
      </c>
      <c r="N72" s="35" t="s">
        <v>88</v>
      </c>
      <c r="O72" s="35"/>
      <c r="P72" s="35"/>
      <c r="Q72" s="35"/>
      <c r="R72" s="35"/>
      <c r="S72" s="35"/>
      <c r="T72" s="35"/>
      <c r="U72" s="35"/>
      <c r="V72" s="35"/>
      <c r="W72" s="35"/>
      <c r="X72" s="35"/>
      <c r="Y72" s="49"/>
      <c r="Z72" s="34"/>
      <c r="AA72" s="35"/>
      <c r="AB72" s="35"/>
      <c r="AC72" s="35"/>
      <c r="AD72" s="35"/>
      <c r="AE72" s="35"/>
      <c r="AF72" s="35"/>
      <c r="AG72" s="35"/>
      <c r="AH72" s="34"/>
      <c r="AI72" s="35"/>
      <c r="AJ72" s="35"/>
      <c r="AK72" s="35"/>
      <c r="AL72" s="35"/>
      <c r="AM72" s="35"/>
      <c r="AN72" s="35"/>
    </row>
    <row r="73" spans="1:40" ht="13.5" customHeight="1">
      <c r="A73" s="35"/>
      <c r="B73" s="35"/>
      <c r="C73" s="35"/>
      <c r="D73" s="35"/>
      <c r="E73" s="35"/>
      <c r="F73" s="35"/>
      <c r="G73" s="35"/>
      <c r="H73" s="35"/>
      <c r="I73" s="56"/>
      <c r="J73" s="36"/>
      <c r="K73" s="34"/>
      <c r="L73" s="35"/>
      <c r="M73" s="34">
        <v>4</v>
      </c>
      <c r="N73" s="111" t="s">
        <v>89</v>
      </c>
      <c r="O73" s="35"/>
      <c r="P73" s="35"/>
      <c r="Q73" s="35"/>
      <c r="R73" s="35"/>
      <c r="S73" s="35"/>
      <c r="T73" s="35"/>
      <c r="U73" s="35"/>
      <c r="V73" s="35"/>
      <c r="W73" s="35"/>
      <c r="X73" s="35"/>
      <c r="Y73" s="49"/>
      <c r="Z73" s="34"/>
      <c r="AA73" s="35"/>
      <c r="AB73" s="35"/>
      <c r="AC73" s="35"/>
      <c r="AD73" s="35"/>
      <c r="AE73" s="35"/>
      <c r="AF73" s="35"/>
      <c r="AG73" s="35"/>
      <c r="AH73" s="34"/>
      <c r="AI73" s="35"/>
      <c r="AJ73" s="35"/>
      <c r="AK73" s="35"/>
      <c r="AL73" s="35"/>
      <c r="AM73" s="35"/>
      <c r="AN73" s="35"/>
    </row>
    <row r="74" spans="1:40" ht="13.5" customHeight="1">
      <c r="A74" s="35"/>
      <c r="B74" s="35"/>
      <c r="C74" s="35"/>
      <c r="D74" s="35"/>
      <c r="E74" s="35"/>
      <c r="F74" s="35"/>
      <c r="G74" s="35"/>
      <c r="H74" s="35"/>
      <c r="I74" s="56"/>
      <c r="J74" s="36"/>
      <c r="K74" s="34"/>
      <c r="L74" s="35"/>
      <c r="M74" s="34">
        <v>98</v>
      </c>
      <c r="N74" s="35" t="s">
        <v>36</v>
      </c>
      <c r="O74" s="35"/>
      <c r="P74" s="35"/>
      <c r="Q74" s="35"/>
      <c r="R74" s="35"/>
      <c r="S74" s="35"/>
      <c r="T74" s="35"/>
      <c r="U74" s="35"/>
      <c r="V74" s="35"/>
      <c r="W74" s="35"/>
      <c r="X74" s="35"/>
      <c r="Y74" s="49"/>
      <c r="Z74" s="34"/>
      <c r="AA74" s="35"/>
      <c r="AB74" s="35"/>
      <c r="AC74" s="35"/>
      <c r="AD74" s="35"/>
      <c r="AE74" s="35"/>
      <c r="AF74" s="35"/>
      <c r="AG74" s="35"/>
      <c r="AH74" s="34"/>
      <c r="AI74" s="35"/>
      <c r="AJ74" s="35"/>
      <c r="AK74" s="35"/>
      <c r="AL74" s="35"/>
      <c r="AM74" s="35"/>
      <c r="AN74" s="35"/>
    </row>
    <row r="75" spans="1:40" ht="13.5" customHeight="1">
      <c r="A75" s="35"/>
      <c r="B75" s="35"/>
      <c r="C75" s="35"/>
      <c r="D75" s="35"/>
      <c r="E75" s="35"/>
      <c r="F75" s="35"/>
      <c r="G75" s="35"/>
      <c r="H75" s="35"/>
      <c r="I75" s="56"/>
      <c r="J75" s="36"/>
      <c r="K75" s="34"/>
      <c r="L75" s="35"/>
      <c r="M75" s="34">
        <v>99</v>
      </c>
      <c r="N75" s="35" t="s">
        <v>86</v>
      </c>
      <c r="O75" s="35"/>
      <c r="P75" s="35"/>
      <c r="Q75" s="35"/>
      <c r="R75" s="35"/>
      <c r="S75" s="35"/>
      <c r="T75" s="35"/>
      <c r="U75" s="35"/>
      <c r="V75" s="35"/>
      <c r="W75" s="35"/>
      <c r="X75" s="35"/>
      <c r="Y75" s="49"/>
      <c r="Z75" s="34"/>
      <c r="AA75" s="35"/>
      <c r="AB75" s="35"/>
      <c r="AC75" s="35"/>
      <c r="AD75" s="35"/>
      <c r="AE75" s="35"/>
      <c r="AF75" s="35"/>
      <c r="AG75" s="35"/>
      <c r="AH75" s="34"/>
      <c r="AI75" s="35"/>
      <c r="AJ75" s="35"/>
      <c r="AK75" s="35"/>
      <c r="AL75" s="35"/>
      <c r="AM75" s="35"/>
      <c r="AN75" s="35"/>
    </row>
    <row r="76" spans="1:40" ht="13.5" customHeight="1">
      <c r="A76" s="31"/>
      <c r="B76" s="31"/>
      <c r="C76" s="31"/>
      <c r="D76" s="31"/>
      <c r="E76" s="31"/>
      <c r="F76" s="31"/>
      <c r="G76" s="31"/>
      <c r="H76" s="31"/>
      <c r="I76" s="56"/>
      <c r="J76" s="36"/>
      <c r="K76" s="34" t="s">
        <v>97</v>
      </c>
      <c r="L76" s="35" t="s">
        <v>98</v>
      </c>
      <c r="M76" s="35"/>
      <c r="N76" s="35"/>
      <c r="O76" s="35"/>
      <c r="P76" s="35"/>
      <c r="Q76" s="35"/>
      <c r="R76" s="35"/>
      <c r="S76" s="111"/>
      <c r="T76" s="111"/>
      <c r="U76" s="111"/>
      <c r="V76" s="35"/>
      <c r="W76" s="35"/>
      <c r="X76" s="35"/>
      <c r="Y76" s="49"/>
      <c r="Z76" s="34"/>
      <c r="AA76" s="35"/>
      <c r="AB76" s="35"/>
      <c r="AC76" s="35"/>
      <c r="AD76" s="35"/>
      <c r="AE76" s="35"/>
      <c r="AF76" s="35"/>
      <c r="AG76" s="35"/>
      <c r="AH76" s="35"/>
      <c r="AI76" s="34"/>
      <c r="AJ76" s="35"/>
      <c r="AK76" s="35"/>
      <c r="AL76" s="35"/>
      <c r="AM76" s="35"/>
      <c r="AN76" s="35"/>
    </row>
    <row r="77" spans="1:40" ht="13.5" customHeight="1">
      <c r="A77" s="31"/>
      <c r="B77" s="31"/>
      <c r="C77" s="31"/>
      <c r="D77" s="31"/>
      <c r="E77" s="31"/>
      <c r="F77" s="31"/>
      <c r="G77" s="31"/>
      <c r="H77" s="31"/>
      <c r="I77" s="56"/>
      <c r="J77" s="36"/>
      <c r="K77" s="35"/>
      <c r="L77" s="34"/>
      <c r="M77" s="34">
        <v>1</v>
      </c>
      <c r="N77" s="35" t="s">
        <v>82</v>
      </c>
      <c r="O77" s="35"/>
      <c r="P77" s="35"/>
      <c r="Q77" s="35"/>
      <c r="R77" s="35"/>
      <c r="S77" s="35"/>
      <c r="T77" s="35"/>
      <c r="U77" s="35"/>
      <c r="V77" s="35"/>
      <c r="W77" s="35"/>
      <c r="X77" s="35"/>
      <c r="Y77" s="49"/>
      <c r="Z77" s="49"/>
      <c r="AA77" s="49"/>
      <c r="AB77" s="49"/>
      <c r="AC77" s="49"/>
      <c r="AD77" s="35"/>
      <c r="AE77" s="35"/>
      <c r="AF77" s="35"/>
      <c r="AG77" s="35"/>
      <c r="AH77" s="35"/>
      <c r="AI77" s="35"/>
      <c r="AJ77" s="35"/>
      <c r="AK77" s="35"/>
      <c r="AL77" s="35"/>
      <c r="AM77" s="35"/>
      <c r="AN77" s="35"/>
    </row>
    <row r="78" spans="1:40" ht="13.5" customHeight="1">
      <c r="A78" s="31"/>
      <c r="B78" s="31"/>
      <c r="C78" s="31"/>
      <c r="D78" s="31"/>
      <c r="E78" s="31"/>
      <c r="F78" s="31"/>
      <c r="G78" s="31"/>
      <c r="H78" s="31"/>
      <c r="I78" s="56"/>
      <c r="J78" s="36"/>
      <c r="K78" s="35"/>
      <c r="L78" s="34"/>
      <c r="M78" s="34">
        <v>2</v>
      </c>
      <c r="N78" s="35" t="s">
        <v>83</v>
      </c>
      <c r="O78" s="35"/>
      <c r="P78" s="35"/>
      <c r="Q78" s="35"/>
      <c r="R78" s="35"/>
      <c r="S78" s="35"/>
      <c r="T78" s="35"/>
      <c r="U78" s="35"/>
      <c r="V78" s="35"/>
      <c r="W78" s="35"/>
      <c r="X78" s="35"/>
      <c r="Y78" s="49"/>
      <c r="Z78" s="49"/>
      <c r="AA78" s="49"/>
      <c r="AB78" s="49"/>
      <c r="AC78" s="49"/>
      <c r="AD78" s="35"/>
      <c r="AE78" s="49"/>
      <c r="AF78" s="35"/>
      <c r="AG78" s="35"/>
      <c r="AH78" s="90"/>
      <c r="AI78" s="35"/>
      <c r="AJ78" s="35"/>
      <c r="AK78" s="35"/>
      <c r="AL78" s="35"/>
      <c r="AM78" s="35"/>
      <c r="AN78" s="35"/>
    </row>
    <row r="79" spans="1:40" ht="13.5" customHeight="1">
      <c r="A79" s="31"/>
      <c r="B79" s="31"/>
      <c r="C79" s="31"/>
      <c r="D79" s="31"/>
      <c r="E79" s="31"/>
      <c r="F79" s="31"/>
      <c r="G79" s="31"/>
      <c r="H79" s="31"/>
      <c r="I79" s="56"/>
      <c r="J79" s="36"/>
      <c r="K79" s="35"/>
      <c r="L79" s="34"/>
      <c r="M79" s="34">
        <v>3</v>
      </c>
      <c r="N79" s="35" t="s">
        <v>88</v>
      </c>
      <c r="O79" s="35"/>
      <c r="P79" s="35"/>
      <c r="Q79" s="35"/>
      <c r="R79" s="35"/>
      <c r="S79" s="35"/>
      <c r="T79" s="35"/>
      <c r="U79" s="35"/>
      <c r="V79" s="35"/>
      <c r="W79" s="35"/>
      <c r="X79" s="35"/>
      <c r="Y79" s="35"/>
      <c r="Z79" s="35"/>
      <c r="AA79" s="35"/>
      <c r="AB79" s="35"/>
      <c r="AC79" s="35"/>
      <c r="AD79" s="35"/>
      <c r="AE79" s="49"/>
      <c r="AF79" s="35"/>
      <c r="AG79" s="35"/>
      <c r="AH79" s="35"/>
      <c r="AI79" s="35"/>
      <c r="AJ79" s="35"/>
      <c r="AK79" s="35"/>
      <c r="AL79" s="35"/>
      <c r="AM79" s="35"/>
      <c r="AN79" s="35"/>
    </row>
    <row r="80" spans="1:40" ht="13.5" customHeight="1">
      <c r="A80" s="31"/>
      <c r="B80" s="31"/>
      <c r="C80" s="31"/>
      <c r="D80" s="31"/>
      <c r="E80" s="31"/>
      <c r="F80" s="31"/>
      <c r="G80" s="31"/>
      <c r="H80" s="31"/>
      <c r="I80" s="56"/>
      <c r="J80" s="36"/>
      <c r="K80" s="34"/>
      <c r="L80" s="35"/>
      <c r="M80" s="34">
        <v>4</v>
      </c>
      <c r="N80" s="111" t="s">
        <v>89</v>
      </c>
      <c r="O80" s="35"/>
      <c r="P80" s="35"/>
      <c r="Q80" s="35"/>
      <c r="R80" s="35"/>
      <c r="S80" s="111"/>
      <c r="T80" s="111"/>
      <c r="U80" s="111"/>
      <c r="V80" s="35"/>
      <c r="W80" s="35"/>
      <c r="X80" s="35"/>
      <c r="Y80" s="49"/>
      <c r="Z80" s="34"/>
      <c r="AA80" s="35"/>
      <c r="AB80" s="35"/>
      <c r="AC80" s="35"/>
      <c r="AD80" s="35"/>
      <c r="AE80" s="35"/>
      <c r="AF80" s="35"/>
      <c r="AG80" s="35"/>
      <c r="AH80" s="35"/>
      <c r="AI80" s="35"/>
      <c r="AJ80" s="35"/>
      <c r="AK80" s="35"/>
      <c r="AL80" s="35"/>
      <c r="AM80" s="35"/>
      <c r="AN80" s="35"/>
    </row>
    <row r="81" spans="1:40" ht="13.5" customHeight="1">
      <c r="A81" s="31"/>
      <c r="B81" s="31"/>
      <c r="C81" s="31"/>
      <c r="D81" s="31"/>
      <c r="E81" s="31"/>
      <c r="F81" s="31"/>
      <c r="G81" s="31"/>
      <c r="H81" s="31"/>
      <c r="I81" s="56"/>
      <c r="J81" s="36"/>
      <c r="K81" s="35"/>
      <c r="L81" s="34"/>
      <c r="M81" s="34">
        <v>98</v>
      </c>
      <c r="N81" s="35" t="s">
        <v>36</v>
      </c>
      <c r="O81" s="35"/>
      <c r="P81" s="35"/>
      <c r="Q81" s="35"/>
      <c r="R81" s="35"/>
      <c r="S81" s="35"/>
      <c r="T81" s="35"/>
      <c r="U81" s="35"/>
      <c r="V81" s="35"/>
      <c r="W81" s="35"/>
      <c r="X81" s="35"/>
      <c r="Y81" s="49"/>
      <c r="Z81" s="49"/>
      <c r="AA81" s="49"/>
      <c r="AB81" s="49"/>
      <c r="AC81" s="49"/>
      <c r="AD81" s="35"/>
      <c r="AE81" s="35"/>
      <c r="AF81" s="35"/>
      <c r="AG81" s="35"/>
      <c r="AH81" s="35"/>
      <c r="AI81" s="35"/>
      <c r="AJ81" s="35"/>
      <c r="AK81" s="35"/>
      <c r="AL81" s="35"/>
      <c r="AM81" s="35"/>
      <c r="AN81" s="35"/>
    </row>
    <row r="82" spans="1:40" ht="13.5" customHeight="1">
      <c r="A82" s="31"/>
      <c r="B82" s="31"/>
      <c r="C82" s="31"/>
      <c r="D82" s="31"/>
      <c r="E82" s="31"/>
      <c r="F82" s="31"/>
      <c r="G82" s="31"/>
      <c r="H82" s="31"/>
      <c r="I82" s="56"/>
      <c r="J82" s="36"/>
      <c r="K82" s="35"/>
      <c r="L82" s="34"/>
      <c r="M82" s="34">
        <v>99</v>
      </c>
      <c r="N82" s="35" t="s">
        <v>86</v>
      </c>
      <c r="O82" s="35"/>
      <c r="P82" s="35"/>
      <c r="Q82" s="35"/>
      <c r="R82" s="35"/>
      <c r="S82" s="35"/>
      <c r="T82" s="35"/>
      <c r="U82" s="35"/>
      <c r="V82" s="35"/>
      <c r="W82" s="35"/>
      <c r="X82" s="35"/>
      <c r="Y82" s="49"/>
      <c r="Z82" s="49"/>
      <c r="AA82" s="49"/>
      <c r="AB82" s="49"/>
      <c r="AC82" s="49"/>
      <c r="AD82" s="35"/>
      <c r="AE82" s="35"/>
      <c r="AF82" s="35"/>
      <c r="AG82" s="35"/>
      <c r="AH82" s="35"/>
      <c r="AI82" s="35"/>
      <c r="AJ82" s="35"/>
      <c r="AK82" s="35"/>
      <c r="AL82" s="35"/>
      <c r="AM82" s="35"/>
      <c r="AN82" s="35"/>
    </row>
    <row r="83" spans="1:40" ht="13.5" customHeight="1">
      <c r="A83" s="31"/>
      <c r="B83" s="31"/>
      <c r="C83" s="31"/>
      <c r="D83" s="31"/>
      <c r="E83" s="31"/>
      <c r="F83" s="31"/>
      <c r="G83" s="31"/>
      <c r="H83" s="31"/>
      <c r="I83" s="44"/>
      <c r="J83" s="36"/>
      <c r="K83" s="35"/>
      <c r="L83" s="34"/>
      <c r="M83" s="35"/>
      <c r="N83" s="35"/>
      <c r="O83" s="35"/>
      <c r="P83" s="35"/>
      <c r="Q83" s="35"/>
      <c r="R83" s="35"/>
      <c r="S83" s="35"/>
      <c r="T83" s="35"/>
      <c r="U83" s="35"/>
      <c r="V83" s="35"/>
      <c r="W83" s="35"/>
      <c r="X83" s="35"/>
      <c r="Y83" s="35"/>
      <c r="Z83" s="35"/>
      <c r="AA83" s="35"/>
      <c r="AB83" s="35"/>
      <c r="AC83" s="35"/>
      <c r="AD83" s="35"/>
      <c r="AE83" s="35"/>
      <c r="AF83" s="35"/>
      <c r="AG83" s="35"/>
      <c r="AH83" s="35"/>
      <c r="AI83" s="35"/>
      <c r="AJ83" s="35"/>
      <c r="AK83" s="35"/>
      <c r="AL83" s="35"/>
      <c r="AM83" s="35"/>
      <c r="AN83" s="35"/>
    </row>
    <row r="84" spans="1:40" ht="13.5" customHeight="1">
      <c r="A84" s="31"/>
      <c r="B84" s="31"/>
      <c r="C84" s="31"/>
      <c r="D84" s="31"/>
      <c r="E84" s="31"/>
      <c r="F84" s="31"/>
      <c r="G84" s="31"/>
      <c r="H84" s="31"/>
      <c r="I84" s="56"/>
      <c r="J84" s="36">
        <f>J36+0.01</f>
        <v>10.049999999999999</v>
      </c>
      <c r="K84" s="35" t="s">
        <v>99</v>
      </c>
      <c r="L84" s="35"/>
      <c r="M84" s="35"/>
      <c r="N84" s="35"/>
      <c r="O84" s="35"/>
      <c r="P84" s="35"/>
      <c r="Q84" s="35"/>
      <c r="R84" s="35"/>
      <c r="S84" s="35"/>
      <c r="T84" s="35"/>
      <c r="U84" s="35"/>
      <c r="V84" s="35"/>
      <c r="W84" s="35"/>
      <c r="X84" s="35"/>
      <c r="Y84" s="35"/>
      <c r="Z84" s="49"/>
      <c r="AA84" s="49"/>
      <c r="AB84" s="49"/>
      <c r="AC84" s="49"/>
      <c r="AD84" s="49"/>
      <c r="AE84" s="35"/>
      <c r="AF84" s="35"/>
      <c r="AG84" s="35"/>
      <c r="AH84" s="35"/>
      <c r="AI84" s="35"/>
      <c r="AJ84" s="35"/>
      <c r="AK84" s="35"/>
      <c r="AL84" s="35"/>
      <c r="AM84" s="35"/>
      <c r="AN84" s="35"/>
    </row>
    <row r="85" spans="1:40" ht="13.5" customHeight="1">
      <c r="A85" s="31"/>
      <c r="B85" s="31"/>
      <c r="C85" s="31"/>
      <c r="D85" s="31"/>
      <c r="E85" s="31"/>
      <c r="F85" s="31"/>
      <c r="G85" s="31"/>
      <c r="H85" s="31"/>
      <c r="I85" s="56"/>
      <c r="J85" s="36"/>
      <c r="K85" s="35"/>
      <c r="L85" s="34">
        <v>1</v>
      </c>
      <c r="M85" s="35" t="s">
        <v>100</v>
      </c>
      <c r="N85" s="35"/>
      <c r="O85" s="35"/>
      <c r="P85" s="35"/>
      <c r="Q85" s="35"/>
      <c r="R85" s="35"/>
      <c r="S85" s="35"/>
      <c r="T85" s="35"/>
      <c r="U85" s="35"/>
      <c r="V85" s="35"/>
      <c r="W85" s="35"/>
      <c r="X85" s="35"/>
      <c r="Y85" s="35"/>
      <c r="Z85" s="49"/>
      <c r="AA85" s="49"/>
      <c r="AB85" s="49"/>
      <c r="AC85" s="49"/>
      <c r="AD85" s="49"/>
      <c r="AE85" s="35"/>
      <c r="AF85" s="35"/>
      <c r="AG85" s="35"/>
      <c r="AH85" s="35"/>
      <c r="AI85" s="35"/>
      <c r="AJ85" s="35"/>
      <c r="AK85" s="35"/>
      <c r="AL85" s="35"/>
      <c r="AM85" s="35"/>
      <c r="AN85" s="35"/>
    </row>
    <row r="86" spans="1:40" ht="13.5" customHeight="1">
      <c r="A86" s="31"/>
      <c r="B86" s="31"/>
      <c r="C86" s="31"/>
      <c r="D86" s="31"/>
      <c r="E86" s="31"/>
      <c r="F86" s="31"/>
      <c r="G86" s="31"/>
      <c r="H86" s="31"/>
      <c r="I86" s="56"/>
      <c r="J86" s="36"/>
      <c r="K86" s="35"/>
      <c r="L86" s="34">
        <v>2</v>
      </c>
      <c r="M86" s="35" t="s">
        <v>101</v>
      </c>
      <c r="N86" s="35"/>
      <c r="O86" s="35"/>
      <c r="P86" s="35"/>
      <c r="Q86" s="35"/>
      <c r="R86" s="35"/>
      <c r="S86" s="35"/>
      <c r="T86" s="35"/>
      <c r="U86" s="35"/>
      <c r="V86" s="35"/>
      <c r="W86" s="35"/>
      <c r="X86" s="35"/>
      <c r="Y86" s="35"/>
      <c r="Z86" s="49"/>
      <c r="AA86" s="49"/>
      <c r="AB86" s="49"/>
      <c r="AC86" s="49"/>
      <c r="AD86" s="49"/>
      <c r="AE86" s="35"/>
      <c r="AF86" s="35"/>
      <c r="AG86" s="35"/>
      <c r="AH86" s="35"/>
      <c r="AI86" s="35"/>
      <c r="AJ86" s="35"/>
      <c r="AK86" s="35"/>
      <c r="AL86" s="35"/>
      <c r="AM86" s="35"/>
      <c r="AN86" s="35"/>
    </row>
    <row r="87" spans="1:40" ht="13.5" customHeight="1">
      <c r="A87" s="31"/>
      <c r="B87" s="31"/>
      <c r="C87" s="31"/>
      <c r="D87" s="31"/>
      <c r="E87" s="31"/>
      <c r="F87" s="31"/>
      <c r="G87" s="31"/>
      <c r="H87" s="31"/>
      <c r="I87" s="56"/>
      <c r="J87" s="36"/>
      <c r="K87" s="35"/>
      <c r="L87" s="34">
        <v>3</v>
      </c>
      <c r="M87" s="35" t="s">
        <v>102</v>
      </c>
      <c r="N87" s="35"/>
      <c r="O87" s="35"/>
      <c r="P87" s="35"/>
      <c r="Q87" s="35"/>
      <c r="R87" s="35"/>
      <c r="S87" s="35"/>
      <c r="T87" s="35"/>
      <c r="U87" s="35"/>
      <c r="V87" s="35"/>
      <c r="W87" s="35"/>
      <c r="X87" s="35"/>
      <c r="Y87" s="35"/>
      <c r="Z87" s="49"/>
      <c r="AA87" s="49"/>
      <c r="AB87" s="49"/>
      <c r="AC87" s="49"/>
      <c r="AD87" s="49"/>
      <c r="AE87" s="35"/>
      <c r="AF87" s="35"/>
      <c r="AG87" s="35"/>
      <c r="AH87" s="35"/>
      <c r="AI87" s="35"/>
      <c r="AJ87" s="35"/>
      <c r="AK87" s="35"/>
      <c r="AL87" s="35"/>
      <c r="AM87" s="35"/>
      <c r="AN87" s="35"/>
    </row>
    <row r="88" spans="1:40" ht="13.5" customHeight="1">
      <c r="A88" s="31"/>
      <c r="B88" s="31"/>
      <c r="C88" s="31"/>
      <c r="D88" s="31"/>
      <c r="E88" s="31"/>
      <c r="F88" s="31"/>
      <c r="G88" s="31"/>
      <c r="H88" s="31"/>
      <c r="I88" s="56"/>
      <c r="J88" s="36"/>
      <c r="K88" s="35"/>
      <c r="L88" s="34">
        <v>98</v>
      </c>
      <c r="M88" s="35" t="s">
        <v>36</v>
      </c>
      <c r="N88" s="35"/>
      <c r="O88" s="35"/>
      <c r="P88" s="35"/>
      <c r="Q88" s="35"/>
      <c r="R88" s="35"/>
      <c r="S88" s="35"/>
      <c r="T88" s="35"/>
      <c r="U88" s="35"/>
      <c r="V88" s="35"/>
      <c r="W88" s="35"/>
      <c r="X88" s="35"/>
      <c r="Y88" s="35"/>
      <c r="Z88" s="49"/>
      <c r="AA88" s="49"/>
      <c r="AB88" s="49"/>
      <c r="AC88" s="49"/>
      <c r="AD88" s="49"/>
      <c r="AE88" s="35"/>
      <c r="AF88" s="35"/>
      <c r="AG88" s="35"/>
      <c r="AH88" s="35"/>
      <c r="AI88" s="34"/>
      <c r="AJ88" s="35"/>
      <c r="AK88" s="35"/>
      <c r="AL88" s="35"/>
      <c r="AM88" s="35"/>
      <c r="AN88" s="35"/>
    </row>
    <row r="89" spans="1:40" ht="13.5" customHeight="1">
      <c r="A89" s="31"/>
      <c r="B89" s="31"/>
      <c r="C89" s="31"/>
      <c r="D89" s="31"/>
      <c r="E89" s="31"/>
      <c r="F89" s="31"/>
      <c r="G89" s="31"/>
      <c r="H89" s="31"/>
      <c r="I89" s="56"/>
      <c r="J89" s="36"/>
      <c r="K89" s="35"/>
      <c r="L89" s="34">
        <v>99</v>
      </c>
      <c r="M89" s="35" t="s">
        <v>86</v>
      </c>
      <c r="N89" s="35"/>
      <c r="O89" s="35"/>
      <c r="P89" s="35"/>
      <c r="Q89" s="35"/>
      <c r="R89" s="35"/>
      <c r="S89" s="35"/>
      <c r="T89" s="35"/>
      <c r="U89" s="35"/>
      <c r="V89" s="35"/>
      <c r="W89" s="35"/>
      <c r="X89" s="35"/>
      <c r="Y89" s="35"/>
      <c r="Z89" s="49"/>
      <c r="AA89" s="49"/>
      <c r="AB89" s="49"/>
      <c r="AC89" s="49"/>
      <c r="AD89" s="49"/>
      <c r="AE89" s="35"/>
      <c r="AF89" s="35"/>
      <c r="AG89" s="35"/>
      <c r="AH89" s="35"/>
      <c r="AI89" s="34"/>
      <c r="AJ89" s="35"/>
      <c r="AK89" s="35"/>
      <c r="AL89" s="35"/>
      <c r="AM89" s="35"/>
      <c r="AN89" s="35"/>
    </row>
    <row r="90" spans="1:40" ht="13.5" customHeight="1">
      <c r="A90" s="31"/>
      <c r="B90" s="31"/>
      <c r="C90" s="31"/>
      <c r="D90" s="31"/>
      <c r="E90" s="31"/>
      <c r="F90" s="31"/>
      <c r="G90" s="31"/>
      <c r="H90" s="31"/>
      <c r="I90" s="56"/>
      <c r="J90" s="36">
        <f>J84+0.01</f>
        <v>10.059999999999999</v>
      </c>
      <c r="K90" s="35" t="s">
        <v>103</v>
      </c>
      <c r="L90" s="35"/>
      <c r="M90" s="35"/>
      <c r="N90" s="35"/>
      <c r="O90" s="35"/>
      <c r="P90" s="35"/>
      <c r="Q90" s="35"/>
      <c r="R90" s="35"/>
      <c r="S90" s="35"/>
      <c r="T90" s="35"/>
      <c r="U90" s="35"/>
      <c r="V90" s="35"/>
      <c r="W90" s="35"/>
      <c r="X90" s="35"/>
      <c r="Y90" s="35"/>
      <c r="Z90" s="49"/>
      <c r="AA90" s="49"/>
      <c r="AB90" s="49"/>
      <c r="AC90" s="49"/>
      <c r="AD90" s="35"/>
      <c r="AE90" s="49"/>
      <c r="AF90" s="35"/>
      <c r="AG90" s="35"/>
      <c r="AH90" s="35"/>
      <c r="AI90" s="35"/>
      <c r="AJ90" s="35"/>
      <c r="AK90" s="35"/>
      <c r="AL90" s="35"/>
      <c r="AM90" s="35"/>
      <c r="AN90" s="35"/>
    </row>
    <row r="91" spans="1:40" ht="13.5" customHeight="1">
      <c r="A91" s="31"/>
      <c r="B91" s="31"/>
      <c r="C91" s="31"/>
      <c r="D91" s="31"/>
      <c r="E91" s="31"/>
      <c r="F91" s="31"/>
      <c r="G91" s="31"/>
      <c r="H91" s="31"/>
      <c r="I91" s="56"/>
      <c r="J91" s="36"/>
      <c r="K91" s="35"/>
      <c r="L91" s="34">
        <v>1</v>
      </c>
      <c r="M91" s="35" t="s">
        <v>100</v>
      </c>
      <c r="N91" s="35"/>
      <c r="O91" s="35"/>
      <c r="P91" s="35"/>
      <c r="Q91" s="35"/>
      <c r="R91" s="35"/>
      <c r="S91" s="35"/>
      <c r="T91" s="35"/>
      <c r="U91" s="35"/>
      <c r="V91" s="35"/>
      <c r="W91" s="35"/>
      <c r="X91" s="35"/>
      <c r="Y91" s="35"/>
      <c r="Z91" s="49"/>
      <c r="AA91" s="49"/>
      <c r="AB91" s="49"/>
      <c r="AC91" s="49"/>
      <c r="AD91" s="35"/>
      <c r="AE91" s="49"/>
      <c r="AF91" s="35"/>
      <c r="AG91" s="35"/>
      <c r="AH91" s="35"/>
      <c r="AI91" s="35"/>
      <c r="AJ91" s="35"/>
      <c r="AK91" s="35"/>
      <c r="AL91" s="35"/>
      <c r="AM91" s="35"/>
      <c r="AN91" s="35"/>
    </row>
    <row r="92" spans="1:40" ht="13.5" customHeight="1">
      <c r="A92" s="31"/>
      <c r="B92" s="31"/>
      <c r="C92" s="31"/>
      <c r="D92" s="31"/>
      <c r="E92" s="31"/>
      <c r="F92" s="31"/>
      <c r="G92" s="31"/>
      <c r="H92" s="31"/>
      <c r="I92" s="56"/>
      <c r="J92" s="36"/>
      <c r="K92" s="35"/>
      <c r="L92" s="34">
        <v>2</v>
      </c>
      <c r="M92" s="35" t="s">
        <v>101</v>
      </c>
      <c r="N92" s="35"/>
      <c r="O92" s="35"/>
      <c r="P92" s="35"/>
      <c r="Q92" s="35"/>
      <c r="R92" s="35"/>
      <c r="S92" s="35"/>
      <c r="T92" s="35"/>
      <c r="U92" s="35"/>
      <c r="V92" s="35"/>
      <c r="W92" s="35"/>
      <c r="X92" s="35"/>
      <c r="Y92" s="35"/>
      <c r="Z92" s="49"/>
      <c r="AA92" s="49"/>
      <c r="AB92" s="49"/>
      <c r="AC92" s="49"/>
      <c r="AD92" s="35"/>
      <c r="AE92" s="49"/>
      <c r="AF92" s="35"/>
      <c r="AG92" s="35"/>
      <c r="AH92" s="35"/>
      <c r="AI92" s="35"/>
      <c r="AJ92" s="35"/>
      <c r="AK92" s="35"/>
      <c r="AL92" s="35"/>
      <c r="AM92" s="35"/>
      <c r="AN92" s="35"/>
    </row>
    <row r="93" spans="1:40" ht="13.5" customHeight="1">
      <c r="A93" s="31"/>
      <c r="B93" s="31"/>
      <c r="C93" s="31"/>
      <c r="D93" s="31"/>
      <c r="E93" s="31"/>
      <c r="F93" s="31"/>
      <c r="G93" s="31"/>
      <c r="H93" s="31"/>
      <c r="I93" s="56"/>
      <c r="J93" s="36"/>
      <c r="K93" s="35"/>
      <c r="L93" s="34">
        <v>3</v>
      </c>
      <c r="M93" s="35" t="s">
        <v>102</v>
      </c>
      <c r="N93" s="35"/>
      <c r="O93" s="35"/>
      <c r="P93" s="35"/>
      <c r="Q93" s="35"/>
      <c r="R93" s="35"/>
      <c r="S93" s="35"/>
      <c r="T93" s="35"/>
      <c r="U93" s="35"/>
      <c r="V93" s="35"/>
      <c r="W93" s="35"/>
      <c r="X93" s="35"/>
      <c r="Y93" s="35"/>
      <c r="Z93" s="49"/>
      <c r="AA93" s="49"/>
      <c r="AB93" s="49"/>
      <c r="AC93" s="49"/>
      <c r="AD93" s="35"/>
      <c r="AE93" s="49"/>
      <c r="AF93" s="35"/>
      <c r="AG93" s="35"/>
      <c r="AH93" s="35"/>
      <c r="AI93" s="35"/>
      <c r="AJ93" s="35"/>
      <c r="AK93" s="35"/>
      <c r="AL93" s="35"/>
      <c r="AM93" s="35"/>
      <c r="AN93" s="35"/>
    </row>
    <row r="94" spans="1:40" ht="13.5" customHeight="1">
      <c r="A94" s="31"/>
      <c r="B94" s="31"/>
      <c r="C94" s="31"/>
      <c r="D94" s="31"/>
      <c r="E94" s="31"/>
      <c r="F94" s="31"/>
      <c r="G94" s="31"/>
      <c r="H94" s="31"/>
      <c r="I94" s="56"/>
      <c r="J94" s="36"/>
      <c r="K94" s="35"/>
      <c r="L94" s="34">
        <v>98</v>
      </c>
      <c r="M94" s="35" t="s">
        <v>36</v>
      </c>
      <c r="N94" s="35"/>
      <c r="O94" s="35"/>
      <c r="P94" s="35"/>
      <c r="Q94" s="35"/>
      <c r="R94" s="35"/>
      <c r="S94" s="35"/>
      <c r="T94" s="35"/>
      <c r="U94" s="35"/>
      <c r="V94" s="35"/>
      <c r="W94" s="35"/>
      <c r="X94" s="35"/>
      <c r="Y94" s="35"/>
      <c r="Z94" s="49"/>
      <c r="AA94" s="49"/>
      <c r="AB94" s="49"/>
      <c r="AC94" s="49"/>
      <c r="AD94" s="35"/>
      <c r="AE94" s="49"/>
      <c r="AF94" s="35"/>
      <c r="AG94" s="35"/>
      <c r="AH94" s="35"/>
      <c r="AI94" s="35"/>
      <c r="AJ94" s="35"/>
      <c r="AK94" s="35"/>
      <c r="AL94" s="35"/>
      <c r="AM94" s="35"/>
      <c r="AN94" s="35"/>
    </row>
    <row r="95" spans="1:40" ht="13.5" customHeight="1">
      <c r="A95" s="31"/>
      <c r="B95" s="31"/>
      <c r="C95" s="31"/>
      <c r="D95" s="31"/>
      <c r="E95" s="31"/>
      <c r="F95" s="31"/>
      <c r="G95" s="31"/>
      <c r="H95" s="31"/>
      <c r="I95" s="56"/>
      <c r="J95" s="36"/>
      <c r="K95" s="35"/>
      <c r="L95" s="34">
        <v>99</v>
      </c>
      <c r="M95" s="35" t="s">
        <v>86</v>
      </c>
      <c r="N95" s="35"/>
      <c r="O95" s="35"/>
      <c r="P95" s="35"/>
      <c r="Q95" s="35"/>
      <c r="R95" s="35"/>
      <c r="S95" s="35"/>
      <c r="T95" s="35"/>
      <c r="U95" s="35"/>
      <c r="V95" s="35"/>
      <c r="W95" s="35"/>
      <c r="X95" s="35"/>
      <c r="Y95" s="35"/>
      <c r="Z95" s="49"/>
      <c r="AA95" s="49"/>
      <c r="AB95" s="49"/>
      <c r="AC95" s="49"/>
      <c r="AD95" s="35"/>
      <c r="AE95" s="49"/>
      <c r="AF95" s="35"/>
      <c r="AG95" s="35"/>
      <c r="AH95" s="35"/>
      <c r="AI95" s="35"/>
      <c r="AJ95" s="35"/>
      <c r="AK95" s="35"/>
      <c r="AL95" s="35"/>
      <c r="AM95" s="35"/>
      <c r="AN95" s="35"/>
    </row>
    <row r="96" spans="1:40" ht="13.5" customHeight="1">
      <c r="A96" s="112"/>
      <c r="B96" s="112"/>
      <c r="C96" s="112"/>
      <c r="D96" s="112"/>
      <c r="E96" s="112"/>
      <c r="F96" s="112"/>
      <c r="G96" s="112"/>
      <c r="H96" s="112"/>
      <c r="I96" s="112"/>
      <c r="J96" s="113"/>
      <c r="K96" s="94"/>
      <c r="L96" s="108"/>
      <c r="M96" s="108"/>
      <c r="N96" s="108"/>
      <c r="O96" s="108"/>
      <c r="P96" s="108"/>
      <c r="Q96" s="108"/>
      <c r="R96" s="108"/>
      <c r="S96" s="108"/>
      <c r="T96" s="108"/>
      <c r="U96" s="108"/>
      <c r="V96" s="108"/>
      <c r="W96" s="108"/>
      <c r="X96" s="108"/>
      <c r="Y96" s="108"/>
      <c r="Z96" s="108"/>
      <c r="AA96" s="108"/>
      <c r="AB96" s="114"/>
      <c r="AC96" s="114"/>
      <c r="AD96" s="114"/>
      <c r="AE96" s="114"/>
      <c r="AF96" s="109"/>
      <c r="AG96" s="109"/>
      <c r="AH96" s="109"/>
      <c r="AI96" s="109"/>
      <c r="AJ96" s="109"/>
      <c r="AK96" s="109"/>
      <c r="AL96" s="109"/>
      <c r="AM96" s="109"/>
      <c r="AN96" s="109"/>
    </row>
    <row r="97" spans="1:40" ht="13.5" customHeight="1">
      <c r="A97" s="31"/>
      <c r="B97" s="31"/>
      <c r="C97" s="31"/>
      <c r="D97" s="31"/>
      <c r="E97" s="31"/>
      <c r="F97" s="31"/>
      <c r="G97" s="31"/>
      <c r="H97" s="31"/>
      <c r="I97" s="56"/>
      <c r="J97" s="115"/>
      <c r="K97" s="84" t="s">
        <v>104</v>
      </c>
      <c r="L97" s="116"/>
      <c r="M97" s="116"/>
      <c r="N97" s="116"/>
      <c r="O97" s="116"/>
      <c r="P97" s="116"/>
      <c r="Q97" s="116"/>
      <c r="R97" s="116"/>
      <c r="S97" s="116"/>
      <c r="T97" s="62"/>
      <c r="U97" s="62"/>
      <c r="V97" s="62"/>
      <c r="W97" s="62"/>
      <c r="X97" s="62"/>
      <c r="Y97" s="62"/>
      <c r="Z97" s="62"/>
      <c r="AA97" s="62"/>
      <c r="AB97" s="49"/>
      <c r="AC97" s="49"/>
      <c r="AD97" s="49"/>
      <c r="AE97" s="49"/>
      <c r="AF97" s="35"/>
      <c r="AG97" s="35"/>
      <c r="AH97" s="35"/>
      <c r="AI97" s="35"/>
      <c r="AJ97" s="35"/>
      <c r="AK97" s="35"/>
      <c r="AL97" s="35"/>
      <c r="AM97" s="35"/>
      <c r="AN97" s="35"/>
    </row>
    <row r="98" spans="1:40" ht="13.5" customHeight="1">
      <c r="A98" s="31"/>
      <c r="B98" s="31"/>
      <c r="C98" s="31"/>
      <c r="D98" s="31"/>
      <c r="E98" s="31"/>
      <c r="F98" s="31"/>
      <c r="G98" s="31"/>
      <c r="H98" s="31"/>
      <c r="I98" s="56"/>
      <c r="J98" s="35"/>
      <c r="K98" s="85" t="s">
        <v>71</v>
      </c>
      <c r="L98" s="35"/>
      <c r="M98" s="35"/>
      <c r="N98" s="35"/>
      <c r="O98" s="35"/>
      <c r="P98" s="35"/>
      <c r="Q98" s="35"/>
      <c r="R98" s="35"/>
      <c r="S98" s="35"/>
      <c r="T98" s="35"/>
      <c r="U98" s="35"/>
      <c r="V98" s="35"/>
      <c r="W98" s="35"/>
      <c r="X98" s="35"/>
      <c r="Y98" s="35"/>
      <c r="Z98" s="49"/>
      <c r="AA98" s="49"/>
      <c r="AB98" s="49"/>
      <c r="AC98" s="49"/>
      <c r="AD98" s="49"/>
      <c r="AE98" s="35"/>
      <c r="AF98" s="35"/>
      <c r="AG98" s="35"/>
      <c r="AH98" s="35"/>
      <c r="AI98" s="35"/>
      <c r="AJ98" s="35"/>
      <c r="AK98" s="35"/>
      <c r="AL98" s="35"/>
      <c r="AM98" s="35"/>
      <c r="AN98" s="35"/>
    </row>
    <row r="99" spans="1:40" ht="13.5" customHeight="1">
      <c r="A99" s="31"/>
      <c r="B99" s="31"/>
      <c r="C99" s="31"/>
      <c r="D99" s="31"/>
      <c r="E99" s="31"/>
      <c r="F99" s="31"/>
      <c r="G99" s="31"/>
      <c r="H99" s="31"/>
      <c r="I99" s="56"/>
      <c r="J99" s="36">
        <f>J90+0.01</f>
        <v>10.069999999999999</v>
      </c>
      <c r="K99" s="35" t="s">
        <v>105</v>
      </c>
      <c r="L99" s="35"/>
      <c r="M99" s="35"/>
      <c r="N99" s="35"/>
      <c r="O99" s="35"/>
      <c r="P99" s="35"/>
      <c r="Q99" s="35"/>
      <c r="R99" s="35"/>
      <c r="S99" s="35"/>
      <c r="T99" s="35"/>
      <c r="U99" s="35"/>
      <c r="V99" s="35"/>
      <c r="W99" s="35"/>
      <c r="X99" s="35"/>
      <c r="Y99" s="35"/>
      <c r="Z99" s="49"/>
      <c r="AA99" s="49"/>
      <c r="AB99" s="49"/>
      <c r="AC99" s="49"/>
      <c r="AD99" s="49"/>
      <c r="AE99" s="35"/>
      <c r="AF99" s="35"/>
      <c r="AG99" s="35"/>
      <c r="AH99" s="35"/>
      <c r="AI99" s="35"/>
      <c r="AJ99" s="35"/>
      <c r="AK99" s="35"/>
      <c r="AL99" s="35"/>
      <c r="AM99" s="35"/>
      <c r="AN99" s="35"/>
    </row>
    <row r="100" spans="1:40" ht="13.5" customHeight="1">
      <c r="A100" s="31"/>
      <c r="B100" s="31"/>
      <c r="C100" s="31"/>
      <c r="D100" s="31"/>
      <c r="E100" s="31"/>
      <c r="F100" s="31"/>
      <c r="G100" s="31"/>
      <c r="H100" s="31"/>
      <c r="I100" s="56"/>
      <c r="J100" s="36"/>
      <c r="K100" s="35"/>
      <c r="L100" s="34">
        <v>1</v>
      </c>
      <c r="M100" s="35" t="s">
        <v>3</v>
      </c>
      <c r="N100" s="35"/>
      <c r="O100" s="35"/>
      <c r="P100" s="35"/>
      <c r="Q100" s="35"/>
      <c r="R100" s="35"/>
      <c r="S100" s="35"/>
      <c r="T100" s="35"/>
      <c r="U100" s="35"/>
      <c r="V100" s="35"/>
      <c r="W100" s="35"/>
      <c r="X100" s="35"/>
      <c r="Y100" s="35"/>
      <c r="Z100" s="49"/>
      <c r="AA100" s="49"/>
      <c r="AB100" s="49"/>
      <c r="AC100" s="49"/>
      <c r="AD100" s="49"/>
      <c r="AE100" s="35"/>
      <c r="AF100" s="35"/>
      <c r="AG100" s="35"/>
      <c r="AH100" s="35"/>
      <c r="AI100" s="35"/>
      <c r="AJ100" s="35"/>
      <c r="AK100" s="35"/>
      <c r="AL100" s="35"/>
      <c r="AM100" s="35"/>
      <c r="AN100" s="35"/>
    </row>
    <row r="101" spans="1:40" ht="13.5" customHeight="1">
      <c r="A101" s="31"/>
      <c r="B101" s="31"/>
      <c r="C101" s="31"/>
      <c r="D101" s="31"/>
      <c r="E101" s="31"/>
      <c r="F101" s="31"/>
      <c r="G101" s="31"/>
      <c r="H101" s="31"/>
      <c r="I101" s="56"/>
      <c r="J101" s="36"/>
      <c r="K101" s="35"/>
      <c r="L101" s="34">
        <v>2</v>
      </c>
      <c r="M101" s="35" t="s">
        <v>37</v>
      </c>
      <c r="N101" s="35"/>
      <c r="O101" s="35"/>
      <c r="P101" s="35"/>
      <c r="Q101" s="35"/>
      <c r="R101" s="35"/>
      <c r="S101" s="35"/>
      <c r="T101" s="35"/>
      <c r="U101" s="35"/>
      <c r="V101" s="35"/>
      <c r="W101" s="35"/>
      <c r="X101" s="35"/>
      <c r="Y101" s="35"/>
      <c r="Z101" s="49"/>
      <c r="AA101" s="49"/>
      <c r="AB101" s="49"/>
      <c r="AC101" s="49"/>
      <c r="AD101" s="49"/>
      <c r="AE101" s="35"/>
      <c r="AF101" s="35"/>
      <c r="AG101" s="35"/>
      <c r="AH101" s="35"/>
      <c r="AI101" s="35"/>
      <c r="AJ101" s="35"/>
      <c r="AK101" s="35"/>
      <c r="AL101" s="35"/>
      <c r="AM101" s="35"/>
      <c r="AN101" s="35"/>
    </row>
    <row r="102" spans="1:40" ht="13.5" customHeight="1">
      <c r="A102" s="31"/>
      <c r="B102" s="31"/>
      <c r="C102" s="31"/>
      <c r="D102" s="31"/>
      <c r="E102" s="31"/>
      <c r="F102" s="31"/>
      <c r="G102" s="31"/>
      <c r="H102" s="31"/>
      <c r="I102" s="56"/>
      <c r="J102" s="36"/>
      <c r="K102" s="35"/>
      <c r="L102" s="34">
        <v>98</v>
      </c>
      <c r="M102" s="35" t="s">
        <v>36</v>
      </c>
      <c r="N102" s="35"/>
      <c r="O102" s="35"/>
      <c r="P102" s="35"/>
      <c r="Q102" s="35"/>
      <c r="R102" s="35"/>
      <c r="S102" s="35"/>
      <c r="T102" s="35"/>
      <c r="U102" s="35"/>
      <c r="V102" s="35"/>
      <c r="W102" s="35"/>
      <c r="X102" s="35"/>
      <c r="Y102" s="35"/>
      <c r="Z102" s="49"/>
      <c r="AA102" s="49"/>
      <c r="AB102" s="49"/>
      <c r="AC102" s="49"/>
      <c r="AD102" s="49"/>
      <c r="AE102" s="35"/>
      <c r="AF102" s="35"/>
      <c r="AG102" s="35"/>
      <c r="AH102" s="35"/>
      <c r="AI102" s="35"/>
      <c r="AJ102" s="35"/>
      <c r="AK102" s="35"/>
      <c r="AL102" s="35"/>
      <c r="AM102" s="35"/>
      <c r="AN102" s="35"/>
    </row>
    <row r="103" spans="1:40" ht="13.5" customHeight="1">
      <c r="A103" s="35"/>
      <c r="B103" s="35"/>
      <c r="C103" s="35"/>
      <c r="D103" s="35"/>
      <c r="E103" s="35"/>
      <c r="F103" s="35"/>
      <c r="G103" s="35"/>
      <c r="H103" s="35"/>
      <c r="I103" s="56"/>
      <c r="J103" s="36"/>
      <c r="K103" s="34"/>
      <c r="L103" s="34">
        <v>99</v>
      </c>
      <c r="M103" s="35" t="s">
        <v>86</v>
      </c>
      <c r="N103" s="35"/>
      <c r="O103" s="35"/>
      <c r="P103" s="35"/>
      <c r="Q103" s="35"/>
      <c r="R103" s="35"/>
      <c r="S103" s="35"/>
      <c r="T103" s="35"/>
      <c r="U103" s="35"/>
      <c r="V103" s="35"/>
      <c r="W103" s="35"/>
      <c r="X103" s="35"/>
      <c r="Y103" s="49"/>
      <c r="Z103" s="34"/>
      <c r="AA103" s="35"/>
      <c r="AB103" s="35"/>
      <c r="AC103" s="35"/>
      <c r="AD103" s="35"/>
      <c r="AE103" s="35"/>
      <c r="AF103" s="35"/>
      <c r="AG103" s="35"/>
      <c r="AH103" s="34"/>
      <c r="AI103" s="35"/>
      <c r="AJ103" s="35"/>
      <c r="AK103" s="35"/>
      <c r="AL103" s="35"/>
      <c r="AM103" s="35"/>
      <c r="AN103" s="35"/>
    </row>
    <row r="104" spans="1:40" ht="13.5" customHeight="1">
      <c r="A104" s="31"/>
      <c r="B104" s="31"/>
      <c r="C104" s="31"/>
      <c r="D104" s="31"/>
      <c r="E104" s="31"/>
      <c r="F104" s="31"/>
      <c r="G104" s="31"/>
      <c r="H104" s="31"/>
      <c r="I104" s="56"/>
      <c r="J104" s="36"/>
      <c r="K104" s="35"/>
      <c r="L104" s="34"/>
      <c r="M104" s="35"/>
      <c r="N104" s="35"/>
      <c r="O104" s="35"/>
      <c r="P104" s="35"/>
      <c r="Q104" s="35"/>
      <c r="R104" s="35"/>
      <c r="S104" s="35"/>
      <c r="T104" s="35"/>
      <c r="U104" s="35"/>
      <c r="V104" s="35"/>
      <c r="W104" s="35"/>
      <c r="X104" s="35"/>
      <c r="Y104" s="35"/>
      <c r="Z104" s="49"/>
      <c r="AA104" s="49"/>
      <c r="AB104" s="49"/>
      <c r="AC104" s="49"/>
      <c r="AD104" s="49"/>
      <c r="AE104" s="35"/>
      <c r="AF104" s="35"/>
      <c r="AG104" s="35"/>
      <c r="AH104" s="35"/>
      <c r="AI104" s="35"/>
      <c r="AJ104" s="35"/>
      <c r="AK104" s="35"/>
      <c r="AL104" s="35"/>
      <c r="AM104" s="35"/>
      <c r="AN104" s="35"/>
    </row>
    <row r="105" spans="1:40" ht="13.5" customHeight="1">
      <c r="A105" s="31"/>
      <c r="B105" s="31"/>
      <c r="C105" s="31"/>
      <c r="D105" s="31"/>
      <c r="E105" s="31"/>
      <c r="F105" s="31"/>
      <c r="G105" s="31"/>
      <c r="H105" s="31"/>
      <c r="I105" s="56"/>
      <c r="J105" s="115"/>
      <c r="K105" s="84" t="s">
        <v>104</v>
      </c>
      <c r="L105" s="116"/>
      <c r="M105" s="116"/>
      <c r="N105" s="116"/>
      <c r="O105" s="116"/>
      <c r="P105" s="116"/>
      <c r="Q105" s="116"/>
      <c r="R105" s="116"/>
      <c r="S105" s="116"/>
      <c r="T105" s="62"/>
      <c r="U105" s="62"/>
      <c r="V105" s="62"/>
      <c r="W105" s="62"/>
      <c r="X105" s="62"/>
      <c r="Y105" s="62"/>
      <c r="Z105" s="62"/>
      <c r="AA105" s="62"/>
      <c r="AB105" s="49"/>
      <c r="AC105" s="49"/>
      <c r="AD105" s="49"/>
      <c r="AE105" s="49"/>
      <c r="AF105" s="35"/>
      <c r="AG105" s="35"/>
      <c r="AH105" s="35"/>
      <c r="AI105" s="35"/>
      <c r="AJ105" s="35"/>
      <c r="AK105" s="35"/>
      <c r="AL105" s="35"/>
      <c r="AM105" s="35"/>
      <c r="AN105" s="35"/>
    </row>
    <row r="106" spans="1:40" ht="13.5" customHeight="1">
      <c r="A106" s="31"/>
      <c r="B106" s="31"/>
      <c r="C106" s="31"/>
      <c r="D106" s="31"/>
      <c r="E106" s="31"/>
      <c r="F106" s="31"/>
      <c r="G106" s="31"/>
      <c r="H106" s="31"/>
      <c r="I106" s="56"/>
      <c r="J106" s="35"/>
      <c r="K106" s="971" t="s">
        <v>106</v>
      </c>
      <c r="L106" s="883"/>
      <c r="M106" s="883"/>
      <c r="N106" s="883"/>
      <c r="O106" s="883"/>
      <c r="P106" s="883"/>
      <c r="Q106" s="883"/>
      <c r="R106" s="883"/>
      <c r="S106" s="883"/>
      <c r="T106" s="883"/>
      <c r="U106" s="883"/>
      <c r="V106" s="883"/>
      <c r="W106" s="883"/>
      <c r="X106" s="883"/>
      <c r="Y106" s="883"/>
      <c r="Z106" s="883"/>
      <c r="AA106" s="883"/>
      <c r="AB106" s="49"/>
      <c r="AC106" s="49"/>
      <c r="AD106" s="35"/>
      <c r="AE106" s="49"/>
      <c r="AF106" s="35"/>
      <c r="AG106" s="35"/>
      <c r="AH106" s="35"/>
      <c r="AI106" s="35"/>
      <c r="AJ106" s="35"/>
      <c r="AK106" s="35"/>
      <c r="AL106" s="35"/>
      <c r="AM106" s="35"/>
      <c r="AN106" s="35"/>
    </row>
    <row r="107" spans="1:40" ht="13.5" customHeight="1">
      <c r="A107" s="31"/>
      <c r="B107" s="31"/>
      <c r="C107" s="31"/>
      <c r="D107" s="31"/>
      <c r="E107" s="31"/>
      <c r="F107" s="31"/>
      <c r="G107" s="31"/>
      <c r="H107" s="31"/>
      <c r="I107" s="56"/>
      <c r="J107" s="115"/>
      <c r="K107" s="883"/>
      <c r="L107" s="883"/>
      <c r="M107" s="883"/>
      <c r="N107" s="883"/>
      <c r="O107" s="883"/>
      <c r="P107" s="883"/>
      <c r="Q107" s="883"/>
      <c r="R107" s="883"/>
      <c r="S107" s="883"/>
      <c r="T107" s="883"/>
      <c r="U107" s="883"/>
      <c r="V107" s="883"/>
      <c r="W107" s="883"/>
      <c r="X107" s="883"/>
      <c r="Y107" s="883"/>
      <c r="Z107" s="883"/>
      <c r="AA107" s="883"/>
      <c r="AB107" s="49"/>
      <c r="AC107" s="49"/>
      <c r="AD107" s="49"/>
      <c r="AE107" s="49"/>
      <c r="AF107" s="35"/>
      <c r="AG107" s="35"/>
      <c r="AH107" s="35"/>
      <c r="AI107" s="35"/>
      <c r="AJ107" s="35"/>
      <c r="AK107" s="35"/>
      <c r="AL107" s="35"/>
      <c r="AM107" s="35"/>
      <c r="AN107" s="35"/>
    </row>
    <row r="108" spans="1:40" ht="13.5" customHeight="1">
      <c r="A108" s="31"/>
      <c r="B108" s="31"/>
      <c r="C108" s="31"/>
      <c r="D108" s="31"/>
      <c r="E108" s="31"/>
      <c r="F108" s="31"/>
      <c r="G108" s="31"/>
      <c r="H108" s="31"/>
      <c r="I108" s="56"/>
      <c r="J108" s="115"/>
      <c r="K108" s="117" t="s">
        <v>71</v>
      </c>
      <c r="L108" s="62"/>
      <c r="M108" s="62"/>
      <c r="N108" s="62"/>
      <c r="O108" s="62"/>
      <c r="P108" s="62"/>
      <c r="Q108" s="62"/>
      <c r="R108" s="62"/>
      <c r="S108" s="62"/>
      <c r="T108" s="62"/>
      <c r="U108" s="62"/>
      <c r="V108" s="62"/>
      <c r="W108" s="62"/>
      <c r="X108" s="62"/>
      <c r="Y108" s="62"/>
      <c r="Z108" s="62"/>
      <c r="AA108" s="62"/>
      <c r="AB108" s="49"/>
      <c r="AC108" s="49"/>
      <c r="AD108" s="49"/>
      <c r="AE108" s="49"/>
      <c r="AF108" s="35"/>
      <c r="AG108" s="35"/>
      <c r="AH108" s="35"/>
      <c r="AI108" s="35"/>
      <c r="AJ108" s="35"/>
      <c r="AK108" s="35"/>
      <c r="AL108" s="35"/>
      <c r="AM108" s="35"/>
      <c r="AN108" s="35"/>
    </row>
    <row r="109" spans="1:40" ht="13.5" customHeight="1">
      <c r="A109" s="31"/>
      <c r="B109" s="31"/>
      <c r="C109" s="31"/>
      <c r="D109" s="31"/>
      <c r="E109" s="31"/>
      <c r="F109" s="31"/>
      <c r="G109" s="31"/>
      <c r="H109" s="31"/>
      <c r="I109" s="56"/>
      <c r="J109" s="36">
        <f>J99+0.01</f>
        <v>10.079999999999998</v>
      </c>
      <c r="K109" s="971" t="s">
        <v>107</v>
      </c>
      <c r="L109" s="883"/>
      <c r="M109" s="883"/>
      <c r="N109" s="883"/>
      <c r="O109" s="883"/>
      <c r="P109" s="883"/>
      <c r="Q109" s="883"/>
      <c r="R109" s="883"/>
      <c r="S109" s="883"/>
      <c r="T109" s="883"/>
      <c r="U109" s="883"/>
      <c r="V109" s="883"/>
      <c r="W109" s="883"/>
      <c r="X109" s="883"/>
      <c r="Y109" s="883"/>
      <c r="Z109" s="883"/>
      <c r="AA109" s="883"/>
      <c r="AB109" s="49"/>
      <c r="AC109" s="49"/>
      <c r="AD109" s="35"/>
      <c r="AE109" s="49"/>
      <c r="AF109" s="35"/>
      <c r="AG109" s="35"/>
      <c r="AH109" s="35"/>
      <c r="AI109" s="35"/>
      <c r="AJ109" s="35"/>
      <c r="AK109" s="35"/>
      <c r="AL109" s="35"/>
      <c r="AM109" s="35"/>
      <c r="AN109" s="35"/>
    </row>
    <row r="110" spans="1:40" ht="13.5" customHeight="1">
      <c r="A110" s="31"/>
      <c r="B110" s="31"/>
      <c r="C110" s="31"/>
      <c r="D110" s="31"/>
      <c r="E110" s="31"/>
      <c r="F110" s="31"/>
      <c r="G110" s="31"/>
      <c r="H110" s="31"/>
      <c r="I110" s="56"/>
      <c r="J110" s="115"/>
      <c r="K110" s="38"/>
      <c r="L110" s="34">
        <v>1</v>
      </c>
      <c r="M110" s="35" t="s">
        <v>108</v>
      </c>
      <c r="N110" s="35"/>
      <c r="O110" s="35"/>
      <c r="P110" s="49"/>
      <c r="Q110" s="49"/>
      <c r="R110" s="49"/>
      <c r="S110" s="49"/>
      <c r="T110" s="49"/>
      <c r="U110" s="49"/>
      <c r="V110" s="49"/>
      <c r="W110" s="49"/>
      <c r="X110" s="49"/>
      <c r="Y110" s="49"/>
      <c r="Z110" s="49"/>
      <c r="AA110" s="49"/>
      <c r="AB110" s="49"/>
      <c r="AC110" s="49"/>
      <c r="AD110" s="49"/>
      <c r="AE110" s="49"/>
      <c r="AF110" s="49"/>
      <c r="AG110" s="35"/>
      <c r="AH110" s="35"/>
      <c r="AI110" s="35"/>
      <c r="AJ110" s="35"/>
      <c r="AK110" s="35"/>
      <c r="AL110" s="35"/>
      <c r="AM110" s="35"/>
      <c r="AN110" s="35"/>
    </row>
    <row r="111" spans="1:40" ht="13.5" customHeight="1">
      <c r="A111" s="31"/>
      <c r="B111" s="31"/>
      <c r="C111" s="31"/>
      <c r="D111" s="31"/>
      <c r="E111" s="31"/>
      <c r="F111" s="31"/>
      <c r="G111" s="31"/>
      <c r="H111" s="31"/>
      <c r="I111" s="56"/>
      <c r="J111" s="115"/>
      <c r="K111" s="38"/>
      <c r="L111" s="34">
        <v>2</v>
      </c>
      <c r="M111" s="35" t="s">
        <v>109</v>
      </c>
      <c r="N111" s="35"/>
      <c r="O111" s="35"/>
      <c r="P111" s="49"/>
      <c r="Q111" s="971"/>
      <c r="R111" s="883"/>
      <c r="S111" s="883"/>
      <c r="T111" s="883"/>
      <c r="U111" s="883"/>
      <c r="V111" s="883"/>
      <c r="W111" s="883"/>
      <c r="X111" s="883"/>
      <c r="Y111" s="883"/>
      <c r="Z111" s="883"/>
      <c r="AA111" s="883"/>
      <c r="AB111" s="883"/>
      <c r="AC111" s="883"/>
      <c r="AD111" s="883"/>
      <c r="AE111" s="883"/>
      <c r="AF111" s="883"/>
      <c r="AG111" s="883"/>
      <c r="AH111" s="35"/>
      <c r="AI111" s="35"/>
      <c r="AJ111" s="35"/>
      <c r="AK111" s="35"/>
      <c r="AL111" s="35"/>
      <c r="AM111" s="35"/>
      <c r="AN111" s="35"/>
    </row>
    <row r="112" spans="1:40" ht="13.5" customHeight="1">
      <c r="A112" s="31"/>
      <c r="B112" s="31"/>
      <c r="C112" s="31"/>
      <c r="D112" s="31"/>
      <c r="E112" s="31"/>
      <c r="F112" s="31"/>
      <c r="G112" s="31"/>
      <c r="H112" s="31"/>
      <c r="I112" s="56"/>
      <c r="J112" s="115"/>
      <c r="K112" s="38"/>
      <c r="L112" s="34">
        <v>3</v>
      </c>
      <c r="M112" s="35" t="s">
        <v>110</v>
      </c>
      <c r="N112" s="35"/>
      <c r="O112" s="35"/>
      <c r="P112" s="49"/>
      <c r="Q112" s="883"/>
      <c r="R112" s="883"/>
      <c r="S112" s="883"/>
      <c r="T112" s="883"/>
      <c r="U112" s="883"/>
      <c r="V112" s="883"/>
      <c r="W112" s="883"/>
      <c r="X112" s="883"/>
      <c r="Y112" s="883"/>
      <c r="Z112" s="883"/>
      <c r="AA112" s="883"/>
      <c r="AB112" s="883"/>
      <c r="AC112" s="883"/>
      <c r="AD112" s="883"/>
      <c r="AE112" s="883"/>
      <c r="AF112" s="883"/>
      <c r="AG112" s="883"/>
      <c r="AH112" s="35"/>
      <c r="AI112" s="35"/>
      <c r="AJ112" s="35"/>
      <c r="AK112" s="35"/>
      <c r="AL112" s="35"/>
      <c r="AM112" s="35"/>
      <c r="AN112" s="35"/>
    </row>
    <row r="113" spans="1:40" ht="13.5" customHeight="1">
      <c r="A113" s="31"/>
      <c r="B113" s="31"/>
      <c r="C113" s="31"/>
      <c r="D113" s="31"/>
      <c r="E113" s="31"/>
      <c r="F113" s="31"/>
      <c r="G113" s="31"/>
      <c r="H113" s="31"/>
      <c r="I113" s="56"/>
      <c r="J113" s="115"/>
      <c r="K113" s="38"/>
      <c r="L113" s="34">
        <v>98</v>
      </c>
      <c r="M113" s="35" t="s">
        <v>36</v>
      </c>
      <c r="N113" s="35"/>
      <c r="O113" s="35"/>
      <c r="P113" s="62"/>
      <c r="Q113" s="971"/>
      <c r="R113" s="883"/>
      <c r="S113" s="883"/>
      <c r="T113" s="883"/>
      <c r="U113" s="883"/>
      <c r="V113" s="883"/>
      <c r="W113" s="883"/>
      <c r="X113" s="883"/>
      <c r="Y113" s="883"/>
      <c r="Z113" s="883"/>
      <c r="AA113" s="883"/>
      <c r="AB113" s="883"/>
      <c r="AC113" s="883"/>
      <c r="AD113" s="883"/>
      <c r="AE113" s="883"/>
      <c r="AF113" s="883"/>
      <c r="AG113" s="883"/>
      <c r="AH113" s="35"/>
      <c r="AI113" s="35"/>
      <c r="AJ113" s="35"/>
      <c r="AK113" s="35"/>
      <c r="AL113" s="35"/>
      <c r="AM113" s="35"/>
      <c r="AN113" s="35"/>
    </row>
    <row r="114" spans="1:40" ht="13.5" customHeight="1">
      <c r="A114" s="31"/>
      <c r="B114" s="31"/>
      <c r="C114" s="31"/>
      <c r="D114" s="31"/>
      <c r="E114" s="31"/>
      <c r="F114" s="31"/>
      <c r="G114" s="31"/>
      <c r="H114" s="31"/>
      <c r="I114" s="56"/>
      <c r="J114" s="115"/>
      <c r="K114" s="38"/>
      <c r="L114" s="34">
        <v>99</v>
      </c>
      <c r="M114" s="35" t="s">
        <v>86</v>
      </c>
      <c r="N114" s="34"/>
      <c r="O114" s="35"/>
      <c r="P114" s="35"/>
      <c r="Q114" s="883"/>
      <c r="R114" s="883"/>
      <c r="S114" s="883"/>
      <c r="T114" s="883"/>
      <c r="U114" s="883"/>
      <c r="V114" s="883"/>
      <c r="W114" s="883"/>
      <c r="X114" s="883"/>
      <c r="Y114" s="883"/>
      <c r="Z114" s="883"/>
      <c r="AA114" s="883"/>
      <c r="AB114" s="883"/>
      <c r="AC114" s="883"/>
      <c r="AD114" s="883"/>
      <c r="AE114" s="883"/>
      <c r="AF114" s="883"/>
      <c r="AG114" s="883"/>
      <c r="AH114" s="35"/>
      <c r="AI114" s="35"/>
      <c r="AJ114" s="35"/>
      <c r="AK114" s="35"/>
      <c r="AL114" s="35"/>
      <c r="AM114" s="35"/>
      <c r="AN114" s="35"/>
    </row>
    <row r="115" spans="1:40" ht="13.5" customHeight="1">
      <c r="A115" s="31"/>
      <c r="B115" s="31"/>
      <c r="C115" s="31"/>
      <c r="D115" s="31"/>
      <c r="E115" s="31"/>
      <c r="F115" s="31"/>
      <c r="G115" s="31"/>
      <c r="H115" s="31"/>
      <c r="I115" s="118"/>
      <c r="J115" s="36">
        <f>J109+0.01</f>
        <v>10.089999999999998</v>
      </c>
      <c r="K115" s="971" t="s">
        <v>111</v>
      </c>
      <c r="L115" s="883"/>
      <c r="M115" s="883"/>
      <c r="N115" s="883"/>
      <c r="O115" s="883"/>
      <c r="P115" s="883"/>
      <c r="Q115" s="883"/>
      <c r="R115" s="883"/>
      <c r="S115" s="883"/>
      <c r="T115" s="883"/>
      <c r="U115" s="883"/>
      <c r="V115" s="883"/>
      <c r="W115" s="883"/>
      <c r="X115" s="883"/>
      <c r="Y115" s="883"/>
      <c r="Z115" s="883"/>
      <c r="AA115" s="883"/>
      <c r="AB115" s="49"/>
      <c r="AC115" s="49"/>
      <c r="AD115" s="49"/>
      <c r="AE115" s="35"/>
      <c r="AF115" s="35"/>
      <c r="AG115" s="35"/>
      <c r="AH115" s="35"/>
      <c r="AI115" s="35"/>
      <c r="AJ115" s="35"/>
      <c r="AK115" s="35"/>
      <c r="AL115" s="35"/>
      <c r="AM115" s="35"/>
      <c r="AN115" s="35"/>
    </row>
    <row r="116" spans="1:40" ht="13.5" customHeight="1">
      <c r="A116" s="31"/>
      <c r="B116" s="31"/>
      <c r="C116" s="31"/>
      <c r="D116" s="31"/>
      <c r="E116" s="31"/>
      <c r="F116" s="31"/>
      <c r="G116" s="31"/>
      <c r="H116" s="31"/>
      <c r="I116" s="118"/>
      <c r="J116" s="36"/>
      <c r="K116" s="35"/>
      <c r="L116" s="34">
        <v>1</v>
      </c>
      <c r="M116" s="35" t="s">
        <v>112</v>
      </c>
      <c r="N116" s="35"/>
      <c r="O116" s="35"/>
      <c r="P116" s="971"/>
      <c r="Q116" s="883"/>
      <c r="R116" s="883"/>
      <c r="S116" s="883"/>
      <c r="T116" s="883"/>
      <c r="U116" s="883"/>
      <c r="V116" s="883"/>
      <c r="W116" s="883"/>
      <c r="X116" s="883"/>
      <c r="Y116" s="883"/>
      <c r="Z116" s="883"/>
      <c r="AA116" s="883"/>
      <c r="AB116" s="49"/>
      <c r="AC116" s="49"/>
      <c r="AD116" s="49"/>
      <c r="AE116" s="35"/>
      <c r="AF116" s="35"/>
      <c r="AG116" s="35"/>
      <c r="AH116" s="35"/>
      <c r="AI116" s="35"/>
      <c r="AJ116" s="35"/>
      <c r="AK116" s="35"/>
      <c r="AL116" s="35"/>
      <c r="AM116" s="35"/>
      <c r="AN116" s="35"/>
    </row>
    <row r="117" spans="1:40" ht="13.5" customHeight="1">
      <c r="A117" s="31"/>
      <c r="B117" s="31"/>
      <c r="C117" s="31"/>
      <c r="D117" s="31"/>
      <c r="E117" s="31"/>
      <c r="F117" s="31"/>
      <c r="G117" s="31"/>
      <c r="H117" s="31"/>
      <c r="I117" s="118"/>
      <c r="J117" s="36"/>
      <c r="K117" s="35"/>
      <c r="L117" s="34">
        <v>2</v>
      </c>
      <c r="M117" s="35" t="s">
        <v>113</v>
      </c>
      <c r="N117" s="35"/>
      <c r="O117" s="35"/>
      <c r="P117" s="883"/>
      <c r="Q117" s="883"/>
      <c r="R117" s="883"/>
      <c r="S117" s="883"/>
      <c r="T117" s="883"/>
      <c r="U117" s="883"/>
      <c r="V117" s="883"/>
      <c r="W117" s="883"/>
      <c r="X117" s="883"/>
      <c r="Y117" s="883"/>
      <c r="Z117" s="883"/>
      <c r="AA117" s="883"/>
      <c r="AB117" s="49"/>
      <c r="AC117" s="49"/>
      <c r="AD117" s="49"/>
      <c r="AE117" s="35"/>
      <c r="AF117" s="35"/>
      <c r="AG117" s="35"/>
      <c r="AH117" s="35"/>
      <c r="AI117" s="35"/>
      <c r="AJ117" s="35"/>
      <c r="AK117" s="35"/>
      <c r="AL117" s="35"/>
      <c r="AM117" s="35"/>
      <c r="AN117" s="35"/>
    </row>
    <row r="118" spans="1:40" ht="13.5" customHeight="1">
      <c r="A118" s="31"/>
      <c r="B118" s="31"/>
      <c r="C118" s="31"/>
      <c r="D118" s="31"/>
      <c r="E118" s="31"/>
      <c r="F118" s="31"/>
      <c r="G118" s="31"/>
      <c r="H118" s="31"/>
      <c r="I118" s="56"/>
      <c r="J118" s="36"/>
      <c r="K118" s="35"/>
      <c r="L118" s="34">
        <v>3</v>
      </c>
      <c r="M118" s="35" t="s">
        <v>114</v>
      </c>
      <c r="N118" s="35"/>
      <c r="O118" s="35"/>
      <c r="P118" s="883"/>
      <c r="Q118" s="883"/>
      <c r="R118" s="883"/>
      <c r="S118" s="883"/>
      <c r="T118" s="883"/>
      <c r="U118" s="883"/>
      <c r="V118" s="883"/>
      <c r="W118" s="883"/>
      <c r="X118" s="883"/>
      <c r="Y118" s="883"/>
      <c r="Z118" s="883"/>
      <c r="AA118" s="883"/>
      <c r="AB118" s="49"/>
      <c r="AC118" s="49"/>
      <c r="AD118" s="49"/>
      <c r="AE118" s="35"/>
      <c r="AF118" s="35"/>
      <c r="AG118" s="35"/>
      <c r="AH118" s="35"/>
      <c r="AI118" s="35"/>
      <c r="AJ118" s="35"/>
      <c r="AK118" s="35"/>
      <c r="AL118" s="35"/>
      <c r="AM118" s="35"/>
      <c r="AN118" s="35"/>
    </row>
    <row r="119" spans="1:40" ht="13.5" customHeight="1">
      <c r="A119" s="31"/>
      <c r="B119" s="31"/>
      <c r="C119" s="31"/>
      <c r="D119" s="31"/>
      <c r="E119" s="31"/>
      <c r="F119" s="31"/>
      <c r="G119" s="31"/>
      <c r="H119" s="31"/>
      <c r="I119" s="56"/>
      <c r="J119" s="36"/>
      <c r="K119" s="35"/>
      <c r="L119" s="34">
        <v>98</v>
      </c>
      <c r="M119" s="35" t="s">
        <v>36</v>
      </c>
      <c r="N119" s="35"/>
      <c r="O119" s="35"/>
      <c r="P119" s="35"/>
      <c r="Q119" s="35"/>
      <c r="R119" s="35"/>
      <c r="S119" s="35"/>
      <c r="T119" s="35"/>
      <c r="U119" s="35"/>
      <c r="V119" s="35"/>
      <c r="W119" s="35"/>
      <c r="X119" s="35"/>
      <c r="Y119" s="35"/>
      <c r="Z119" s="49"/>
      <c r="AA119" s="49"/>
      <c r="AB119" s="49"/>
      <c r="AC119" s="49"/>
      <c r="AD119" s="49"/>
      <c r="AE119" s="35"/>
      <c r="AF119" s="35"/>
      <c r="AG119" s="35"/>
      <c r="AH119" s="35"/>
      <c r="AI119" s="35"/>
      <c r="AJ119" s="35"/>
      <c r="AK119" s="35"/>
      <c r="AL119" s="35"/>
      <c r="AM119" s="35"/>
      <c r="AN119" s="35"/>
    </row>
    <row r="120" spans="1:40" ht="13.5" customHeight="1">
      <c r="A120" s="31"/>
      <c r="B120" s="31"/>
      <c r="C120" s="31"/>
      <c r="D120" s="31"/>
      <c r="E120" s="31"/>
      <c r="F120" s="31"/>
      <c r="G120" s="31"/>
      <c r="H120" s="31"/>
      <c r="I120" s="56"/>
      <c r="J120" s="36"/>
      <c r="K120" s="35"/>
      <c r="L120" s="34">
        <v>99</v>
      </c>
      <c r="M120" s="35" t="s">
        <v>86</v>
      </c>
      <c r="N120" s="35"/>
      <c r="O120" s="35"/>
      <c r="P120" s="35"/>
      <c r="Q120" s="35"/>
      <c r="R120" s="35"/>
      <c r="S120" s="35"/>
      <c r="T120" s="35"/>
      <c r="U120" s="35"/>
      <c r="V120" s="35"/>
      <c r="W120" s="35"/>
      <c r="X120" s="35"/>
      <c r="Y120" s="35"/>
      <c r="Z120" s="49"/>
      <c r="AA120" s="49"/>
      <c r="AB120" s="49"/>
      <c r="AC120" s="49"/>
      <c r="AD120" s="49"/>
      <c r="AE120" s="35"/>
      <c r="AF120" s="35"/>
      <c r="AG120" s="35"/>
      <c r="AH120" s="35"/>
      <c r="AI120" s="35"/>
      <c r="AJ120" s="35"/>
      <c r="AK120" s="35"/>
      <c r="AL120" s="35"/>
      <c r="AM120" s="35"/>
      <c r="AN120" s="35"/>
    </row>
    <row r="121" spans="1:40" ht="13.5" customHeight="1">
      <c r="A121" s="31"/>
      <c r="B121" s="31"/>
      <c r="C121" s="31"/>
      <c r="D121" s="31"/>
      <c r="E121" s="31"/>
      <c r="F121" s="31"/>
      <c r="G121" s="31"/>
      <c r="H121" s="31"/>
      <c r="I121" s="56"/>
      <c r="J121" s="36">
        <f>J115+0.01</f>
        <v>10.099999999999998</v>
      </c>
      <c r="K121" s="971" t="s">
        <v>115</v>
      </c>
      <c r="L121" s="883"/>
      <c r="M121" s="883"/>
      <c r="N121" s="883"/>
      <c r="O121" s="883"/>
      <c r="P121" s="883"/>
      <c r="Q121" s="883"/>
      <c r="R121" s="883"/>
      <c r="S121" s="883"/>
      <c r="T121" s="883"/>
      <c r="U121" s="883"/>
      <c r="V121" s="883"/>
      <c r="W121" s="883"/>
      <c r="X121" s="883"/>
      <c r="Y121" s="883"/>
      <c r="Z121" s="883"/>
      <c r="AA121" s="883"/>
      <c r="AB121" s="883"/>
      <c r="AC121" s="49"/>
      <c r="AD121" s="49"/>
      <c r="AE121" s="35"/>
      <c r="AF121" s="35"/>
      <c r="AG121" s="35"/>
      <c r="AH121" s="35"/>
      <c r="AI121" s="35"/>
      <c r="AJ121" s="35"/>
      <c r="AK121" s="35"/>
      <c r="AL121" s="35"/>
      <c r="AM121" s="35"/>
      <c r="AN121" s="35"/>
    </row>
    <row r="122" spans="1:40" ht="13.5" customHeight="1">
      <c r="A122" s="31"/>
      <c r="B122" s="31"/>
      <c r="C122" s="31"/>
      <c r="D122" s="31"/>
      <c r="E122" s="31"/>
      <c r="F122" s="31"/>
      <c r="G122" s="31"/>
      <c r="H122" s="31"/>
      <c r="I122" s="56"/>
      <c r="J122" s="36"/>
      <c r="K122" s="35"/>
      <c r="L122" s="34">
        <v>1</v>
      </c>
      <c r="M122" s="35" t="s">
        <v>116</v>
      </c>
      <c r="N122" s="35"/>
      <c r="O122" s="35"/>
      <c r="P122" s="49"/>
      <c r="Q122" s="49"/>
      <c r="R122" s="49"/>
      <c r="S122" s="49"/>
      <c r="T122" s="49"/>
      <c r="U122" s="49"/>
      <c r="V122" s="49"/>
      <c r="W122" s="49"/>
      <c r="X122" s="49"/>
      <c r="Y122" s="49"/>
      <c r="Z122" s="49"/>
      <c r="AA122" s="49"/>
      <c r="AB122" s="49"/>
      <c r="AC122" s="49"/>
      <c r="AD122" s="49"/>
      <c r="AE122" s="35"/>
      <c r="AF122" s="35"/>
      <c r="AG122" s="35"/>
      <c r="AH122" s="35"/>
      <c r="AI122" s="35"/>
      <c r="AJ122" s="35"/>
      <c r="AK122" s="35"/>
      <c r="AL122" s="35"/>
      <c r="AM122" s="35"/>
      <c r="AN122" s="35"/>
    </row>
    <row r="123" spans="1:40" ht="13.5" customHeight="1">
      <c r="A123" s="31"/>
      <c r="B123" s="31"/>
      <c r="C123" s="31"/>
      <c r="D123" s="31"/>
      <c r="E123" s="31"/>
      <c r="F123" s="31"/>
      <c r="G123" s="31"/>
      <c r="H123" s="31"/>
      <c r="I123" s="56"/>
      <c r="J123" s="36"/>
      <c r="K123" s="35"/>
      <c r="L123" s="34">
        <v>2</v>
      </c>
      <c r="M123" s="35" t="s">
        <v>117</v>
      </c>
      <c r="N123" s="35"/>
      <c r="O123" s="35"/>
      <c r="P123" s="49"/>
      <c r="Q123" s="49"/>
      <c r="R123" s="49"/>
      <c r="S123" s="49"/>
      <c r="T123" s="49"/>
      <c r="U123" s="49"/>
      <c r="V123" s="49"/>
      <c r="W123" s="49"/>
      <c r="X123" s="49"/>
      <c r="Y123" s="49"/>
      <c r="Z123" s="49"/>
      <c r="AA123" s="49"/>
      <c r="AB123" s="49"/>
      <c r="AC123" s="49"/>
      <c r="AD123" s="49"/>
      <c r="AE123" s="35"/>
      <c r="AF123" s="35"/>
      <c r="AG123" s="35"/>
      <c r="AH123" s="35"/>
      <c r="AI123" s="35"/>
      <c r="AJ123" s="35"/>
      <c r="AK123" s="35"/>
      <c r="AL123" s="35"/>
      <c r="AM123" s="35"/>
      <c r="AN123" s="35"/>
    </row>
    <row r="124" spans="1:40" ht="13.5" customHeight="1">
      <c r="A124" s="31"/>
      <c r="B124" s="31"/>
      <c r="C124" s="31"/>
      <c r="D124" s="31"/>
      <c r="E124" s="31"/>
      <c r="F124" s="31"/>
      <c r="G124" s="31"/>
      <c r="H124" s="31"/>
      <c r="I124" s="56"/>
      <c r="J124" s="36"/>
      <c r="K124" s="35"/>
      <c r="L124" s="34">
        <v>3</v>
      </c>
      <c r="M124" s="35" t="s">
        <v>118</v>
      </c>
      <c r="N124" s="35"/>
      <c r="O124" s="35"/>
      <c r="P124" s="49"/>
      <c r="Q124" s="83"/>
      <c r="R124" s="35"/>
      <c r="S124" s="49"/>
      <c r="T124" s="49"/>
      <c r="U124" s="49"/>
      <c r="V124" s="49"/>
      <c r="W124" s="49"/>
      <c r="X124" s="49"/>
      <c r="Y124" s="49"/>
      <c r="Z124" s="49"/>
      <c r="AA124" s="49"/>
      <c r="AB124" s="49"/>
      <c r="AC124" s="49"/>
      <c r="AD124" s="49"/>
      <c r="AE124" s="35"/>
      <c r="AF124" s="35"/>
      <c r="AG124" s="35"/>
      <c r="AH124" s="35"/>
      <c r="AI124" s="35"/>
      <c r="AJ124" s="35"/>
      <c r="AK124" s="35"/>
      <c r="AL124" s="35"/>
      <c r="AM124" s="35"/>
      <c r="AN124" s="35"/>
    </row>
    <row r="125" spans="1:40" ht="13.5" customHeight="1">
      <c r="A125" s="31"/>
      <c r="B125" s="31"/>
      <c r="C125" s="31"/>
      <c r="D125" s="31"/>
      <c r="E125" s="31"/>
      <c r="F125" s="31"/>
      <c r="G125" s="31"/>
      <c r="H125" s="31"/>
      <c r="I125" s="56"/>
      <c r="J125" s="36"/>
      <c r="K125" s="35"/>
      <c r="L125" s="34">
        <v>98</v>
      </c>
      <c r="M125" s="35" t="s">
        <v>36</v>
      </c>
      <c r="N125" s="35"/>
      <c r="O125" s="35"/>
      <c r="P125" s="62"/>
      <c r="Q125" s="83"/>
      <c r="R125" s="37"/>
      <c r="S125" s="62"/>
      <c r="T125" s="62"/>
      <c r="U125" s="62"/>
      <c r="V125" s="62"/>
      <c r="W125" s="62"/>
      <c r="X125" s="62"/>
      <c r="Y125" s="62"/>
      <c r="Z125" s="62"/>
      <c r="AA125" s="62"/>
      <c r="AB125" s="49"/>
      <c r="AC125" s="49"/>
      <c r="AD125" s="49"/>
      <c r="AE125" s="35"/>
      <c r="AF125" s="35"/>
      <c r="AG125" s="35"/>
      <c r="AH125" s="35"/>
      <c r="AI125" s="35"/>
      <c r="AJ125" s="35"/>
      <c r="AK125" s="35"/>
      <c r="AL125" s="35"/>
      <c r="AM125" s="35"/>
      <c r="AN125" s="35"/>
    </row>
    <row r="126" spans="1:40" ht="13.5" customHeight="1">
      <c r="A126" s="31"/>
      <c r="B126" s="31"/>
      <c r="C126" s="31"/>
      <c r="D126" s="31"/>
      <c r="E126" s="31"/>
      <c r="F126" s="31"/>
      <c r="G126" s="31"/>
      <c r="H126" s="31"/>
      <c r="I126" s="56"/>
      <c r="J126" s="36"/>
      <c r="K126" s="35"/>
      <c r="L126" s="34">
        <v>99</v>
      </c>
      <c r="M126" s="35" t="s">
        <v>86</v>
      </c>
      <c r="N126" s="35"/>
      <c r="O126" s="35"/>
      <c r="P126" s="62"/>
      <c r="Q126" s="83"/>
      <c r="R126" s="37"/>
      <c r="S126" s="62"/>
      <c r="T126" s="62"/>
      <c r="U126" s="62"/>
      <c r="V126" s="62"/>
      <c r="W126" s="62"/>
      <c r="X126" s="62"/>
      <c r="Y126" s="62"/>
      <c r="Z126" s="62"/>
      <c r="AA126" s="62"/>
      <c r="AB126" s="49"/>
      <c r="AC126" s="49"/>
      <c r="AD126" s="49"/>
      <c r="AE126" s="35"/>
      <c r="AF126" s="35"/>
      <c r="AG126" s="35"/>
      <c r="AH126" s="35"/>
      <c r="AI126" s="35"/>
      <c r="AJ126" s="35"/>
      <c r="AK126" s="35"/>
      <c r="AL126" s="35"/>
      <c r="AM126" s="35"/>
      <c r="AN126" s="35"/>
    </row>
    <row r="127" spans="1:40" ht="13.5" customHeight="1">
      <c r="A127" s="31"/>
      <c r="B127" s="31"/>
      <c r="C127" s="31"/>
      <c r="D127" s="31"/>
      <c r="E127" s="31"/>
      <c r="F127" s="31"/>
      <c r="G127" s="31"/>
      <c r="H127" s="31"/>
      <c r="I127" s="56"/>
      <c r="J127" s="36"/>
      <c r="K127" s="84" t="s">
        <v>119</v>
      </c>
      <c r="L127" s="119"/>
      <c r="M127" s="119"/>
      <c r="N127" s="119"/>
      <c r="O127" s="119"/>
      <c r="P127" s="119"/>
      <c r="Q127" s="119"/>
      <c r="R127" s="119"/>
      <c r="S127" s="119"/>
      <c r="T127" s="49"/>
      <c r="U127" s="49"/>
      <c r="V127" s="49"/>
      <c r="W127" s="49"/>
      <c r="X127" s="49"/>
      <c r="Y127" s="49"/>
      <c r="Z127" s="49"/>
      <c r="AA127" s="49"/>
      <c r="AB127" s="49"/>
      <c r="AC127" s="49"/>
      <c r="AD127" s="49"/>
      <c r="AE127" s="35"/>
      <c r="AF127" s="35"/>
      <c r="AG127" s="35"/>
      <c r="AH127" s="35"/>
      <c r="AI127" s="35"/>
      <c r="AJ127" s="35"/>
      <c r="AK127" s="35"/>
      <c r="AL127" s="35"/>
      <c r="AM127" s="35"/>
      <c r="AN127" s="35"/>
    </row>
    <row r="128" spans="1:40" ht="13.5" customHeight="1">
      <c r="A128" s="31"/>
      <c r="B128" s="31"/>
      <c r="C128" s="31"/>
      <c r="D128" s="31"/>
      <c r="E128" s="31"/>
      <c r="F128" s="31"/>
      <c r="G128" s="31"/>
      <c r="H128" s="31"/>
      <c r="I128" s="56"/>
      <c r="J128" s="36"/>
      <c r="K128" s="117" t="s">
        <v>71</v>
      </c>
      <c r="L128" s="49"/>
      <c r="M128" s="49"/>
      <c r="N128" s="49"/>
      <c r="O128" s="49"/>
      <c r="P128" s="49"/>
      <c r="Q128" s="49"/>
      <c r="R128" s="49"/>
      <c r="S128" s="49"/>
      <c r="T128" s="49"/>
      <c r="U128" s="49"/>
      <c r="V128" s="49"/>
      <c r="W128" s="49"/>
      <c r="X128" s="49"/>
      <c r="Y128" s="49"/>
      <c r="Z128" s="49"/>
      <c r="AA128" s="49"/>
      <c r="AB128" s="49"/>
      <c r="AC128" s="49"/>
      <c r="AD128" s="49"/>
      <c r="AE128" s="35"/>
      <c r="AF128" s="35"/>
      <c r="AG128" s="35"/>
      <c r="AH128" s="35"/>
      <c r="AI128" s="35"/>
      <c r="AJ128" s="35"/>
      <c r="AK128" s="35"/>
      <c r="AL128" s="35"/>
      <c r="AM128" s="35"/>
      <c r="AN128" s="35"/>
    </row>
    <row r="129" spans="1:40" ht="13.5" customHeight="1">
      <c r="A129" s="31"/>
      <c r="B129" s="31"/>
      <c r="C129" s="31"/>
      <c r="D129" s="31"/>
      <c r="E129" s="31"/>
      <c r="F129" s="31"/>
      <c r="G129" s="31"/>
      <c r="H129" s="31"/>
      <c r="I129" s="56"/>
      <c r="J129" s="36">
        <f>J121+0.01</f>
        <v>10.109999999999998</v>
      </c>
      <c r="K129" s="971" t="s">
        <v>120</v>
      </c>
      <c r="L129" s="883"/>
      <c r="M129" s="883"/>
      <c r="N129" s="883"/>
      <c r="O129" s="883"/>
      <c r="P129" s="883"/>
      <c r="Q129" s="883"/>
      <c r="R129" s="883"/>
      <c r="S129" s="883"/>
      <c r="T129" s="883"/>
      <c r="U129" s="883"/>
      <c r="V129" s="883"/>
      <c r="W129" s="883"/>
      <c r="X129" s="883"/>
      <c r="Y129" s="883"/>
      <c r="Z129" s="883"/>
      <c r="AA129" s="883"/>
      <c r="AB129" s="883"/>
      <c r="AC129" s="883"/>
      <c r="AD129" s="49"/>
      <c r="AE129" s="35"/>
      <c r="AF129" s="35"/>
      <c r="AG129" s="35"/>
      <c r="AH129" s="35"/>
      <c r="AI129" s="35"/>
      <c r="AJ129" s="35"/>
      <c r="AK129" s="35"/>
      <c r="AL129" s="35"/>
      <c r="AM129" s="35"/>
      <c r="AN129" s="35"/>
    </row>
    <row r="130" spans="1:40" ht="13.5" customHeight="1">
      <c r="A130" s="31"/>
      <c r="B130" s="31"/>
      <c r="C130" s="31"/>
      <c r="D130" s="31"/>
      <c r="E130" s="31"/>
      <c r="F130" s="31"/>
      <c r="G130" s="31"/>
      <c r="H130" s="31"/>
      <c r="I130" s="56"/>
      <c r="J130" s="36"/>
      <c r="K130" s="35"/>
      <c r="L130" s="34">
        <v>1</v>
      </c>
      <c r="M130" s="35" t="s">
        <v>121</v>
      </c>
      <c r="N130" s="35"/>
      <c r="O130" s="35"/>
      <c r="P130" s="35"/>
      <c r="Q130" s="35"/>
      <c r="R130" s="35"/>
      <c r="S130" s="35"/>
      <c r="T130" s="35"/>
      <c r="U130" s="35"/>
      <c r="V130" s="35"/>
      <c r="W130" s="35"/>
      <c r="X130" s="35"/>
      <c r="Y130" s="35"/>
      <c r="Z130" s="49"/>
      <c r="AA130" s="49"/>
      <c r="AB130" s="49"/>
      <c r="AC130" s="49"/>
      <c r="AD130" s="49"/>
      <c r="AE130" s="35"/>
      <c r="AF130" s="35"/>
      <c r="AG130" s="35"/>
      <c r="AH130" s="35"/>
      <c r="AI130" s="35"/>
      <c r="AJ130" s="35"/>
      <c r="AK130" s="35"/>
      <c r="AL130" s="35"/>
      <c r="AM130" s="35"/>
      <c r="AN130" s="35"/>
    </row>
    <row r="131" spans="1:40" ht="13.5" customHeight="1">
      <c r="A131" s="31"/>
      <c r="B131" s="31"/>
      <c r="C131" s="31"/>
      <c r="D131" s="31"/>
      <c r="E131" s="31"/>
      <c r="F131" s="31"/>
      <c r="G131" s="31"/>
      <c r="H131" s="31"/>
      <c r="I131" s="56"/>
      <c r="J131" s="36"/>
      <c r="K131" s="35"/>
      <c r="L131" s="34">
        <v>2</v>
      </c>
      <c r="M131" s="35" t="s">
        <v>122</v>
      </c>
      <c r="N131" s="35"/>
      <c r="O131" s="35"/>
      <c r="P131" s="35"/>
      <c r="Q131" s="35"/>
      <c r="R131" s="35"/>
      <c r="S131" s="35"/>
      <c r="T131" s="35"/>
      <c r="U131" s="35"/>
      <c r="V131" s="35"/>
      <c r="W131" s="35"/>
      <c r="X131" s="35"/>
      <c r="Y131" s="35"/>
      <c r="Z131" s="49"/>
      <c r="AA131" s="49"/>
      <c r="AB131" s="49"/>
      <c r="AC131" s="49"/>
      <c r="AD131" s="49"/>
      <c r="AE131" s="35"/>
      <c r="AF131" s="35"/>
      <c r="AG131" s="35"/>
      <c r="AH131" s="35"/>
      <c r="AI131" s="35"/>
      <c r="AJ131" s="35"/>
      <c r="AK131" s="35"/>
      <c r="AL131" s="35"/>
      <c r="AM131" s="35"/>
      <c r="AN131" s="35"/>
    </row>
    <row r="132" spans="1:40" ht="13.5" customHeight="1">
      <c r="A132" s="31"/>
      <c r="B132" s="31"/>
      <c r="C132" s="31"/>
      <c r="D132" s="31"/>
      <c r="E132" s="31"/>
      <c r="F132" s="31"/>
      <c r="G132" s="31"/>
      <c r="H132" s="31"/>
      <c r="I132" s="56"/>
      <c r="J132" s="36"/>
      <c r="K132" s="35"/>
      <c r="L132" s="34">
        <v>3</v>
      </c>
      <c r="M132" s="35" t="s">
        <v>110</v>
      </c>
      <c r="N132" s="35"/>
      <c r="O132" s="35"/>
      <c r="P132" s="35"/>
      <c r="Q132" s="35"/>
      <c r="R132" s="35"/>
      <c r="S132" s="35"/>
      <c r="T132" s="35"/>
      <c r="U132" s="35"/>
      <c r="V132" s="35"/>
      <c r="W132" s="35"/>
      <c r="X132" s="35"/>
      <c r="Y132" s="35"/>
      <c r="Z132" s="49"/>
      <c r="AA132" s="49"/>
      <c r="AB132" s="49"/>
      <c r="AC132" s="49"/>
      <c r="AD132" s="49"/>
      <c r="AE132" s="35"/>
      <c r="AF132" s="35"/>
      <c r="AG132" s="35"/>
      <c r="AH132" s="35"/>
      <c r="AI132" s="35"/>
      <c r="AJ132" s="35"/>
      <c r="AK132" s="35"/>
      <c r="AL132" s="35"/>
      <c r="AM132" s="35"/>
      <c r="AN132" s="35"/>
    </row>
    <row r="133" spans="1:40" ht="13.5" customHeight="1">
      <c r="A133" s="31"/>
      <c r="B133" s="31"/>
      <c r="C133" s="31"/>
      <c r="D133" s="31"/>
      <c r="E133" s="31"/>
      <c r="F133" s="31"/>
      <c r="G133" s="31"/>
      <c r="H133" s="31"/>
      <c r="I133" s="56"/>
      <c r="J133" s="36"/>
      <c r="K133" s="35"/>
      <c r="L133" s="34">
        <v>98</v>
      </c>
      <c r="M133" s="35" t="s">
        <v>36</v>
      </c>
      <c r="N133" s="35"/>
      <c r="O133" s="35"/>
      <c r="P133" s="35"/>
      <c r="Q133" s="35"/>
      <c r="R133" s="35"/>
      <c r="S133" s="35"/>
      <c r="T133" s="35"/>
      <c r="U133" s="35"/>
      <c r="V133" s="35"/>
      <c r="W133" s="35"/>
      <c r="X133" s="35"/>
      <c r="Y133" s="35"/>
      <c r="Z133" s="35"/>
      <c r="AA133" s="35"/>
      <c r="AB133" s="35"/>
      <c r="AC133" s="35"/>
      <c r="AD133" s="35"/>
      <c r="AE133" s="35"/>
      <c r="AF133" s="35"/>
      <c r="AG133" s="35"/>
      <c r="AH133" s="35"/>
      <c r="AI133" s="35"/>
      <c r="AJ133" s="35"/>
      <c r="AK133" s="35"/>
      <c r="AL133" s="35"/>
      <c r="AM133" s="35"/>
      <c r="AN133" s="35"/>
    </row>
    <row r="134" spans="1:40" ht="13.5" customHeight="1">
      <c r="A134" s="31"/>
      <c r="B134" s="31"/>
      <c r="C134" s="31"/>
      <c r="D134" s="31"/>
      <c r="E134" s="31"/>
      <c r="F134" s="31"/>
      <c r="G134" s="31"/>
      <c r="H134" s="31"/>
      <c r="I134" s="31"/>
      <c r="J134" s="36"/>
      <c r="K134" s="35"/>
      <c r="L134" s="34">
        <v>99</v>
      </c>
      <c r="M134" s="35" t="s">
        <v>86</v>
      </c>
      <c r="N134" s="35"/>
      <c r="O134" s="35"/>
      <c r="P134" s="35"/>
      <c r="Q134" s="35"/>
      <c r="R134" s="35"/>
      <c r="S134" s="35"/>
      <c r="T134" s="35"/>
      <c r="U134" s="35"/>
      <c r="V134" s="35"/>
      <c r="W134" s="35"/>
      <c r="X134" s="35"/>
      <c r="Y134" s="35"/>
      <c r="Z134" s="35"/>
      <c r="AA134" s="35"/>
      <c r="AB134" s="35"/>
      <c r="AC134" s="35"/>
      <c r="AD134" s="35"/>
      <c r="AE134" s="35"/>
      <c r="AF134" s="35"/>
      <c r="AG134" s="35"/>
      <c r="AH134" s="35"/>
      <c r="AI134" s="35"/>
      <c r="AJ134" s="35"/>
      <c r="AK134" s="35"/>
      <c r="AL134" s="35"/>
      <c r="AM134" s="35"/>
      <c r="AN134" s="35"/>
    </row>
    <row r="135" spans="1:40" ht="13.5" customHeight="1">
      <c r="A135" s="31"/>
      <c r="B135" s="31"/>
      <c r="C135" s="31"/>
      <c r="D135" s="31"/>
      <c r="E135" s="31"/>
      <c r="F135" s="31"/>
      <c r="G135" s="31"/>
      <c r="H135" s="31"/>
      <c r="I135" s="31"/>
      <c r="J135" s="36"/>
      <c r="K135" s="971"/>
      <c r="L135" s="883"/>
      <c r="M135" s="883"/>
      <c r="N135" s="883"/>
      <c r="O135" s="883"/>
      <c r="P135" s="883"/>
      <c r="Q135" s="883"/>
      <c r="R135" s="883"/>
      <c r="S135" s="883"/>
      <c r="T135" s="883"/>
      <c r="U135" s="883"/>
      <c r="V135" s="883"/>
      <c r="W135" s="883"/>
      <c r="X135" s="883"/>
      <c r="Y135" s="883"/>
      <c r="Z135" s="883"/>
      <c r="AA135" s="883"/>
      <c r="AB135" s="883"/>
      <c r="AC135" s="883"/>
      <c r="AD135" s="35"/>
      <c r="AE135" s="35"/>
      <c r="AF135" s="35"/>
      <c r="AG135" s="35"/>
      <c r="AH135" s="35"/>
      <c r="AI135" s="35"/>
      <c r="AJ135" s="35"/>
      <c r="AK135" s="35"/>
      <c r="AL135" s="35"/>
      <c r="AM135" s="35"/>
      <c r="AN135" s="35"/>
    </row>
    <row r="136" spans="1:40" ht="13.5" customHeight="1">
      <c r="A136" s="31"/>
      <c r="B136" s="31"/>
      <c r="C136" s="31"/>
      <c r="D136" s="31"/>
      <c r="E136" s="31"/>
      <c r="F136" s="31"/>
      <c r="G136" s="31"/>
      <c r="H136" s="31"/>
      <c r="I136" s="31"/>
      <c r="J136" s="36"/>
      <c r="K136" s="35"/>
      <c r="L136" s="35"/>
      <c r="M136" s="35"/>
      <c r="N136" s="35"/>
      <c r="O136" s="35"/>
      <c r="P136" s="35"/>
      <c r="Q136" s="35"/>
      <c r="R136" s="35"/>
      <c r="S136" s="35"/>
      <c r="T136" s="35"/>
      <c r="U136" s="35"/>
      <c r="V136" s="35"/>
      <c r="W136" s="35"/>
      <c r="X136" s="35"/>
      <c r="Y136" s="35"/>
      <c r="Z136" s="35"/>
      <c r="AA136" s="35"/>
      <c r="AB136" s="35"/>
      <c r="AC136" s="35"/>
      <c r="AD136" s="35"/>
      <c r="AE136" s="35"/>
      <c r="AF136" s="35"/>
      <c r="AG136" s="35"/>
      <c r="AH136" s="35"/>
      <c r="AI136" s="35"/>
      <c r="AJ136" s="35"/>
      <c r="AK136" s="35"/>
      <c r="AL136" s="35"/>
      <c r="AM136" s="35"/>
      <c r="AN136" s="35"/>
    </row>
    <row r="137" spans="1:40" ht="13.5" customHeight="1">
      <c r="A137" s="31"/>
      <c r="B137" s="31"/>
      <c r="C137" s="31"/>
      <c r="D137" s="31"/>
      <c r="E137" s="31"/>
      <c r="F137" s="31"/>
      <c r="G137" s="31"/>
      <c r="H137" s="31"/>
      <c r="I137" s="31"/>
      <c r="J137" s="36"/>
      <c r="K137" s="35"/>
      <c r="L137" s="35"/>
      <c r="M137" s="35"/>
      <c r="N137" s="35"/>
      <c r="O137" s="35"/>
      <c r="P137" s="35"/>
      <c r="Q137" s="35"/>
      <c r="R137" s="35"/>
      <c r="S137" s="35"/>
      <c r="T137" s="35"/>
      <c r="U137" s="35"/>
      <c r="V137" s="35"/>
      <c r="W137" s="35"/>
      <c r="X137" s="35"/>
      <c r="Y137" s="35"/>
      <c r="Z137" s="35"/>
      <c r="AA137" s="35"/>
      <c r="AB137" s="35"/>
      <c r="AC137" s="35"/>
      <c r="AD137" s="35"/>
      <c r="AE137" s="35"/>
      <c r="AF137" s="35"/>
      <c r="AG137" s="35"/>
      <c r="AH137" s="35"/>
      <c r="AI137" s="35"/>
      <c r="AJ137" s="35"/>
      <c r="AK137" s="35"/>
      <c r="AL137" s="35"/>
      <c r="AM137" s="35"/>
      <c r="AN137" s="35"/>
    </row>
    <row r="138" spans="1:40" ht="13.5" customHeight="1">
      <c r="A138" s="31"/>
      <c r="B138" s="31"/>
      <c r="C138" s="31"/>
      <c r="D138" s="31"/>
      <c r="E138" s="31"/>
      <c r="F138" s="31"/>
      <c r="G138" s="31"/>
      <c r="H138" s="31"/>
      <c r="I138" s="31"/>
      <c r="J138" s="36"/>
      <c r="K138" s="35"/>
      <c r="L138" s="35"/>
      <c r="M138" s="35"/>
      <c r="N138" s="35"/>
      <c r="O138" s="35"/>
      <c r="P138" s="35"/>
      <c r="Q138" s="35"/>
      <c r="R138" s="35"/>
      <c r="S138" s="35"/>
      <c r="T138" s="35"/>
      <c r="U138" s="35"/>
      <c r="V138" s="35"/>
      <c r="W138" s="35"/>
      <c r="X138" s="35"/>
      <c r="Y138" s="35"/>
      <c r="Z138" s="35"/>
      <c r="AA138" s="35"/>
      <c r="AB138" s="35"/>
      <c r="AC138" s="35"/>
      <c r="AD138" s="35"/>
      <c r="AE138" s="35"/>
      <c r="AF138" s="35"/>
      <c r="AG138" s="35"/>
      <c r="AH138" s="35"/>
      <c r="AI138" s="35"/>
      <c r="AJ138" s="35"/>
      <c r="AK138" s="35"/>
      <c r="AL138" s="35"/>
      <c r="AM138" s="35"/>
      <c r="AN138" s="35"/>
    </row>
    <row r="139" spans="1:40" ht="13.5" customHeight="1">
      <c r="A139" s="31"/>
      <c r="B139" s="31"/>
      <c r="C139" s="31"/>
      <c r="D139" s="31"/>
      <c r="E139" s="31"/>
      <c r="F139" s="31"/>
      <c r="G139" s="31"/>
      <c r="H139" s="31"/>
      <c r="I139" s="31"/>
      <c r="J139" s="36"/>
      <c r="K139" s="35"/>
      <c r="L139" s="35"/>
      <c r="M139" s="35"/>
      <c r="N139" s="35"/>
      <c r="O139" s="35"/>
      <c r="P139" s="35"/>
      <c r="Q139" s="35"/>
      <c r="R139" s="35"/>
      <c r="S139" s="35"/>
      <c r="T139" s="35"/>
      <c r="U139" s="35"/>
      <c r="V139" s="35"/>
      <c r="W139" s="35"/>
      <c r="X139" s="35"/>
      <c r="Y139" s="35"/>
      <c r="Z139" s="35"/>
      <c r="AA139" s="35"/>
      <c r="AB139" s="35"/>
      <c r="AC139" s="35"/>
      <c r="AD139" s="35"/>
      <c r="AE139" s="35"/>
      <c r="AF139" s="35"/>
      <c r="AG139" s="35"/>
      <c r="AH139" s="35"/>
      <c r="AI139" s="35"/>
      <c r="AJ139" s="35"/>
      <c r="AK139" s="35"/>
      <c r="AL139" s="35"/>
      <c r="AM139" s="35"/>
      <c r="AN139" s="35"/>
    </row>
    <row r="140" spans="1:40" ht="13.5" customHeight="1">
      <c r="A140" s="31"/>
      <c r="B140" s="31"/>
      <c r="C140" s="31"/>
      <c r="D140" s="31"/>
      <c r="E140" s="31"/>
      <c r="F140" s="31"/>
      <c r="G140" s="31"/>
      <c r="H140" s="31"/>
      <c r="I140" s="31"/>
      <c r="J140" s="36"/>
      <c r="K140" s="35"/>
      <c r="L140" s="35"/>
      <c r="M140" s="35"/>
      <c r="N140" s="35"/>
      <c r="O140" s="35"/>
      <c r="P140" s="35"/>
      <c r="Q140" s="35"/>
      <c r="R140" s="35"/>
      <c r="S140" s="35"/>
      <c r="T140" s="35"/>
      <c r="U140" s="35"/>
      <c r="V140" s="35"/>
      <c r="W140" s="35"/>
      <c r="X140" s="35"/>
      <c r="Y140" s="35"/>
      <c r="Z140" s="35"/>
      <c r="AA140" s="35"/>
      <c r="AB140" s="35"/>
      <c r="AC140" s="35"/>
      <c r="AD140" s="35"/>
      <c r="AE140" s="35"/>
      <c r="AF140" s="35"/>
      <c r="AG140" s="35"/>
      <c r="AH140" s="35"/>
      <c r="AI140" s="35"/>
      <c r="AJ140" s="35"/>
      <c r="AK140" s="35"/>
      <c r="AL140" s="35"/>
      <c r="AM140" s="35"/>
      <c r="AN140" s="35"/>
    </row>
    <row r="141" spans="1:40" ht="13.5" customHeight="1">
      <c r="A141" s="31"/>
      <c r="B141" s="31"/>
      <c r="C141" s="31"/>
      <c r="D141" s="31"/>
      <c r="E141" s="31"/>
      <c r="F141" s="31"/>
      <c r="G141" s="31"/>
      <c r="H141" s="31"/>
      <c r="I141" s="31"/>
      <c r="J141" s="36"/>
      <c r="K141" s="35"/>
      <c r="L141" s="35"/>
      <c r="M141" s="35"/>
      <c r="N141" s="35"/>
      <c r="O141" s="35"/>
      <c r="P141" s="35"/>
      <c r="Q141" s="35"/>
      <c r="R141" s="35"/>
      <c r="S141" s="35"/>
      <c r="T141" s="35"/>
      <c r="U141" s="35"/>
      <c r="V141" s="35"/>
      <c r="W141" s="35"/>
      <c r="X141" s="35"/>
      <c r="Y141" s="35"/>
      <c r="Z141" s="35"/>
      <c r="AA141" s="35"/>
      <c r="AB141" s="35"/>
      <c r="AC141" s="35"/>
      <c r="AD141" s="35"/>
      <c r="AE141" s="35"/>
      <c r="AF141" s="35"/>
      <c r="AG141" s="35"/>
      <c r="AH141" s="35"/>
      <c r="AI141" s="35"/>
      <c r="AJ141" s="35"/>
      <c r="AK141" s="35"/>
      <c r="AL141" s="35"/>
      <c r="AM141" s="35"/>
      <c r="AN141" s="35"/>
    </row>
    <row r="142" spans="1:40" ht="13.5" customHeight="1">
      <c r="A142" s="31"/>
      <c r="B142" s="31"/>
      <c r="C142" s="31"/>
      <c r="D142" s="31"/>
      <c r="E142" s="31"/>
      <c r="F142" s="31"/>
      <c r="G142" s="31"/>
      <c r="H142" s="31"/>
      <c r="I142" s="31"/>
      <c r="J142" s="36"/>
      <c r="K142" s="35"/>
      <c r="L142" s="35"/>
      <c r="M142" s="35"/>
      <c r="N142" s="35"/>
      <c r="O142" s="35"/>
      <c r="P142" s="35"/>
      <c r="Q142" s="35"/>
      <c r="R142" s="35"/>
      <c r="S142" s="35"/>
      <c r="T142" s="35"/>
      <c r="U142" s="35"/>
      <c r="V142" s="35"/>
      <c r="W142" s="35"/>
      <c r="X142" s="35"/>
      <c r="Y142" s="35"/>
      <c r="Z142" s="35"/>
      <c r="AA142" s="35"/>
      <c r="AB142" s="35"/>
      <c r="AC142" s="35"/>
      <c r="AD142" s="35"/>
      <c r="AE142" s="35"/>
      <c r="AF142" s="35"/>
      <c r="AG142" s="35"/>
      <c r="AH142" s="35"/>
      <c r="AI142" s="35"/>
      <c r="AJ142" s="35"/>
      <c r="AK142" s="35"/>
      <c r="AL142" s="35"/>
      <c r="AM142" s="35"/>
      <c r="AN142" s="35"/>
    </row>
    <row r="143" spans="1:40" ht="13.5" customHeight="1">
      <c r="A143" s="31"/>
      <c r="B143" s="31"/>
      <c r="C143" s="31"/>
      <c r="D143" s="31"/>
      <c r="E143" s="31"/>
      <c r="F143" s="31"/>
      <c r="G143" s="31"/>
      <c r="H143" s="31"/>
      <c r="I143" s="31"/>
      <c r="J143" s="36"/>
      <c r="K143" s="35"/>
      <c r="L143" s="35"/>
      <c r="M143" s="35"/>
      <c r="N143" s="35"/>
      <c r="O143" s="35"/>
      <c r="P143" s="35"/>
      <c r="Q143" s="35"/>
      <c r="R143" s="35"/>
      <c r="S143" s="35"/>
      <c r="T143" s="35"/>
      <c r="U143" s="35"/>
      <c r="V143" s="35"/>
      <c r="W143" s="35"/>
      <c r="X143" s="35"/>
      <c r="Y143" s="35"/>
      <c r="Z143" s="35"/>
      <c r="AA143" s="35"/>
      <c r="AB143" s="35"/>
      <c r="AC143" s="35"/>
      <c r="AD143" s="35"/>
      <c r="AE143" s="35"/>
      <c r="AF143" s="35"/>
      <c r="AG143" s="35"/>
      <c r="AH143" s="35"/>
      <c r="AI143" s="35"/>
      <c r="AJ143" s="35"/>
      <c r="AK143" s="35"/>
      <c r="AL143" s="35"/>
      <c r="AM143" s="35"/>
      <c r="AN143" s="35"/>
    </row>
    <row r="144" spans="1:40" ht="13.5" customHeight="1">
      <c r="A144" s="31"/>
      <c r="B144" s="31"/>
      <c r="C144" s="31"/>
      <c r="D144" s="31"/>
      <c r="E144" s="31"/>
      <c r="F144" s="31"/>
      <c r="G144" s="31"/>
      <c r="H144" s="31"/>
      <c r="I144" s="31"/>
      <c r="J144" s="36"/>
      <c r="K144" s="35"/>
      <c r="L144" s="35"/>
      <c r="M144" s="35"/>
      <c r="N144" s="35"/>
      <c r="O144" s="35"/>
      <c r="P144" s="35"/>
      <c r="Q144" s="35"/>
      <c r="R144" s="35"/>
      <c r="S144" s="35"/>
      <c r="T144" s="35"/>
      <c r="U144" s="35"/>
      <c r="V144" s="35"/>
      <c r="W144" s="35"/>
      <c r="X144" s="35"/>
      <c r="Y144" s="35"/>
      <c r="Z144" s="35"/>
      <c r="AA144" s="35"/>
      <c r="AB144" s="35"/>
      <c r="AC144" s="35"/>
      <c r="AD144" s="35"/>
      <c r="AE144" s="35"/>
      <c r="AF144" s="35"/>
      <c r="AG144" s="35"/>
      <c r="AH144" s="35"/>
      <c r="AI144" s="35"/>
      <c r="AJ144" s="35"/>
      <c r="AK144" s="35"/>
      <c r="AL144" s="35"/>
      <c r="AM144" s="35"/>
      <c r="AN144" s="35"/>
    </row>
    <row r="145" spans="1:40" ht="13.5" customHeight="1">
      <c r="A145" s="31"/>
      <c r="B145" s="31"/>
      <c r="C145" s="31"/>
      <c r="D145" s="31"/>
      <c r="E145" s="31"/>
      <c r="F145" s="31"/>
      <c r="G145" s="31"/>
      <c r="H145" s="31"/>
      <c r="I145" s="31"/>
      <c r="J145" s="36"/>
      <c r="K145" s="35"/>
      <c r="L145" s="35"/>
      <c r="M145" s="35"/>
      <c r="N145" s="35"/>
      <c r="O145" s="35"/>
      <c r="P145" s="35"/>
      <c r="Q145" s="35"/>
      <c r="R145" s="35"/>
      <c r="S145" s="35"/>
      <c r="T145" s="35"/>
      <c r="U145" s="35"/>
      <c r="V145" s="35"/>
      <c r="W145" s="35"/>
      <c r="X145" s="35"/>
      <c r="Y145" s="35"/>
      <c r="Z145" s="35"/>
      <c r="AA145" s="35"/>
      <c r="AB145" s="35"/>
      <c r="AC145" s="35"/>
      <c r="AD145" s="35"/>
      <c r="AE145" s="35"/>
      <c r="AF145" s="35"/>
      <c r="AG145" s="35"/>
      <c r="AH145" s="35"/>
      <c r="AI145" s="35"/>
      <c r="AJ145" s="35"/>
      <c r="AK145" s="35"/>
      <c r="AL145" s="35"/>
      <c r="AM145" s="35"/>
      <c r="AN145" s="35"/>
    </row>
    <row r="146" spans="1:40" ht="13.5" customHeight="1">
      <c r="A146" s="31"/>
      <c r="B146" s="31"/>
      <c r="C146" s="31"/>
      <c r="D146" s="31"/>
      <c r="E146" s="31"/>
      <c r="F146" s="31"/>
      <c r="G146" s="31"/>
      <c r="H146" s="31"/>
      <c r="I146" s="31"/>
      <c r="J146" s="36"/>
      <c r="K146" s="35"/>
      <c r="L146" s="35"/>
      <c r="M146" s="35"/>
      <c r="N146" s="35"/>
      <c r="O146" s="35"/>
      <c r="P146" s="35"/>
      <c r="Q146" s="35"/>
      <c r="R146" s="35"/>
      <c r="S146" s="35"/>
      <c r="T146" s="35"/>
      <c r="U146" s="35"/>
      <c r="V146" s="35"/>
      <c r="W146" s="35"/>
      <c r="X146" s="35"/>
      <c r="Y146" s="35"/>
      <c r="Z146" s="35"/>
      <c r="AA146" s="35"/>
      <c r="AB146" s="35"/>
      <c r="AC146" s="35"/>
      <c r="AD146" s="35"/>
      <c r="AE146" s="35"/>
      <c r="AF146" s="35"/>
      <c r="AG146" s="35"/>
      <c r="AH146" s="35"/>
      <c r="AI146" s="35"/>
      <c r="AJ146" s="35"/>
      <c r="AK146" s="35"/>
      <c r="AL146" s="35"/>
      <c r="AM146" s="35"/>
      <c r="AN146" s="35"/>
    </row>
    <row r="147" spans="1:40" ht="13.5" customHeight="1">
      <c r="A147" s="31"/>
      <c r="B147" s="31"/>
      <c r="C147" s="31"/>
      <c r="D147" s="31"/>
      <c r="E147" s="31"/>
      <c r="F147" s="31"/>
      <c r="G147" s="31"/>
      <c r="H147" s="31"/>
      <c r="I147" s="31"/>
      <c r="J147" s="36"/>
      <c r="K147" s="35"/>
      <c r="L147" s="35"/>
      <c r="M147" s="35"/>
      <c r="N147" s="35"/>
      <c r="O147" s="35"/>
      <c r="P147" s="35"/>
      <c r="Q147" s="35"/>
      <c r="R147" s="35"/>
      <c r="S147" s="35"/>
      <c r="T147" s="35"/>
      <c r="U147" s="35"/>
      <c r="V147" s="35"/>
      <c r="W147" s="35"/>
      <c r="X147" s="35"/>
      <c r="Y147" s="35"/>
      <c r="Z147" s="35"/>
      <c r="AA147" s="35"/>
      <c r="AB147" s="35"/>
      <c r="AC147" s="35"/>
      <c r="AD147" s="35"/>
      <c r="AE147" s="35"/>
      <c r="AF147" s="35"/>
      <c r="AG147" s="35"/>
      <c r="AH147" s="35"/>
      <c r="AI147" s="35"/>
      <c r="AJ147" s="35"/>
      <c r="AK147" s="35"/>
      <c r="AL147" s="35"/>
      <c r="AM147" s="35"/>
      <c r="AN147" s="35"/>
    </row>
    <row r="148" spans="1:40" ht="13.5" customHeight="1">
      <c r="A148" s="31"/>
      <c r="B148" s="31"/>
      <c r="C148" s="31"/>
      <c r="D148" s="31"/>
      <c r="E148" s="31"/>
      <c r="F148" s="31"/>
      <c r="G148" s="31"/>
      <c r="H148" s="31"/>
      <c r="I148" s="31"/>
      <c r="J148" s="36"/>
      <c r="K148" s="35"/>
      <c r="L148" s="35"/>
      <c r="M148" s="35"/>
      <c r="N148" s="35"/>
      <c r="O148" s="35"/>
      <c r="P148" s="35"/>
      <c r="Q148" s="35"/>
      <c r="R148" s="35"/>
      <c r="S148" s="35"/>
      <c r="T148" s="35"/>
      <c r="U148" s="35"/>
      <c r="V148" s="35"/>
      <c r="W148" s="35"/>
      <c r="X148" s="35"/>
      <c r="Y148" s="35"/>
      <c r="Z148" s="35"/>
      <c r="AA148" s="35"/>
      <c r="AB148" s="35"/>
      <c r="AC148" s="35"/>
      <c r="AD148" s="35"/>
      <c r="AE148" s="35"/>
      <c r="AF148" s="35"/>
      <c r="AG148" s="35"/>
      <c r="AH148" s="35"/>
      <c r="AI148" s="35"/>
      <c r="AJ148" s="35"/>
      <c r="AK148" s="35"/>
      <c r="AL148" s="35"/>
      <c r="AM148" s="35"/>
      <c r="AN148" s="35"/>
    </row>
    <row r="149" spans="1:40" ht="13.5" customHeight="1">
      <c r="A149" s="31"/>
      <c r="B149" s="31"/>
      <c r="C149" s="31"/>
      <c r="D149" s="31"/>
      <c r="E149" s="31"/>
      <c r="F149" s="31"/>
      <c r="G149" s="31"/>
      <c r="H149" s="31"/>
      <c r="I149" s="31"/>
      <c r="J149" s="36"/>
      <c r="K149" s="35"/>
      <c r="L149" s="35"/>
      <c r="M149" s="35"/>
      <c r="N149" s="35"/>
      <c r="O149" s="35"/>
      <c r="P149" s="35"/>
      <c r="Q149" s="35"/>
      <c r="R149" s="35"/>
      <c r="S149" s="35"/>
      <c r="T149" s="35"/>
      <c r="U149" s="35"/>
      <c r="V149" s="35"/>
      <c r="W149" s="35"/>
      <c r="X149" s="35"/>
      <c r="Y149" s="35"/>
      <c r="Z149" s="35"/>
      <c r="AA149" s="35"/>
      <c r="AB149" s="35"/>
      <c r="AC149" s="35"/>
      <c r="AD149" s="35"/>
      <c r="AE149" s="35"/>
      <c r="AF149" s="35"/>
      <c r="AG149" s="35"/>
      <c r="AH149" s="35"/>
      <c r="AI149" s="35"/>
      <c r="AJ149" s="35"/>
      <c r="AK149" s="35"/>
      <c r="AL149" s="35"/>
      <c r="AM149" s="35"/>
      <c r="AN149" s="35"/>
    </row>
    <row r="150" spans="1:40" ht="13.5" customHeight="1">
      <c r="A150" s="31"/>
      <c r="B150" s="31"/>
      <c r="C150" s="31"/>
      <c r="D150" s="31"/>
      <c r="E150" s="31"/>
      <c r="F150" s="31"/>
      <c r="G150" s="31"/>
      <c r="H150" s="31"/>
      <c r="I150" s="31"/>
      <c r="J150" s="92"/>
      <c r="K150" s="35"/>
      <c r="L150" s="35"/>
      <c r="M150" s="35"/>
      <c r="N150" s="35"/>
      <c r="O150" s="35"/>
      <c r="P150" s="35"/>
      <c r="Q150" s="35"/>
      <c r="R150" s="35"/>
      <c r="S150" s="35"/>
      <c r="T150" s="35"/>
      <c r="U150" s="35"/>
      <c r="V150" s="35"/>
      <c r="W150" s="35"/>
      <c r="X150" s="35"/>
      <c r="Y150" s="35"/>
      <c r="Z150" s="35"/>
      <c r="AA150" s="35"/>
      <c r="AB150" s="35"/>
      <c r="AC150" s="35"/>
      <c r="AD150" s="35"/>
      <c r="AE150" s="35"/>
      <c r="AF150" s="35"/>
      <c r="AG150" s="35"/>
      <c r="AH150" s="35"/>
      <c r="AI150" s="35"/>
      <c r="AJ150" s="35"/>
      <c r="AK150" s="35"/>
      <c r="AL150" s="35"/>
      <c r="AM150" s="35"/>
      <c r="AN150" s="35"/>
    </row>
    <row r="151" spans="1:40" ht="13.5" customHeight="1">
      <c r="A151" s="31"/>
      <c r="B151" s="31"/>
      <c r="C151" s="31"/>
      <c r="D151" s="31"/>
      <c r="E151" s="31"/>
      <c r="F151" s="31"/>
      <c r="G151" s="31"/>
      <c r="H151" s="31"/>
      <c r="I151" s="31"/>
      <c r="J151" s="92"/>
      <c r="K151" s="35"/>
      <c r="L151" s="35"/>
      <c r="M151" s="35"/>
      <c r="N151" s="35"/>
      <c r="O151" s="35"/>
      <c r="P151" s="35"/>
      <c r="Q151" s="35"/>
      <c r="R151" s="35"/>
      <c r="S151" s="35"/>
      <c r="T151" s="35"/>
      <c r="U151" s="35"/>
      <c r="V151" s="35"/>
      <c r="W151" s="35"/>
      <c r="X151" s="35"/>
      <c r="Y151" s="35"/>
      <c r="Z151" s="35"/>
      <c r="AA151" s="35"/>
      <c r="AB151" s="35"/>
      <c r="AC151" s="35"/>
      <c r="AD151" s="35"/>
      <c r="AE151" s="35"/>
      <c r="AF151" s="35"/>
      <c r="AG151" s="35"/>
      <c r="AH151" s="35"/>
      <c r="AI151" s="35"/>
      <c r="AJ151" s="35"/>
      <c r="AK151" s="35"/>
      <c r="AL151" s="35"/>
      <c r="AM151" s="35"/>
      <c r="AN151" s="35"/>
    </row>
    <row r="152" spans="1:40" ht="13.5" customHeight="1">
      <c r="A152" s="31"/>
      <c r="B152" s="31"/>
      <c r="C152" s="31"/>
      <c r="D152" s="31"/>
      <c r="E152" s="31"/>
      <c r="F152" s="31"/>
      <c r="G152" s="31"/>
      <c r="H152" s="31"/>
      <c r="I152" s="31"/>
      <c r="J152" s="92"/>
      <c r="K152" s="35"/>
      <c r="L152" s="35"/>
      <c r="M152" s="35"/>
      <c r="N152" s="35"/>
      <c r="O152" s="35"/>
      <c r="P152" s="35"/>
      <c r="Q152" s="35"/>
      <c r="R152" s="35"/>
      <c r="S152" s="35"/>
      <c r="T152" s="35"/>
      <c r="U152" s="35"/>
      <c r="V152" s="35"/>
      <c r="W152" s="35"/>
      <c r="X152" s="35"/>
      <c r="Y152" s="35"/>
      <c r="Z152" s="35"/>
      <c r="AA152" s="35"/>
      <c r="AB152" s="35"/>
      <c r="AC152" s="35"/>
      <c r="AD152" s="35"/>
      <c r="AE152" s="35"/>
      <c r="AF152" s="35"/>
      <c r="AG152" s="35"/>
      <c r="AH152" s="35"/>
      <c r="AI152" s="35"/>
      <c r="AJ152" s="35"/>
      <c r="AK152" s="35"/>
      <c r="AL152" s="35"/>
      <c r="AM152" s="35"/>
      <c r="AN152" s="35"/>
    </row>
    <row r="153" spans="1:40" ht="13.5" customHeight="1">
      <c r="A153" s="31"/>
      <c r="B153" s="31"/>
      <c r="C153" s="31"/>
      <c r="D153" s="31"/>
      <c r="E153" s="31"/>
      <c r="F153" s="31"/>
      <c r="G153" s="31"/>
      <c r="H153" s="31"/>
      <c r="I153" s="31"/>
      <c r="J153" s="92"/>
      <c r="K153" s="35"/>
      <c r="L153" s="35"/>
      <c r="M153" s="35"/>
      <c r="N153" s="35"/>
      <c r="O153" s="35"/>
      <c r="P153" s="35"/>
      <c r="Q153" s="35"/>
      <c r="R153" s="35"/>
      <c r="S153" s="35"/>
      <c r="T153" s="35"/>
      <c r="U153" s="35"/>
      <c r="V153" s="35"/>
      <c r="W153" s="35"/>
      <c r="X153" s="35"/>
      <c r="Y153" s="35"/>
      <c r="Z153" s="35"/>
      <c r="AA153" s="35"/>
      <c r="AB153" s="35"/>
      <c r="AC153" s="35"/>
      <c r="AD153" s="35"/>
      <c r="AE153" s="35"/>
      <c r="AF153" s="35"/>
      <c r="AG153" s="35"/>
      <c r="AH153" s="35"/>
      <c r="AI153" s="35"/>
      <c r="AJ153" s="35"/>
      <c r="AK153" s="35"/>
      <c r="AL153" s="35"/>
      <c r="AM153" s="35"/>
      <c r="AN153" s="35"/>
    </row>
    <row r="154" spans="1:40" ht="13.5" customHeight="1">
      <c r="A154" s="31"/>
      <c r="B154" s="31"/>
      <c r="C154" s="31"/>
      <c r="D154" s="31"/>
      <c r="E154" s="31"/>
      <c r="F154" s="31"/>
      <c r="G154" s="31"/>
      <c r="H154" s="31"/>
      <c r="I154" s="31"/>
      <c r="J154" s="92"/>
      <c r="K154" s="35"/>
      <c r="L154" s="35"/>
      <c r="M154" s="35"/>
      <c r="N154" s="35"/>
      <c r="O154" s="35"/>
      <c r="P154" s="35"/>
      <c r="Q154" s="35"/>
      <c r="R154" s="35"/>
      <c r="S154" s="35"/>
      <c r="T154" s="35"/>
      <c r="U154" s="35"/>
      <c r="V154" s="35"/>
      <c r="W154" s="35"/>
      <c r="X154" s="35"/>
      <c r="Y154" s="35"/>
      <c r="Z154" s="35"/>
      <c r="AA154" s="35"/>
      <c r="AB154" s="35"/>
      <c r="AC154" s="35"/>
      <c r="AD154" s="35"/>
      <c r="AE154" s="35"/>
      <c r="AF154" s="35"/>
      <c r="AG154" s="35"/>
      <c r="AH154" s="35"/>
      <c r="AI154" s="35"/>
      <c r="AJ154" s="35"/>
      <c r="AK154" s="35"/>
      <c r="AL154" s="35"/>
      <c r="AM154" s="35"/>
      <c r="AN154" s="35"/>
    </row>
    <row r="155" spans="1:40" ht="13.5" customHeight="1">
      <c r="A155" s="31"/>
      <c r="B155" s="31"/>
      <c r="C155" s="31"/>
      <c r="D155" s="31"/>
      <c r="E155" s="31"/>
      <c r="F155" s="31"/>
      <c r="G155" s="31"/>
      <c r="H155" s="31"/>
      <c r="I155" s="31"/>
      <c r="J155" s="92"/>
      <c r="K155" s="35"/>
      <c r="L155" s="35"/>
      <c r="M155" s="35"/>
      <c r="N155" s="35"/>
      <c r="O155" s="35"/>
      <c r="P155" s="35"/>
      <c r="Q155" s="35"/>
      <c r="R155" s="35"/>
      <c r="S155" s="35"/>
      <c r="T155" s="35"/>
      <c r="U155" s="35"/>
      <c r="V155" s="35"/>
      <c r="W155" s="35"/>
      <c r="X155" s="35"/>
      <c r="Y155" s="35"/>
      <c r="Z155" s="35"/>
      <c r="AA155" s="35"/>
      <c r="AB155" s="35"/>
      <c r="AC155" s="35"/>
      <c r="AD155" s="35"/>
      <c r="AE155" s="35"/>
      <c r="AF155" s="35"/>
      <c r="AG155" s="35"/>
      <c r="AH155" s="35"/>
      <c r="AI155" s="35"/>
      <c r="AJ155" s="35"/>
      <c r="AK155" s="35"/>
      <c r="AL155" s="35"/>
      <c r="AM155" s="35"/>
      <c r="AN155" s="35"/>
    </row>
    <row r="156" spans="1:40" ht="13.5" customHeight="1">
      <c r="A156" s="31"/>
      <c r="B156" s="31"/>
      <c r="C156" s="31"/>
      <c r="D156" s="31"/>
      <c r="E156" s="31"/>
      <c r="F156" s="31"/>
      <c r="G156" s="31"/>
      <c r="H156" s="31"/>
      <c r="I156" s="31"/>
      <c r="J156" s="92"/>
      <c r="K156" s="35"/>
      <c r="L156" s="35"/>
      <c r="M156" s="35"/>
      <c r="N156" s="35"/>
      <c r="O156" s="35"/>
      <c r="P156" s="35"/>
      <c r="Q156" s="35"/>
      <c r="R156" s="35"/>
      <c r="S156" s="35"/>
      <c r="T156" s="35"/>
      <c r="U156" s="35"/>
      <c r="V156" s="35"/>
      <c r="W156" s="35"/>
      <c r="X156" s="35"/>
      <c r="Y156" s="35"/>
      <c r="Z156" s="35"/>
      <c r="AA156" s="35"/>
      <c r="AB156" s="35"/>
      <c r="AC156" s="35"/>
      <c r="AD156" s="35"/>
      <c r="AE156" s="35"/>
      <c r="AF156" s="35"/>
      <c r="AG156" s="35"/>
      <c r="AH156" s="35"/>
      <c r="AI156" s="35"/>
      <c r="AJ156" s="35"/>
      <c r="AK156" s="35"/>
      <c r="AL156" s="35"/>
      <c r="AM156" s="35"/>
      <c r="AN156" s="35"/>
    </row>
    <row r="157" spans="1:40" ht="13.5" customHeight="1">
      <c r="A157" s="31"/>
      <c r="B157" s="31"/>
      <c r="C157" s="31"/>
      <c r="D157" s="31"/>
      <c r="E157" s="31"/>
      <c r="F157" s="31"/>
      <c r="G157" s="31"/>
      <c r="H157" s="31"/>
      <c r="I157" s="31"/>
      <c r="J157" s="92"/>
      <c r="K157" s="35"/>
      <c r="L157" s="35"/>
      <c r="M157" s="35"/>
      <c r="N157" s="35"/>
      <c r="O157" s="35"/>
      <c r="P157" s="35"/>
      <c r="Q157" s="35"/>
      <c r="R157" s="35"/>
      <c r="S157" s="35"/>
      <c r="T157" s="35"/>
      <c r="U157" s="35"/>
      <c r="V157" s="35"/>
      <c r="W157" s="35"/>
      <c r="X157" s="35"/>
      <c r="Y157" s="35"/>
      <c r="Z157" s="35"/>
      <c r="AA157" s="35"/>
      <c r="AB157" s="35"/>
      <c r="AC157" s="35"/>
      <c r="AD157" s="35"/>
      <c r="AE157" s="35"/>
      <c r="AF157" s="35"/>
      <c r="AG157" s="35"/>
      <c r="AH157" s="35"/>
      <c r="AI157" s="35"/>
      <c r="AJ157" s="35"/>
      <c r="AK157" s="35"/>
      <c r="AL157" s="35"/>
      <c r="AM157" s="35"/>
      <c r="AN157" s="35"/>
    </row>
    <row r="158" spans="1:40" ht="13.5" customHeight="1">
      <c r="A158" s="31"/>
      <c r="B158" s="31"/>
      <c r="C158" s="31"/>
      <c r="D158" s="31"/>
      <c r="E158" s="31"/>
      <c r="F158" s="31"/>
      <c r="G158" s="31"/>
      <c r="H158" s="31"/>
      <c r="I158" s="31"/>
      <c r="J158" s="92"/>
      <c r="K158" s="35"/>
      <c r="L158" s="35"/>
      <c r="M158" s="35"/>
      <c r="N158" s="35"/>
      <c r="O158" s="35"/>
      <c r="P158" s="35"/>
      <c r="Q158" s="35"/>
      <c r="R158" s="35"/>
      <c r="S158" s="35"/>
      <c r="T158" s="35"/>
      <c r="U158" s="35"/>
      <c r="V158" s="35"/>
      <c r="W158" s="35"/>
      <c r="X158" s="35"/>
      <c r="Y158" s="35"/>
      <c r="Z158" s="35"/>
      <c r="AA158" s="35"/>
      <c r="AB158" s="35"/>
      <c r="AC158" s="35"/>
      <c r="AD158" s="35"/>
      <c r="AE158" s="35"/>
      <c r="AF158" s="35"/>
      <c r="AG158" s="35"/>
      <c r="AH158" s="35"/>
      <c r="AI158" s="35"/>
      <c r="AJ158" s="35"/>
      <c r="AK158" s="35"/>
      <c r="AL158" s="35"/>
      <c r="AM158" s="35"/>
      <c r="AN158" s="35"/>
    </row>
    <row r="159" spans="1:40" ht="13.5" customHeight="1">
      <c r="A159" s="31"/>
      <c r="B159" s="31"/>
      <c r="C159" s="31"/>
      <c r="D159" s="31"/>
      <c r="E159" s="31"/>
      <c r="F159" s="31"/>
      <c r="G159" s="31"/>
      <c r="H159" s="31"/>
      <c r="I159" s="31"/>
      <c r="J159" s="92"/>
      <c r="K159" s="35"/>
      <c r="L159" s="35"/>
      <c r="M159" s="35"/>
      <c r="N159" s="35"/>
      <c r="O159" s="35"/>
      <c r="P159" s="35"/>
      <c r="Q159" s="35"/>
      <c r="R159" s="35"/>
      <c r="S159" s="35"/>
      <c r="T159" s="35"/>
      <c r="U159" s="35"/>
      <c r="V159" s="35"/>
      <c r="W159" s="35"/>
      <c r="X159" s="35"/>
      <c r="Y159" s="35"/>
      <c r="Z159" s="35"/>
      <c r="AA159" s="35"/>
      <c r="AB159" s="35"/>
      <c r="AC159" s="35"/>
      <c r="AD159" s="35"/>
      <c r="AE159" s="35"/>
      <c r="AF159" s="35"/>
      <c r="AG159" s="35"/>
      <c r="AH159" s="35"/>
      <c r="AI159" s="35"/>
      <c r="AJ159" s="35"/>
      <c r="AK159" s="35"/>
      <c r="AL159" s="35"/>
      <c r="AM159" s="35"/>
      <c r="AN159" s="35"/>
    </row>
    <row r="160" spans="1:40" ht="13.5" customHeight="1">
      <c r="A160" s="31"/>
      <c r="B160" s="31"/>
      <c r="C160" s="31"/>
      <c r="D160" s="31"/>
      <c r="E160" s="31"/>
      <c r="F160" s="31"/>
      <c r="G160" s="31"/>
      <c r="H160" s="31"/>
      <c r="I160" s="31"/>
      <c r="J160" s="92"/>
      <c r="K160" s="35"/>
      <c r="L160" s="35"/>
      <c r="M160" s="35"/>
      <c r="N160" s="35"/>
      <c r="O160" s="35"/>
      <c r="P160" s="35"/>
      <c r="Q160" s="35"/>
      <c r="R160" s="35"/>
      <c r="S160" s="35"/>
      <c r="T160" s="35"/>
      <c r="U160" s="35"/>
      <c r="V160" s="35"/>
      <c r="W160" s="35"/>
      <c r="X160" s="35"/>
      <c r="Y160" s="35"/>
      <c r="Z160" s="35"/>
      <c r="AA160" s="35"/>
      <c r="AB160" s="35"/>
      <c r="AC160" s="35"/>
      <c r="AD160" s="35"/>
      <c r="AE160" s="35"/>
      <c r="AF160" s="35"/>
      <c r="AG160" s="35"/>
      <c r="AH160" s="35"/>
      <c r="AI160" s="35"/>
      <c r="AJ160" s="35"/>
      <c r="AK160" s="35"/>
      <c r="AL160" s="35"/>
      <c r="AM160" s="35"/>
      <c r="AN160" s="35"/>
    </row>
    <row r="161" spans="1:40" ht="13.5" customHeight="1">
      <c r="A161" s="31"/>
      <c r="B161" s="31"/>
      <c r="C161" s="31"/>
      <c r="D161" s="31"/>
      <c r="E161" s="31"/>
      <c r="F161" s="31"/>
      <c r="G161" s="31"/>
      <c r="H161" s="31"/>
      <c r="I161" s="31"/>
      <c r="J161" s="92"/>
      <c r="K161" s="35"/>
      <c r="L161" s="35"/>
      <c r="M161" s="35"/>
      <c r="N161" s="35"/>
      <c r="O161" s="35"/>
      <c r="P161" s="35"/>
      <c r="Q161" s="35"/>
      <c r="R161" s="35"/>
      <c r="S161" s="35"/>
      <c r="T161" s="35"/>
      <c r="U161" s="35"/>
      <c r="V161" s="35"/>
      <c r="W161" s="35"/>
      <c r="X161" s="35"/>
      <c r="Y161" s="35"/>
      <c r="Z161" s="35"/>
      <c r="AA161" s="35"/>
      <c r="AB161" s="35"/>
      <c r="AC161" s="35"/>
      <c r="AD161" s="35"/>
      <c r="AE161" s="35"/>
      <c r="AF161" s="35"/>
      <c r="AG161" s="35"/>
      <c r="AH161" s="35"/>
      <c r="AI161" s="35"/>
      <c r="AJ161" s="35"/>
      <c r="AK161" s="35"/>
      <c r="AL161" s="35"/>
      <c r="AM161" s="35"/>
      <c r="AN161" s="35"/>
    </row>
    <row r="162" spans="1:40" ht="13.5" customHeight="1">
      <c r="A162" s="31"/>
      <c r="B162" s="31"/>
      <c r="C162" s="31"/>
      <c r="D162" s="31"/>
      <c r="E162" s="31"/>
      <c r="F162" s="31"/>
      <c r="G162" s="31"/>
      <c r="H162" s="31"/>
      <c r="I162" s="31"/>
      <c r="J162" s="92"/>
      <c r="K162" s="35"/>
      <c r="L162" s="35"/>
      <c r="M162" s="35"/>
      <c r="N162" s="35"/>
      <c r="O162" s="35"/>
      <c r="P162" s="35"/>
      <c r="Q162" s="35"/>
      <c r="R162" s="35"/>
      <c r="S162" s="35"/>
      <c r="T162" s="35"/>
      <c r="U162" s="35"/>
      <c r="V162" s="35"/>
      <c r="W162" s="35"/>
      <c r="X162" s="35"/>
      <c r="Y162" s="35"/>
      <c r="Z162" s="35"/>
      <c r="AA162" s="35"/>
      <c r="AB162" s="35"/>
      <c r="AC162" s="35"/>
      <c r="AD162" s="35"/>
      <c r="AE162" s="35"/>
      <c r="AF162" s="35"/>
      <c r="AG162" s="35"/>
      <c r="AH162" s="35"/>
      <c r="AI162" s="35"/>
      <c r="AJ162" s="35"/>
      <c r="AK162" s="35"/>
      <c r="AL162" s="35"/>
      <c r="AM162" s="35"/>
      <c r="AN162" s="35"/>
    </row>
    <row r="163" spans="1:40" ht="13.5" customHeight="1">
      <c r="A163" s="31"/>
      <c r="B163" s="31"/>
      <c r="C163" s="31"/>
      <c r="D163" s="31"/>
      <c r="E163" s="31"/>
      <c r="F163" s="31"/>
      <c r="G163" s="31"/>
      <c r="H163" s="31"/>
      <c r="I163" s="31"/>
      <c r="J163" s="92"/>
      <c r="K163" s="35"/>
      <c r="L163" s="35"/>
      <c r="M163" s="35"/>
      <c r="N163" s="35"/>
      <c r="O163" s="35"/>
      <c r="P163" s="35"/>
      <c r="Q163" s="35"/>
      <c r="R163" s="35"/>
      <c r="S163" s="35"/>
      <c r="T163" s="35"/>
      <c r="U163" s="35"/>
      <c r="V163" s="35"/>
      <c r="W163" s="35"/>
      <c r="X163" s="35"/>
      <c r="Y163" s="35"/>
      <c r="Z163" s="35"/>
      <c r="AA163" s="35"/>
      <c r="AB163" s="35"/>
      <c r="AC163" s="35"/>
      <c r="AD163" s="35"/>
      <c r="AE163" s="35"/>
      <c r="AF163" s="35"/>
      <c r="AG163" s="35"/>
      <c r="AH163" s="35"/>
      <c r="AI163" s="35"/>
      <c r="AJ163" s="35"/>
      <c r="AK163" s="35"/>
      <c r="AL163" s="35"/>
      <c r="AM163" s="35"/>
      <c r="AN163" s="35"/>
    </row>
    <row r="164" spans="1:40" ht="13.5" customHeight="1">
      <c r="A164" s="31"/>
      <c r="B164" s="31"/>
      <c r="C164" s="31"/>
      <c r="D164" s="31"/>
      <c r="E164" s="31"/>
      <c r="F164" s="31"/>
      <c r="G164" s="31"/>
      <c r="H164" s="31"/>
      <c r="I164" s="31"/>
      <c r="J164" s="92"/>
      <c r="K164" s="35"/>
      <c r="L164" s="35"/>
      <c r="M164" s="35"/>
      <c r="N164" s="35"/>
      <c r="O164" s="35"/>
      <c r="P164" s="35"/>
      <c r="Q164" s="35"/>
      <c r="R164" s="35"/>
      <c r="S164" s="35"/>
      <c r="T164" s="35"/>
      <c r="U164" s="35"/>
      <c r="V164" s="35"/>
      <c r="W164" s="35"/>
      <c r="X164" s="35"/>
      <c r="Y164" s="35"/>
      <c r="Z164" s="35"/>
      <c r="AA164" s="35"/>
      <c r="AB164" s="35"/>
      <c r="AC164" s="35"/>
      <c r="AD164" s="35"/>
      <c r="AE164" s="35"/>
      <c r="AF164" s="35"/>
      <c r="AG164" s="35"/>
      <c r="AH164" s="35"/>
      <c r="AI164" s="35"/>
      <c r="AJ164" s="35"/>
      <c r="AK164" s="35"/>
      <c r="AL164" s="35"/>
      <c r="AM164" s="35"/>
      <c r="AN164" s="35"/>
    </row>
    <row r="165" spans="1:40" ht="13.5" customHeight="1">
      <c r="A165" s="31"/>
      <c r="B165" s="31"/>
      <c r="C165" s="31"/>
      <c r="D165" s="31"/>
      <c r="E165" s="31"/>
      <c r="F165" s="31"/>
      <c r="G165" s="31"/>
      <c r="H165" s="31"/>
      <c r="I165" s="31"/>
      <c r="J165" s="92"/>
      <c r="K165" s="35"/>
      <c r="L165" s="35"/>
      <c r="M165" s="35"/>
      <c r="N165" s="35"/>
      <c r="O165" s="35"/>
      <c r="P165" s="35"/>
      <c r="Q165" s="35"/>
      <c r="R165" s="35"/>
      <c r="S165" s="35"/>
      <c r="T165" s="35"/>
      <c r="U165" s="35"/>
      <c r="V165" s="35"/>
      <c r="W165" s="35"/>
      <c r="X165" s="35"/>
      <c r="Y165" s="35"/>
      <c r="Z165" s="35"/>
      <c r="AA165" s="35"/>
      <c r="AB165" s="35"/>
      <c r="AC165" s="35"/>
      <c r="AD165" s="35"/>
      <c r="AE165" s="35"/>
      <c r="AF165" s="35"/>
      <c r="AG165" s="35"/>
      <c r="AH165" s="35"/>
      <c r="AI165" s="35"/>
      <c r="AJ165" s="35"/>
      <c r="AK165" s="35"/>
      <c r="AL165" s="35"/>
      <c r="AM165" s="35"/>
      <c r="AN165" s="35"/>
    </row>
    <row r="166" spans="1:40" ht="13.5" customHeight="1">
      <c r="A166" s="31"/>
      <c r="B166" s="31"/>
      <c r="C166" s="31"/>
      <c r="D166" s="31"/>
      <c r="E166" s="31"/>
      <c r="F166" s="31"/>
      <c r="G166" s="31"/>
      <c r="H166" s="31"/>
      <c r="I166" s="31"/>
      <c r="J166" s="92"/>
      <c r="K166" s="35"/>
      <c r="L166" s="35"/>
      <c r="M166" s="35"/>
      <c r="N166" s="35"/>
      <c r="O166" s="35"/>
      <c r="P166" s="35"/>
      <c r="Q166" s="35"/>
      <c r="R166" s="35"/>
      <c r="S166" s="35"/>
      <c r="T166" s="35"/>
      <c r="U166" s="35"/>
      <c r="V166" s="35"/>
      <c r="W166" s="35"/>
      <c r="X166" s="35"/>
      <c r="Y166" s="35"/>
      <c r="Z166" s="35"/>
      <c r="AA166" s="35"/>
      <c r="AB166" s="35"/>
      <c r="AC166" s="35"/>
      <c r="AD166" s="35"/>
      <c r="AE166" s="35"/>
      <c r="AF166" s="35"/>
      <c r="AG166" s="35"/>
      <c r="AH166" s="35"/>
      <c r="AI166" s="35"/>
      <c r="AJ166" s="35"/>
      <c r="AK166" s="35"/>
      <c r="AL166" s="35"/>
      <c r="AM166" s="35"/>
      <c r="AN166" s="35"/>
    </row>
    <row r="167" spans="1:40" ht="13.5" customHeight="1">
      <c r="A167" s="31"/>
      <c r="B167" s="31"/>
      <c r="C167" s="31"/>
      <c r="D167" s="31"/>
      <c r="E167" s="31"/>
      <c r="F167" s="31"/>
      <c r="G167" s="31"/>
      <c r="H167" s="31"/>
      <c r="I167" s="31"/>
      <c r="J167" s="92"/>
      <c r="K167" s="35"/>
      <c r="L167" s="35"/>
      <c r="M167" s="35"/>
      <c r="N167" s="35"/>
      <c r="O167" s="35"/>
      <c r="P167" s="35"/>
      <c r="Q167" s="35"/>
      <c r="R167" s="35"/>
      <c r="S167" s="35"/>
      <c r="T167" s="35"/>
      <c r="U167" s="35"/>
      <c r="V167" s="35"/>
      <c r="W167" s="35"/>
      <c r="X167" s="35"/>
      <c r="Y167" s="35"/>
      <c r="Z167" s="35"/>
      <c r="AA167" s="35"/>
      <c r="AB167" s="35"/>
      <c r="AC167" s="35"/>
      <c r="AD167" s="35"/>
      <c r="AE167" s="35"/>
      <c r="AF167" s="35"/>
      <c r="AG167" s="35"/>
      <c r="AH167" s="35"/>
      <c r="AI167" s="35"/>
      <c r="AJ167" s="35"/>
      <c r="AK167" s="35"/>
      <c r="AL167" s="35"/>
      <c r="AM167" s="35"/>
      <c r="AN167" s="35"/>
    </row>
    <row r="168" spans="1:40" ht="13.5" customHeight="1">
      <c r="A168" s="31"/>
      <c r="B168" s="31"/>
      <c r="C168" s="31"/>
      <c r="D168" s="31"/>
      <c r="E168" s="31"/>
      <c r="F168" s="31"/>
      <c r="G168" s="31"/>
      <c r="H168" s="31"/>
      <c r="I168" s="31"/>
      <c r="J168" s="92"/>
      <c r="K168" s="35"/>
      <c r="L168" s="35"/>
      <c r="M168" s="35"/>
      <c r="N168" s="35"/>
      <c r="O168" s="35"/>
      <c r="P168" s="35"/>
      <c r="Q168" s="35"/>
      <c r="R168" s="35"/>
      <c r="S168" s="35"/>
      <c r="T168" s="35"/>
      <c r="U168" s="35"/>
      <c r="V168" s="35"/>
      <c r="W168" s="35"/>
      <c r="X168" s="35"/>
      <c r="Y168" s="35"/>
      <c r="Z168" s="35"/>
      <c r="AA168" s="35"/>
      <c r="AB168" s="35"/>
      <c r="AC168" s="35"/>
      <c r="AD168" s="35"/>
      <c r="AE168" s="35"/>
      <c r="AF168" s="35"/>
      <c r="AG168" s="35"/>
      <c r="AH168" s="35"/>
      <c r="AI168" s="35"/>
      <c r="AJ168" s="35"/>
      <c r="AK168" s="35"/>
      <c r="AL168" s="35"/>
      <c r="AM168" s="35"/>
      <c r="AN168" s="35"/>
    </row>
    <row r="169" spans="1:40" ht="13.5" customHeight="1">
      <c r="A169" s="31"/>
      <c r="B169" s="31"/>
      <c r="C169" s="31"/>
      <c r="D169" s="31"/>
      <c r="E169" s="31"/>
      <c r="F169" s="31"/>
      <c r="G169" s="31"/>
      <c r="H169" s="31"/>
      <c r="I169" s="31"/>
      <c r="J169" s="92"/>
      <c r="K169" s="35"/>
      <c r="L169" s="35"/>
      <c r="M169" s="35"/>
      <c r="N169" s="35"/>
      <c r="O169" s="35"/>
      <c r="P169" s="35"/>
      <c r="Q169" s="35"/>
      <c r="R169" s="35"/>
      <c r="S169" s="35"/>
      <c r="T169" s="35"/>
      <c r="U169" s="35"/>
      <c r="V169" s="35"/>
      <c r="W169" s="35"/>
      <c r="X169" s="35"/>
      <c r="Y169" s="35"/>
      <c r="Z169" s="35"/>
      <c r="AA169" s="35"/>
      <c r="AB169" s="35"/>
      <c r="AC169" s="35"/>
      <c r="AD169" s="35"/>
      <c r="AE169" s="35"/>
      <c r="AF169" s="35"/>
      <c r="AG169" s="35"/>
      <c r="AH169" s="35"/>
      <c r="AI169" s="35"/>
      <c r="AJ169" s="35"/>
      <c r="AK169" s="35"/>
      <c r="AL169" s="35"/>
      <c r="AM169" s="35"/>
      <c r="AN169" s="35"/>
    </row>
    <row r="170" spans="1:40" ht="13.5" customHeight="1">
      <c r="A170" s="31"/>
      <c r="B170" s="31"/>
      <c r="C170" s="31"/>
      <c r="D170" s="31"/>
      <c r="E170" s="31"/>
      <c r="F170" s="31"/>
      <c r="G170" s="31"/>
      <c r="H170" s="31"/>
      <c r="I170" s="31"/>
      <c r="J170" s="92"/>
      <c r="K170" s="35"/>
      <c r="L170" s="35"/>
      <c r="M170" s="35"/>
      <c r="N170" s="35"/>
      <c r="O170" s="35"/>
      <c r="P170" s="35"/>
      <c r="Q170" s="35"/>
      <c r="R170" s="35"/>
      <c r="S170" s="35"/>
      <c r="T170" s="35"/>
      <c r="U170" s="35"/>
      <c r="V170" s="35"/>
      <c r="W170" s="35"/>
      <c r="X170" s="35"/>
      <c r="Y170" s="35"/>
      <c r="Z170" s="35"/>
      <c r="AA170" s="35"/>
      <c r="AB170" s="35"/>
      <c r="AC170" s="35"/>
      <c r="AD170" s="35"/>
      <c r="AE170" s="35"/>
      <c r="AF170" s="35"/>
      <c r="AG170" s="35"/>
      <c r="AH170" s="35"/>
      <c r="AI170" s="35"/>
      <c r="AJ170" s="35"/>
      <c r="AK170" s="35"/>
      <c r="AL170" s="35"/>
      <c r="AM170" s="35"/>
      <c r="AN170" s="35"/>
    </row>
    <row r="171" spans="1:40" ht="13.5" customHeight="1">
      <c r="A171" s="31"/>
      <c r="B171" s="31"/>
      <c r="C171" s="31"/>
      <c r="D171" s="31"/>
      <c r="E171" s="31"/>
      <c r="F171" s="31"/>
      <c r="G171" s="31"/>
      <c r="H171" s="31"/>
      <c r="I171" s="31"/>
      <c r="J171" s="92"/>
      <c r="K171" s="35"/>
      <c r="L171" s="35"/>
      <c r="M171" s="35"/>
      <c r="N171" s="35"/>
      <c r="O171" s="35"/>
      <c r="P171" s="35"/>
      <c r="Q171" s="35"/>
      <c r="R171" s="35"/>
      <c r="S171" s="35"/>
      <c r="T171" s="35"/>
      <c r="U171" s="35"/>
      <c r="V171" s="35"/>
      <c r="W171" s="35"/>
      <c r="X171" s="35"/>
      <c r="Y171" s="35"/>
      <c r="Z171" s="35"/>
      <c r="AA171" s="35"/>
      <c r="AB171" s="35"/>
      <c r="AC171" s="35"/>
      <c r="AD171" s="35"/>
      <c r="AE171" s="35"/>
      <c r="AF171" s="35"/>
      <c r="AG171" s="35"/>
      <c r="AH171" s="35"/>
      <c r="AI171" s="35"/>
      <c r="AJ171" s="35"/>
      <c r="AK171" s="35"/>
      <c r="AL171" s="35"/>
      <c r="AM171" s="35"/>
      <c r="AN171" s="35"/>
    </row>
    <row r="172" spans="1:40" ht="13.5" customHeight="1">
      <c r="A172" s="31"/>
      <c r="B172" s="31"/>
      <c r="C172" s="31"/>
      <c r="D172" s="31"/>
      <c r="E172" s="31"/>
      <c r="F172" s="31"/>
      <c r="G172" s="31"/>
      <c r="H172" s="31"/>
      <c r="I172" s="31"/>
      <c r="J172" s="92"/>
      <c r="K172" s="35"/>
      <c r="L172" s="35"/>
      <c r="M172" s="35"/>
      <c r="N172" s="35"/>
      <c r="O172" s="35"/>
      <c r="P172" s="35"/>
      <c r="Q172" s="35"/>
      <c r="R172" s="35"/>
      <c r="S172" s="35"/>
      <c r="T172" s="35"/>
      <c r="U172" s="35"/>
      <c r="V172" s="35"/>
      <c r="W172" s="35"/>
      <c r="X172" s="35"/>
      <c r="Y172" s="35"/>
      <c r="Z172" s="35"/>
      <c r="AA172" s="35"/>
      <c r="AB172" s="35"/>
      <c r="AC172" s="35"/>
      <c r="AD172" s="35"/>
      <c r="AE172" s="35"/>
      <c r="AF172" s="35"/>
      <c r="AG172" s="35"/>
      <c r="AH172" s="35"/>
      <c r="AI172" s="35"/>
      <c r="AJ172" s="35"/>
      <c r="AK172" s="35"/>
      <c r="AL172" s="35"/>
      <c r="AM172" s="35"/>
      <c r="AN172" s="35"/>
    </row>
    <row r="173" spans="1:40" ht="13.5" customHeight="1">
      <c r="A173" s="31"/>
      <c r="B173" s="31"/>
      <c r="C173" s="31"/>
      <c r="D173" s="31"/>
      <c r="E173" s="31"/>
      <c r="F173" s="31"/>
      <c r="G173" s="31"/>
      <c r="H173" s="31"/>
      <c r="I173" s="31"/>
      <c r="J173" s="92"/>
      <c r="K173" s="35"/>
      <c r="L173" s="35"/>
      <c r="M173" s="35"/>
      <c r="N173" s="35"/>
      <c r="O173" s="35"/>
      <c r="P173" s="35"/>
      <c r="Q173" s="35"/>
      <c r="R173" s="35"/>
      <c r="S173" s="35"/>
      <c r="T173" s="35"/>
      <c r="U173" s="35"/>
      <c r="V173" s="35"/>
      <c r="W173" s="35"/>
      <c r="X173" s="35"/>
      <c r="Y173" s="35"/>
      <c r="Z173" s="35"/>
      <c r="AA173" s="35"/>
      <c r="AB173" s="35"/>
      <c r="AC173" s="35"/>
      <c r="AD173" s="35"/>
      <c r="AE173" s="35"/>
      <c r="AF173" s="35"/>
      <c r="AG173" s="35"/>
      <c r="AH173" s="35"/>
      <c r="AI173" s="35"/>
      <c r="AJ173" s="35"/>
      <c r="AK173" s="35"/>
      <c r="AL173" s="35"/>
      <c r="AM173" s="35"/>
      <c r="AN173" s="35"/>
    </row>
    <row r="174" spans="1:40" ht="13.5" customHeight="1">
      <c r="A174" s="31"/>
      <c r="B174" s="31"/>
      <c r="C174" s="31"/>
      <c r="D174" s="31"/>
      <c r="E174" s="31"/>
      <c r="F174" s="31"/>
      <c r="G174" s="31"/>
      <c r="H174" s="31"/>
      <c r="I174" s="31"/>
      <c r="J174" s="92"/>
      <c r="K174" s="35"/>
      <c r="L174" s="35"/>
      <c r="M174" s="35"/>
      <c r="N174" s="35"/>
      <c r="O174" s="35"/>
      <c r="P174" s="35"/>
      <c r="Q174" s="35"/>
      <c r="R174" s="35"/>
      <c r="S174" s="35"/>
      <c r="T174" s="35"/>
      <c r="U174" s="35"/>
      <c r="V174" s="35"/>
      <c r="W174" s="35"/>
      <c r="X174" s="35"/>
      <c r="Y174" s="35"/>
      <c r="Z174" s="35"/>
      <c r="AA174" s="35"/>
      <c r="AB174" s="35"/>
      <c r="AC174" s="35"/>
      <c r="AD174" s="35"/>
      <c r="AE174" s="35"/>
      <c r="AF174" s="35"/>
      <c r="AG174" s="35"/>
      <c r="AH174" s="35"/>
      <c r="AI174" s="35"/>
      <c r="AJ174" s="35"/>
      <c r="AK174" s="35"/>
      <c r="AL174" s="35"/>
      <c r="AM174" s="35"/>
      <c r="AN174" s="35"/>
    </row>
    <row r="175" spans="1:40" ht="13.5" customHeight="1">
      <c r="A175" s="31"/>
      <c r="B175" s="31"/>
      <c r="C175" s="31"/>
      <c r="D175" s="31"/>
      <c r="E175" s="31"/>
      <c r="F175" s="31"/>
      <c r="G175" s="31"/>
      <c r="H175" s="31"/>
      <c r="I175" s="31"/>
      <c r="J175" s="92"/>
      <c r="K175" s="35"/>
      <c r="L175" s="35"/>
      <c r="M175" s="35"/>
      <c r="N175" s="35"/>
      <c r="O175" s="35"/>
      <c r="P175" s="35"/>
      <c r="Q175" s="35"/>
      <c r="R175" s="35"/>
      <c r="S175" s="35"/>
      <c r="T175" s="35"/>
      <c r="U175" s="35"/>
      <c r="V175" s="35"/>
      <c r="W175" s="35"/>
      <c r="X175" s="35"/>
      <c r="Y175" s="35"/>
      <c r="Z175" s="35"/>
      <c r="AA175" s="35"/>
      <c r="AB175" s="35"/>
      <c r="AC175" s="35"/>
      <c r="AD175" s="35"/>
      <c r="AE175" s="35"/>
      <c r="AF175" s="35"/>
      <c r="AG175" s="35"/>
      <c r="AH175" s="35"/>
      <c r="AI175" s="35"/>
      <c r="AJ175" s="35"/>
      <c r="AK175" s="35"/>
      <c r="AL175" s="35"/>
      <c r="AM175" s="35"/>
      <c r="AN175" s="35"/>
    </row>
    <row r="176" spans="1:40" ht="13.5" customHeight="1">
      <c r="A176" s="31"/>
      <c r="B176" s="31"/>
      <c r="C176" s="31"/>
      <c r="D176" s="31"/>
      <c r="E176" s="31"/>
      <c r="F176" s="31"/>
      <c r="G176" s="31"/>
      <c r="H176" s="31"/>
      <c r="I176" s="31"/>
      <c r="J176" s="92"/>
      <c r="K176" s="35"/>
      <c r="L176" s="35"/>
      <c r="M176" s="35"/>
      <c r="N176" s="35"/>
      <c r="O176" s="35"/>
      <c r="P176" s="35"/>
      <c r="Q176" s="35"/>
      <c r="R176" s="35"/>
      <c r="S176" s="35"/>
      <c r="T176" s="35"/>
      <c r="U176" s="35"/>
      <c r="V176" s="35"/>
      <c r="W176" s="35"/>
      <c r="X176" s="35"/>
      <c r="Y176" s="35"/>
      <c r="Z176" s="35"/>
      <c r="AA176" s="35"/>
      <c r="AB176" s="35"/>
      <c r="AC176" s="35"/>
      <c r="AD176" s="35"/>
      <c r="AE176" s="35"/>
      <c r="AF176" s="35"/>
      <c r="AG176" s="35"/>
      <c r="AH176" s="35"/>
      <c r="AI176" s="35"/>
      <c r="AJ176" s="35"/>
      <c r="AK176" s="35"/>
      <c r="AL176" s="35"/>
      <c r="AM176" s="35"/>
      <c r="AN176" s="35"/>
    </row>
    <row r="177" spans="1:40" ht="13.5" customHeight="1">
      <c r="A177" s="31"/>
      <c r="B177" s="31"/>
      <c r="C177" s="31"/>
      <c r="D177" s="31"/>
      <c r="E177" s="31"/>
      <c r="F177" s="31"/>
      <c r="G177" s="31"/>
      <c r="H177" s="31"/>
      <c r="I177" s="31"/>
      <c r="J177" s="92"/>
      <c r="K177" s="35"/>
      <c r="L177" s="35"/>
      <c r="M177" s="35"/>
      <c r="N177" s="35"/>
      <c r="O177" s="35"/>
      <c r="P177" s="35"/>
      <c r="Q177" s="35"/>
      <c r="R177" s="35"/>
      <c r="S177" s="35"/>
      <c r="T177" s="35"/>
      <c r="U177" s="35"/>
      <c r="V177" s="35"/>
      <c r="W177" s="35"/>
      <c r="X177" s="35"/>
      <c r="Y177" s="35"/>
      <c r="Z177" s="35"/>
      <c r="AA177" s="35"/>
      <c r="AB177" s="35"/>
      <c r="AC177" s="35"/>
      <c r="AD177" s="35"/>
      <c r="AE177" s="35"/>
      <c r="AF177" s="35"/>
      <c r="AG177" s="35"/>
      <c r="AH177" s="35"/>
      <c r="AI177" s="35"/>
      <c r="AJ177" s="35"/>
      <c r="AK177" s="35"/>
      <c r="AL177" s="35"/>
      <c r="AM177" s="35"/>
      <c r="AN177" s="35"/>
    </row>
    <row r="178" spans="1:40" ht="13.5" customHeight="1">
      <c r="A178" s="31"/>
      <c r="B178" s="31"/>
      <c r="C178" s="31"/>
      <c r="D178" s="31"/>
      <c r="E178" s="31"/>
      <c r="F178" s="31"/>
      <c r="G178" s="31"/>
      <c r="H178" s="31"/>
      <c r="I178" s="31"/>
      <c r="J178" s="92"/>
      <c r="K178" s="35"/>
      <c r="L178" s="35"/>
      <c r="M178" s="35"/>
      <c r="N178" s="35"/>
      <c r="O178" s="35"/>
      <c r="P178" s="35"/>
      <c r="Q178" s="35"/>
      <c r="R178" s="35"/>
      <c r="S178" s="35"/>
      <c r="T178" s="35"/>
      <c r="U178" s="35"/>
      <c r="V178" s="35"/>
      <c r="W178" s="35"/>
      <c r="X178" s="35"/>
      <c r="Y178" s="35"/>
      <c r="Z178" s="35"/>
      <c r="AA178" s="35"/>
      <c r="AB178" s="35"/>
      <c r="AC178" s="35"/>
      <c r="AD178" s="35"/>
      <c r="AE178" s="35"/>
      <c r="AF178" s="35"/>
      <c r="AG178" s="35"/>
      <c r="AH178" s="35"/>
      <c r="AI178" s="35"/>
      <c r="AJ178" s="35"/>
      <c r="AK178" s="35"/>
      <c r="AL178" s="35"/>
      <c r="AM178" s="35"/>
      <c r="AN178" s="35"/>
    </row>
    <row r="179" spans="1:40" ht="13.5" customHeight="1">
      <c r="A179" s="31"/>
      <c r="B179" s="31"/>
      <c r="C179" s="31"/>
      <c r="D179" s="31"/>
      <c r="E179" s="31"/>
      <c r="F179" s="31"/>
      <c r="G179" s="31"/>
      <c r="H179" s="31"/>
      <c r="I179" s="31"/>
      <c r="J179" s="92"/>
      <c r="K179" s="35"/>
      <c r="L179" s="35"/>
      <c r="M179" s="35"/>
      <c r="N179" s="35"/>
      <c r="O179" s="35"/>
      <c r="P179" s="35"/>
      <c r="Q179" s="35"/>
      <c r="R179" s="35"/>
      <c r="S179" s="35"/>
      <c r="T179" s="35"/>
      <c r="U179" s="35"/>
      <c r="V179" s="35"/>
      <c r="W179" s="35"/>
      <c r="X179" s="35"/>
      <c r="Y179" s="35"/>
      <c r="Z179" s="35"/>
      <c r="AA179" s="35"/>
      <c r="AB179" s="35"/>
      <c r="AC179" s="35"/>
      <c r="AD179" s="35"/>
      <c r="AE179" s="35"/>
      <c r="AF179" s="35"/>
      <c r="AG179" s="35"/>
      <c r="AH179" s="35"/>
      <c r="AI179" s="35"/>
      <c r="AJ179" s="35"/>
      <c r="AK179" s="35"/>
      <c r="AL179" s="35"/>
      <c r="AM179" s="35"/>
      <c r="AN179" s="35"/>
    </row>
    <row r="180" spans="1:40" ht="13.5" customHeight="1">
      <c r="A180" s="31"/>
      <c r="B180" s="31"/>
      <c r="C180" s="31"/>
      <c r="D180" s="31"/>
      <c r="E180" s="31"/>
      <c r="F180" s="31"/>
      <c r="G180" s="31"/>
      <c r="H180" s="31"/>
      <c r="I180" s="31"/>
      <c r="J180" s="92"/>
      <c r="K180" s="35"/>
      <c r="L180" s="35"/>
      <c r="M180" s="35"/>
      <c r="N180" s="35"/>
      <c r="O180" s="35"/>
      <c r="P180" s="35"/>
      <c r="Q180" s="35"/>
      <c r="R180" s="35"/>
      <c r="S180" s="35"/>
      <c r="T180" s="35"/>
      <c r="U180" s="35"/>
      <c r="V180" s="35"/>
      <c r="W180" s="35"/>
      <c r="X180" s="35"/>
      <c r="Y180" s="35"/>
      <c r="Z180" s="35"/>
      <c r="AA180" s="35"/>
      <c r="AB180" s="35"/>
      <c r="AC180" s="35"/>
      <c r="AD180" s="35"/>
      <c r="AE180" s="35"/>
      <c r="AF180" s="35"/>
      <c r="AG180" s="35"/>
      <c r="AH180" s="35"/>
      <c r="AI180" s="35"/>
      <c r="AJ180" s="35"/>
      <c r="AK180" s="35"/>
      <c r="AL180" s="35"/>
      <c r="AM180" s="35"/>
      <c r="AN180" s="35"/>
    </row>
    <row r="181" spans="1:40" ht="13.5" customHeight="1">
      <c r="A181" s="31"/>
      <c r="B181" s="31"/>
      <c r="C181" s="31"/>
      <c r="D181" s="31"/>
      <c r="E181" s="31"/>
      <c r="F181" s="31"/>
      <c r="G181" s="31"/>
      <c r="H181" s="31"/>
      <c r="I181" s="31"/>
      <c r="J181" s="92"/>
      <c r="K181" s="35"/>
      <c r="L181" s="35"/>
      <c r="M181" s="35"/>
      <c r="N181" s="35"/>
      <c r="O181" s="35"/>
      <c r="P181" s="35"/>
      <c r="Q181" s="35"/>
      <c r="R181" s="35"/>
      <c r="S181" s="35"/>
      <c r="T181" s="35"/>
      <c r="U181" s="35"/>
      <c r="V181" s="35"/>
      <c r="W181" s="35"/>
      <c r="X181" s="35"/>
      <c r="Y181" s="35"/>
      <c r="Z181" s="35"/>
      <c r="AA181" s="35"/>
      <c r="AB181" s="35"/>
      <c r="AC181" s="35"/>
      <c r="AD181" s="35"/>
      <c r="AE181" s="35"/>
      <c r="AF181" s="35"/>
      <c r="AG181" s="35"/>
      <c r="AH181" s="35"/>
      <c r="AI181" s="35"/>
      <c r="AJ181" s="35"/>
      <c r="AK181" s="35"/>
      <c r="AL181" s="35"/>
      <c r="AM181" s="35"/>
      <c r="AN181" s="35"/>
    </row>
    <row r="182" spans="1:40" ht="13.5" customHeight="1">
      <c r="A182" s="31"/>
      <c r="B182" s="31"/>
      <c r="C182" s="31"/>
      <c r="D182" s="31"/>
      <c r="E182" s="31"/>
      <c r="F182" s="31"/>
      <c r="G182" s="31"/>
      <c r="H182" s="31"/>
      <c r="I182" s="31"/>
      <c r="J182" s="92"/>
      <c r="K182" s="35"/>
      <c r="L182" s="35"/>
      <c r="M182" s="35"/>
      <c r="N182" s="35"/>
      <c r="O182" s="35"/>
      <c r="P182" s="35"/>
      <c r="Q182" s="35"/>
      <c r="R182" s="35"/>
      <c r="S182" s="35"/>
      <c r="T182" s="35"/>
      <c r="U182" s="35"/>
      <c r="V182" s="35"/>
      <c r="W182" s="35"/>
      <c r="X182" s="35"/>
      <c r="Y182" s="35"/>
      <c r="Z182" s="35"/>
      <c r="AA182" s="35"/>
      <c r="AB182" s="35"/>
      <c r="AC182" s="35"/>
      <c r="AD182" s="35"/>
      <c r="AE182" s="35"/>
      <c r="AF182" s="35"/>
      <c r="AG182" s="35"/>
      <c r="AH182" s="35"/>
      <c r="AI182" s="35"/>
      <c r="AJ182" s="35"/>
      <c r="AK182" s="35"/>
      <c r="AL182" s="35"/>
      <c r="AM182" s="35"/>
      <c r="AN182" s="35"/>
    </row>
    <row r="183" spans="1:40" ht="13.5" customHeight="1">
      <c r="A183" s="31"/>
      <c r="B183" s="31"/>
      <c r="C183" s="31"/>
      <c r="D183" s="31"/>
      <c r="E183" s="31"/>
      <c r="F183" s="31"/>
      <c r="G183" s="31"/>
      <c r="H183" s="31"/>
      <c r="I183" s="31"/>
      <c r="J183" s="92"/>
      <c r="K183" s="35"/>
      <c r="L183" s="35"/>
      <c r="M183" s="35"/>
      <c r="N183" s="35"/>
      <c r="O183" s="35"/>
      <c r="P183" s="35"/>
      <c r="Q183" s="35"/>
      <c r="R183" s="35"/>
      <c r="S183" s="35"/>
      <c r="T183" s="35"/>
      <c r="U183" s="35"/>
      <c r="V183" s="35"/>
      <c r="W183" s="35"/>
      <c r="X183" s="35"/>
      <c r="Y183" s="35"/>
      <c r="Z183" s="35"/>
      <c r="AA183" s="35"/>
      <c r="AB183" s="35"/>
      <c r="AC183" s="35"/>
      <c r="AD183" s="35"/>
      <c r="AE183" s="35"/>
      <c r="AF183" s="35"/>
      <c r="AG183" s="35"/>
      <c r="AH183" s="35"/>
      <c r="AI183" s="35"/>
      <c r="AJ183" s="35"/>
      <c r="AK183" s="35"/>
      <c r="AL183" s="35"/>
      <c r="AM183" s="35"/>
      <c r="AN183" s="35"/>
    </row>
    <row r="184" spans="1:40" ht="13.5" customHeight="1">
      <c r="A184" s="31"/>
      <c r="B184" s="31"/>
      <c r="C184" s="31"/>
      <c r="D184" s="31"/>
      <c r="E184" s="31"/>
      <c r="F184" s="31"/>
      <c r="G184" s="31"/>
      <c r="H184" s="31"/>
      <c r="I184" s="31"/>
      <c r="J184" s="92"/>
      <c r="K184" s="35"/>
      <c r="L184" s="35"/>
      <c r="M184" s="35"/>
      <c r="N184" s="35"/>
      <c r="O184" s="35"/>
      <c r="P184" s="35"/>
      <c r="Q184" s="35"/>
      <c r="R184" s="35"/>
      <c r="S184" s="35"/>
      <c r="T184" s="35"/>
      <c r="U184" s="35"/>
      <c r="V184" s="35"/>
      <c r="W184" s="35"/>
      <c r="X184" s="35"/>
      <c r="Y184" s="35"/>
      <c r="Z184" s="35"/>
      <c r="AA184" s="35"/>
      <c r="AB184" s="35"/>
      <c r="AC184" s="35"/>
      <c r="AD184" s="35"/>
      <c r="AE184" s="35"/>
      <c r="AF184" s="35"/>
      <c r="AG184" s="35"/>
      <c r="AH184" s="35"/>
      <c r="AI184" s="35"/>
      <c r="AJ184" s="35"/>
      <c r="AK184" s="35"/>
      <c r="AL184" s="35"/>
      <c r="AM184" s="35"/>
      <c r="AN184" s="35"/>
    </row>
    <row r="185" spans="1:40" ht="13.5" customHeight="1">
      <c r="A185" s="31"/>
      <c r="B185" s="31"/>
      <c r="C185" s="31"/>
      <c r="D185" s="31"/>
      <c r="E185" s="31"/>
      <c r="F185" s="31"/>
      <c r="G185" s="31"/>
      <c r="H185" s="31"/>
      <c r="I185" s="31"/>
      <c r="J185" s="92"/>
      <c r="K185" s="35"/>
      <c r="L185" s="35"/>
      <c r="M185" s="35"/>
      <c r="N185" s="35"/>
      <c r="O185" s="35"/>
      <c r="P185" s="35"/>
      <c r="Q185" s="35"/>
      <c r="R185" s="35"/>
      <c r="S185" s="35"/>
      <c r="T185" s="35"/>
      <c r="U185" s="35"/>
      <c r="V185" s="35"/>
      <c r="W185" s="35"/>
      <c r="X185" s="35"/>
      <c r="Y185" s="35"/>
      <c r="Z185" s="35"/>
      <c r="AA185" s="35"/>
      <c r="AB185" s="35"/>
      <c r="AC185" s="35"/>
      <c r="AD185" s="35"/>
      <c r="AE185" s="35"/>
      <c r="AF185" s="35"/>
      <c r="AG185" s="35"/>
      <c r="AH185" s="35"/>
      <c r="AI185" s="35"/>
      <c r="AJ185" s="35"/>
      <c r="AK185" s="35"/>
      <c r="AL185" s="35"/>
      <c r="AM185" s="35"/>
      <c r="AN185" s="35"/>
    </row>
    <row r="186" spans="1:40" ht="13.5" customHeight="1">
      <c r="A186" s="31"/>
      <c r="B186" s="31"/>
      <c r="C186" s="31"/>
      <c r="D186" s="31"/>
      <c r="E186" s="31"/>
      <c r="F186" s="31"/>
      <c r="G186" s="31"/>
      <c r="H186" s="31"/>
      <c r="I186" s="31"/>
      <c r="J186" s="92"/>
      <c r="K186" s="35"/>
      <c r="L186" s="35"/>
      <c r="M186" s="35"/>
      <c r="N186" s="35"/>
      <c r="O186" s="35"/>
      <c r="P186" s="35"/>
      <c r="Q186" s="35"/>
      <c r="R186" s="35"/>
      <c r="S186" s="35"/>
      <c r="T186" s="35"/>
      <c r="U186" s="35"/>
      <c r="V186" s="35"/>
      <c r="W186" s="35"/>
      <c r="X186" s="35"/>
      <c r="Y186" s="35"/>
      <c r="Z186" s="35"/>
      <c r="AA186" s="35"/>
      <c r="AB186" s="35"/>
      <c r="AC186" s="35"/>
      <c r="AD186" s="35"/>
      <c r="AE186" s="35"/>
      <c r="AF186" s="35"/>
      <c r="AG186" s="35"/>
      <c r="AH186" s="35"/>
      <c r="AI186" s="35"/>
      <c r="AJ186" s="35"/>
      <c r="AK186" s="35"/>
      <c r="AL186" s="35"/>
      <c r="AM186" s="35"/>
      <c r="AN186" s="35"/>
    </row>
    <row r="187" spans="1:40" ht="13.5" customHeight="1">
      <c r="A187" s="31"/>
      <c r="B187" s="31"/>
      <c r="C187" s="31"/>
      <c r="D187" s="31"/>
      <c r="E187" s="31"/>
      <c r="F187" s="31"/>
      <c r="G187" s="31"/>
      <c r="H187" s="31"/>
      <c r="I187" s="31"/>
      <c r="J187" s="92"/>
      <c r="K187" s="35"/>
      <c r="L187" s="35"/>
      <c r="M187" s="35"/>
      <c r="N187" s="35"/>
      <c r="O187" s="35"/>
      <c r="P187" s="35"/>
      <c r="Q187" s="35"/>
      <c r="R187" s="35"/>
      <c r="S187" s="35"/>
      <c r="T187" s="35"/>
      <c r="U187" s="35"/>
      <c r="V187" s="35"/>
      <c r="W187" s="35"/>
      <c r="X187" s="35"/>
      <c r="Y187" s="35"/>
      <c r="Z187" s="35"/>
      <c r="AA187" s="35"/>
      <c r="AB187" s="35"/>
      <c r="AC187" s="35"/>
      <c r="AD187" s="35"/>
      <c r="AE187" s="35"/>
      <c r="AF187" s="35"/>
      <c r="AG187" s="35"/>
      <c r="AH187" s="35"/>
      <c r="AI187" s="35"/>
      <c r="AJ187" s="35"/>
      <c r="AK187" s="35"/>
      <c r="AL187" s="35"/>
      <c r="AM187" s="35"/>
      <c r="AN187" s="35"/>
    </row>
    <row r="188" spans="1:40" ht="13.5" customHeight="1">
      <c r="A188" s="31"/>
      <c r="B188" s="31"/>
      <c r="C188" s="31"/>
      <c r="D188" s="31"/>
      <c r="E188" s="31"/>
      <c r="F188" s="31"/>
      <c r="G188" s="31"/>
      <c r="H188" s="31"/>
      <c r="I188" s="31"/>
      <c r="J188" s="92"/>
      <c r="K188" s="35"/>
      <c r="L188" s="35"/>
      <c r="M188" s="35"/>
      <c r="N188" s="35"/>
      <c r="O188" s="35"/>
      <c r="P188" s="35"/>
      <c r="Q188" s="35"/>
      <c r="R188" s="35"/>
      <c r="S188" s="35"/>
      <c r="T188" s="35"/>
      <c r="U188" s="35"/>
      <c r="V188" s="35"/>
      <c r="W188" s="35"/>
      <c r="X188" s="35"/>
      <c r="Y188" s="35"/>
      <c r="Z188" s="35"/>
      <c r="AA188" s="35"/>
      <c r="AB188" s="35"/>
      <c r="AC188" s="35"/>
      <c r="AD188" s="35"/>
      <c r="AE188" s="35"/>
      <c r="AF188" s="35"/>
      <c r="AG188" s="35"/>
      <c r="AH188" s="35"/>
      <c r="AI188" s="35"/>
      <c r="AJ188" s="35"/>
      <c r="AK188" s="35"/>
      <c r="AL188" s="35"/>
      <c r="AM188" s="35"/>
      <c r="AN188" s="35"/>
    </row>
    <row r="189" spans="1:40" ht="13.5" customHeight="1">
      <c r="A189" s="31"/>
      <c r="B189" s="31"/>
      <c r="C189" s="31"/>
      <c r="D189" s="31"/>
      <c r="E189" s="31"/>
      <c r="F189" s="31"/>
      <c r="G189" s="31"/>
      <c r="H189" s="31"/>
      <c r="I189" s="31"/>
      <c r="J189" s="92"/>
      <c r="K189" s="35"/>
      <c r="L189" s="35"/>
      <c r="M189" s="35"/>
      <c r="N189" s="35"/>
      <c r="O189" s="35"/>
      <c r="P189" s="35"/>
      <c r="Q189" s="35"/>
      <c r="R189" s="35"/>
      <c r="S189" s="35"/>
      <c r="T189" s="35"/>
      <c r="U189" s="35"/>
      <c r="V189" s="35"/>
      <c r="W189" s="35"/>
      <c r="X189" s="35"/>
      <c r="Y189" s="35"/>
      <c r="Z189" s="35"/>
      <c r="AA189" s="35"/>
      <c r="AB189" s="35"/>
      <c r="AC189" s="35"/>
      <c r="AD189" s="35"/>
      <c r="AE189" s="35"/>
      <c r="AF189" s="35"/>
      <c r="AG189" s="35"/>
      <c r="AH189" s="35"/>
      <c r="AI189" s="35"/>
      <c r="AJ189" s="35"/>
      <c r="AK189" s="35"/>
      <c r="AL189" s="35"/>
      <c r="AM189" s="35"/>
      <c r="AN189" s="35"/>
    </row>
    <row r="190" spans="1:40" ht="13.5" customHeight="1">
      <c r="A190" s="31"/>
      <c r="B190" s="31"/>
      <c r="C190" s="31"/>
      <c r="D190" s="31"/>
      <c r="E190" s="31"/>
      <c r="F190" s="31"/>
      <c r="G190" s="31"/>
      <c r="H190" s="31"/>
      <c r="I190" s="31"/>
      <c r="J190" s="92"/>
      <c r="K190" s="35"/>
      <c r="L190" s="35"/>
      <c r="M190" s="35"/>
      <c r="N190" s="35"/>
      <c r="O190" s="35"/>
      <c r="P190" s="35"/>
      <c r="Q190" s="35"/>
      <c r="R190" s="35"/>
      <c r="S190" s="35"/>
      <c r="T190" s="35"/>
      <c r="U190" s="35"/>
      <c r="V190" s="35"/>
      <c r="W190" s="35"/>
      <c r="X190" s="35"/>
      <c r="Y190" s="35"/>
      <c r="Z190" s="35"/>
      <c r="AA190" s="35"/>
      <c r="AB190" s="35"/>
      <c r="AC190" s="35"/>
      <c r="AD190" s="35"/>
      <c r="AE190" s="35"/>
      <c r="AF190" s="35"/>
      <c r="AG190" s="35"/>
      <c r="AH190" s="35"/>
      <c r="AI190" s="35"/>
      <c r="AJ190" s="35"/>
      <c r="AK190" s="35"/>
      <c r="AL190" s="35"/>
      <c r="AM190" s="35"/>
      <c r="AN190" s="35"/>
    </row>
    <row r="191" spans="1:40" ht="13.5" customHeight="1">
      <c r="A191" s="31"/>
      <c r="B191" s="31"/>
      <c r="C191" s="31"/>
      <c r="D191" s="31"/>
      <c r="E191" s="31"/>
      <c r="F191" s="31"/>
      <c r="G191" s="31"/>
      <c r="H191" s="31"/>
      <c r="I191" s="31"/>
      <c r="J191" s="92"/>
      <c r="K191" s="35"/>
      <c r="L191" s="35"/>
      <c r="M191" s="35"/>
      <c r="N191" s="35"/>
      <c r="O191" s="35"/>
      <c r="P191" s="35"/>
      <c r="Q191" s="35"/>
      <c r="R191" s="35"/>
      <c r="S191" s="35"/>
      <c r="T191" s="35"/>
      <c r="U191" s="35"/>
      <c r="V191" s="35"/>
      <c r="W191" s="35"/>
      <c r="X191" s="35"/>
      <c r="Y191" s="35"/>
      <c r="Z191" s="35"/>
      <c r="AA191" s="35"/>
      <c r="AB191" s="35"/>
      <c r="AC191" s="35"/>
      <c r="AD191" s="35"/>
      <c r="AE191" s="35"/>
      <c r="AF191" s="35"/>
      <c r="AG191" s="35"/>
      <c r="AH191" s="35"/>
      <c r="AI191" s="35"/>
      <c r="AJ191" s="35"/>
      <c r="AK191" s="35"/>
      <c r="AL191" s="35"/>
      <c r="AM191" s="35"/>
      <c r="AN191" s="35"/>
    </row>
    <row r="192" spans="1:40" ht="13.5" customHeight="1">
      <c r="A192" s="31"/>
      <c r="B192" s="31"/>
      <c r="C192" s="31"/>
      <c r="D192" s="31"/>
      <c r="E192" s="31"/>
      <c r="F192" s="31"/>
      <c r="G192" s="31"/>
      <c r="H192" s="31"/>
      <c r="I192" s="31"/>
      <c r="J192" s="92"/>
      <c r="K192" s="35"/>
      <c r="L192" s="35"/>
      <c r="M192" s="35"/>
      <c r="N192" s="35"/>
      <c r="O192" s="35"/>
      <c r="P192" s="35"/>
      <c r="Q192" s="35"/>
      <c r="R192" s="35"/>
      <c r="S192" s="35"/>
      <c r="T192" s="35"/>
      <c r="U192" s="35"/>
      <c r="V192" s="35"/>
      <c r="W192" s="35"/>
      <c r="X192" s="35"/>
      <c r="Y192" s="35"/>
      <c r="Z192" s="35"/>
      <c r="AA192" s="35"/>
      <c r="AB192" s="35"/>
      <c r="AC192" s="35"/>
      <c r="AD192" s="35"/>
      <c r="AE192" s="35"/>
      <c r="AF192" s="35"/>
      <c r="AG192" s="35"/>
      <c r="AH192" s="35"/>
      <c r="AI192" s="35"/>
      <c r="AJ192" s="35"/>
      <c r="AK192" s="35"/>
      <c r="AL192" s="35"/>
      <c r="AM192" s="35"/>
      <c r="AN192" s="35"/>
    </row>
    <row r="193" spans="1:40" ht="13.5" customHeight="1">
      <c r="A193" s="31"/>
      <c r="B193" s="31"/>
      <c r="C193" s="31"/>
      <c r="D193" s="31"/>
      <c r="E193" s="31"/>
      <c r="F193" s="31"/>
      <c r="G193" s="31"/>
      <c r="H193" s="31"/>
      <c r="I193" s="31"/>
      <c r="J193" s="92"/>
      <c r="K193" s="35"/>
      <c r="L193" s="35"/>
      <c r="M193" s="35"/>
      <c r="N193" s="35"/>
      <c r="O193" s="35"/>
      <c r="P193" s="35"/>
      <c r="Q193" s="35"/>
      <c r="R193" s="35"/>
      <c r="S193" s="35"/>
      <c r="T193" s="35"/>
      <c r="U193" s="35"/>
      <c r="V193" s="35"/>
      <c r="W193" s="35"/>
      <c r="X193" s="35"/>
      <c r="Y193" s="35"/>
      <c r="Z193" s="35"/>
      <c r="AA193" s="35"/>
      <c r="AB193" s="35"/>
      <c r="AC193" s="35"/>
      <c r="AD193" s="35"/>
      <c r="AE193" s="35"/>
      <c r="AF193" s="35"/>
      <c r="AG193" s="35"/>
      <c r="AH193" s="35"/>
      <c r="AI193" s="35"/>
      <c r="AJ193" s="35"/>
      <c r="AK193" s="35"/>
      <c r="AL193" s="35"/>
      <c r="AM193" s="35"/>
      <c r="AN193" s="35"/>
    </row>
    <row r="194" spans="1:40" ht="13.5" customHeight="1">
      <c r="A194" s="31"/>
      <c r="B194" s="31"/>
      <c r="C194" s="31"/>
      <c r="D194" s="31"/>
      <c r="E194" s="31"/>
      <c r="F194" s="31"/>
      <c r="G194" s="31"/>
      <c r="H194" s="31"/>
      <c r="I194" s="31"/>
      <c r="J194" s="92"/>
      <c r="K194" s="35"/>
      <c r="L194" s="35"/>
      <c r="M194" s="35"/>
      <c r="N194" s="35"/>
      <c r="O194" s="35"/>
      <c r="P194" s="35"/>
      <c r="Q194" s="35"/>
      <c r="R194" s="35"/>
      <c r="S194" s="35"/>
      <c r="T194" s="35"/>
      <c r="U194" s="35"/>
      <c r="V194" s="35"/>
      <c r="W194" s="35"/>
      <c r="X194" s="35"/>
      <c r="Y194" s="35"/>
      <c r="Z194" s="35"/>
      <c r="AA194" s="35"/>
      <c r="AB194" s="35"/>
      <c r="AC194" s="35"/>
      <c r="AD194" s="35"/>
      <c r="AE194" s="35"/>
      <c r="AF194" s="35"/>
      <c r="AG194" s="35"/>
      <c r="AH194" s="35"/>
      <c r="AI194" s="35"/>
      <c r="AJ194" s="35"/>
      <c r="AK194" s="35"/>
      <c r="AL194" s="35"/>
      <c r="AM194" s="35"/>
      <c r="AN194" s="35"/>
    </row>
    <row r="195" spans="1:40" ht="13.5" customHeight="1">
      <c r="A195" s="31"/>
      <c r="B195" s="31"/>
      <c r="C195" s="31"/>
      <c r="D195" s="31"/>
      <c r="E195" s="31"/>
      <c r="F195" s="31"/>
      <c r="G195" s="31"/>
      <c r="H195" s="31"/>
      <c r="I195" s="31"/>
      <c r="J195" s="92"/>
      <c r="K195" s="35"/>
      <c r="L195" s="35"/>
      <c r="M195" s="35"/>
      <c r="N195" s="35"/>
      <c r="O195" s="35"/>
      <c r="P195" s="35"/>
      <c r="Q195" s="35"/>
      <c r="R195" s="35"/>
      <c r="S195" s="35"/>
      <c r="T195" s="35"/>
      <c r="U195" s="35"/>
      <c r="V195" s="35"/>
      <c r="W195" s="35"/>
      <c r="X195" s="35"/>
      <c r="Y195" s="35"/>
      <c r="Z195" s="35"/>
      <c r="AA195" s="35"/>
      <c r="AB195" s="35"/>
      <c r="AC195" s="35"/>
      <c r="AD195" s="35"/>
      <c r="AE195" s="35"/>
      <c r="AF195" s="35"/>
      <c r="AG195" s="35"/>
      <c r="AH195" s="35"/>
      <c r="AI195" s="35"/>
      <c r="AJ195" s="35"/>
      <c r="AK195" s="35"/>
      <c r="AL195" s="35"/>
      <c r="AM195" s="35"/>
      <c r="AN195" s="35"/>
    </row>
    <row r="196" spans="1:40" ht="13.5" customHeight="1">
      <c r="A196" s="31"/>
      <c r="B196" s="31"/>
      <c r="C196" s="31"/>
      <c r="D196" s="31"/>
      <c r="E196" s="31"/>
      <c r="F196" s="31"/>
      <c r="G196" s="31"/>
      <c r="H196" s="31"/>
      <c r="I196" s="31"/>
      <c r="J196" s="92"/>
      <c r="K196" s="35"/>
      <c r="L196" s="35"/>
      <c r="M196" s="35"/>
      <c r="N196" s="35"/>
      <c r="O196" s="35"/>
      <c r="P196" s="35"/>
      <c r="Q196" s="35"/>
      <c r="R196" s="35"/>
      <c r="S196" s="35"/>
      <c r="T196" s="35"/>
      <c r="U196" s="35"/>
      <c r="V196" s="35"/>
      <c r="W196" s="35"/>
      <c r="X196" s="35"/>
      <c r="Y196" s="35"/>
      <c r="Z196" s="35"/>
      <c r="AA196" s="35"/>
      <c r="AB196" s="35"/>
      <c r="AC196" s="35"/>
      <c r="AD196" s="35"/>
      <c r="AE196" s="35"/>
      <c r="AF196" s="35"/>
      <c r="AG196" s="35"/>
      <c r="AH196" s="35"/>
      <c r="AI196" s="35"/>
      <c r="AJ196" s="35"/>
      <c r="AK196" s="35"/>
      <c r="AL196" s="35"/>
      <c r="AM196" s="35"/>
      <c r="AN196" s="35"/>
    </row>
    <row r="197" spans="1:40" ht="13.5" customHeight="1">
      <c r="A197" s="31"/>
      <c r="B197" s="31"/>
      <c r="C197" s="31"/>
      <c r="D197" s="31"/>
      <c r="E197" s="31"/>
      <c r="F197" s="31"/>
      <c r="G197" s="31"/>
      <c r="H197" s="31"/>
      <c r="I197" s="31"/>
      <c r="J197" s="92"/>
      <c r="K197" s="35"/>
      <c r="L197" s="35"/>
      <c r="M197" s="35"/>
      <c r="N197" s="35"/>
      <c r="O197" s="35"/>
      <c r="P197" s="35"/>
      <c r="Q197" s="35"/>
      <c r="R197" s="35"/>
      <c r="S197" s="35"/>
      <c r="T197" s="35"/>
      <c r="U197" s="35"/>
      <c r="V197" s="35"/>
      <c r="W197" s="35"/>
      <c r="X197" s="35"/>
      <c r="Y197" s="35"/>
      <c r="Z197" s="35"/>
      <c r="AA197" s="35"/>
      <c r="AB197" s="35"/>
      <c r="AC197" s="35"/>
      <c r="AD197" s="35"/>
      <c r="AE197" s="35"/>
      <c r="AF197" s="35"/>
      <c r="AG197" s="35"/>
      <c r="AH197" s="35"/>
      <c r="AI197" s="35"/>
      <c r="AJ197" s="35"/>
      <c r="AK197" s="35"/>
      <c r="AL197" s="35"/>
      <c r="AM197" s="35"/>
      <c r="AN197" s="35"/>
    </row>
    <row r="198" spans="1:40" ht="13.5" customHeight="1">
      <c r="A198" s="31"/>
      <c r="B198" s="31"/>
      <c r="C198" s="31"/>
      <c r="D198" s="31"/>
      <c r="E198" s="31"/>
      <c r="F198" s="31"/>
      <c r="G198" s="31"/>
      <c r="H198" s="31"/>
      <c r="I198" s="31"/>
      <c r="J198" s="92"/>
      <c r="K198" s="35"/>
      <c r="L198" s="35"/>
      <c r="M198" s="35"/>
      <c r="N198" s="35"/>
      <c r="O198" s="35"/>
      <c r="P198" s="35"/>
      <c r="Q198" s="35"/>
      <c r="R198" s="35"/>
      <c r="S198" s="35"/>
      <c r="T198" s="35"/>
      <c r="U198" s="35"/>
      <c r="V198" s="35"/>
      <c r="W198" s="35"/>
      <c r="X198" s="35"/>
      <c r="Y198" s="35"/>
      <c r="Z198" s="35"/>
      <c r="AA198" s="35"/>
      <c r="AB198" s="35"/>
      <c r="AC198" s="35"/>
      <c r="AD198" s="35"/>
      <c r="AE198" s="35"/>
      <c r="AF198" s="35"/>
      <c r="AG198" s="35"/>
      <c r="AH198" s="35"/>
      <c r="AI198" s="35"/>
      <c r="AJ198" s="35"/>
      <c r="AK198" s="35"/>
      <c r="AL198" s="35"/>
      <c r="AM198" s="35"/>
      <c r="AN198" s="35"/>
    </row>
    <row r="199" spans="1:40" ht="13.5" customHeight="1">
      <c r="A199" s="31"/>
      <c r="B199" s="31"/>
      <c r="C199" s="31"/>
      <c r="D199" s="31"/>
      <c r="E199" s="31"/>
      <c r="F199" s="31"/>
      <c r="G199" s="31"/>
      <c r="H199" s="31"/>
      <c r="I199" s="31"/>
      <c r="J199" s="92"/>
      <c r="K199" s="35"/>
      <c r="L199" s="35"/>
      <c r="M199" s="35"/>
      <c r="N199" s="35"/>
      <c r="O199" s="35"/>
      <c r="P199" s="35"/>
      <c r="Q199" s="35"/>
      <c r="R199" s="35"/>
      <c r="S199" s="35"/>
      <c r="T199" s="35"/>
      <c r="U199" s="35"/>
      <c r="V199" s="35"/>
      <c r="W199" s="35"/>
      <c r="X199" s="35"/>
      <c r="Y199" s="35"/>
      <c r="Z199" s="35"/>
      <c r="AA199" s="35"/>
      <c r="AB199" s="35"/>
      <c r="AC199" s="35"/>
      <c r="AD199" s="35"/>
      <c r="AE199" s="35"/>
      <c r="AF199" s="35"/>
      <c r="AG199" s="35"/>
      <c r="AH199" s="35"/>
      <c r="AI199" s="35"/>
      <c r="AJ199" s="35"/>
      <c r="AK199" s="35"/>
      <c r="AL199" s="35"/>
      <c r="AM199" s="35"/>
      <c r="AN199" s="35"/>
    </row>
    <row r="200" spans="1:40" ht="13.5" customHeight="1">
      <c r="A200" s="31"/>
      <c r="B200" s="31"/>
      <c r="C200" s="31"/>
      <c r="D200" s="31"/>
      <c r="E200" s="31"/>
      <c r="F200" s="31"/>
      <c r="G200" s="31"/>
      <c r="H200" s="31"/>
      <c r="I200" s="31"/>
      <c r="J200" s="92"/>
      <c r="K200" s="35"/>
      <c r="L200" s="35"/>
      <c r="M200" s="35"/>
      <c r="N200" s="35"/>
      <c r="O200" s="35"/>
      <c r="P200" s="35"/>
      <c r="Q200" s="35"/>
      <c r="R200" s="35"/>
      <c r="S200" s="35"/>
      <c r="T200" s="35"/>
      <c r="U200" s="35"/>
      <c r="V200" s="35"/>
      <c r="W200" s="35"/>
      <c r="X200" s="35"/>
      <c r="Y200" s="35"/>
      <c r="Z200" s="35"/>
      <c r="AA200" s="35"/>
      <c r="AB200" s="35"/>
      <c r="AC200" s="35"/>
      <c r="AD200" s="35"/>
      <c r="AE200" s="35"/>
      <c r="AF200" s="35"/>
      <c r="AG200" s="35"/>
      <c r="AH200" s="35"/>
      <c r="AI200" s="35"/>
      <c r="AJ200" s="35"/>
      <c r="AK200" s="35"/>
      <c r="AL200" s="35"/>
      <c r="AM200" s="35"/>
      <c r="AN200" s="35"/>
    </row>
    <row r="201" spans="1:40" ht="13.5" customHeight="1">
      <c r="A201" s="31"/>
      <c r="B201" s="31"/>
      <c r="C201" s="31"/>
      <c r="D201" s="31"/>
      <c r="E201" s="31"/>
      <c r="F201" s="31"/>
      <c r="G201" s="31"/>
      <c r="H201" s="31"/>
      <c r="I201" s="31"/>
      <c r="J201" s="92"/>
      <c r="K201" s="35"/>
      <c r="L201" s="35"/>
      <c r="M201" s="35"/>
      <c r="N201" s="35"/>
      <c r="O201" s="35"/>
      <c r="P201" s="35"/>
      <c r="Q201" s="35"/>
      <c r="R201" s="35"/>
      <c r="S201" s="35"/>
      <c r="T201" s="35"/>
      <c r="U201" s="35"/>
      <c r="V201" s="35"/>
      <c r="W201" s="35"/>
      <c r="X201" s="35"/>
      <c r="Y201" s="35"/>
      <c r="Z201" s="35"/>
      <c r="AA201" s="35"/>
      <c r="AB201" s="35"/>
      <c r="AC201" s="35"/>
      <c r="AD201" s="35"/>
      <c r="AE201" s="35"/>
      <c r="AF201" s="35"/>
      <c r="AG201" s="35"/>
      <c r="AH201" s="35"/>
      <c r="AI201" s="35"/>
      <c r="AJ201" s="35"/>
      <c r="AK201" s="35"/>
      <c r="AL201" s="35"/>
      <c r="AM201" s="35"/>
      <c r="AN201" s="35"/>
    </row>
    <row r="202" spans="1:40" ht="13.5" customHeight="1">
      <c r="A202" s="31"/>
      <c r="B202" s="31"/>
      <c r="C202" s="31"/>
      <c r="D202" s="31"/>
      <c r="E202" s="31"/>
      <c r="F202" s="31"/>
      <c r="G202" s="31"/>
      <c r="H202" s="31"/>
      <c r="I202" s="31"/>
      <c r="J202" s="92"/>
      <c r="K202" s="35"/>
      <c r="L202" s="35"/>
      <c r="M202" s="35"/>
      <c r="N202" s="35"/>
      <c r="O202" s="35"/>
      <c r="P202" s="35"/>
      <c r="Q202" s="35"/>
      <c r="R202" s="35"/>
      <c r="S202" s="35"/>
      <c r="T202" s="35"/>
      <c r="U202" s="35"/>
      <c r="V202" s="35"/>
      <c r="W202" s="35"/>
      <c r="X202" s="35"/>
      <c r="Y202" s="35"/>
      <c r="Z202" s="35"/>
      <c r="AA202" s="35"/>
      <c r="AB202" s="35"/>
      <c r="AC202" s="35"/>
      <c r="AD202" s="35"/>
      <c r="AE202" s="35"/>
      <c r="AF202" s="35"/>
      <c r="AG202" s="35"/>
      <c r="AH202" s="35"/>
      <c r="AI202" s="35"/>
      <c r="AJ202" s="35"/>
      <c r="AK202" s="35"/>
      <c r="AL202" s="35"/>
      <c r="AM202" s="35"/>
      <c r="AN202" s="35"/>
    </row>
    <row r="203" spans="1:40" ht="13.5" customHeight="1">
      <c r="A203" s="31"/>
      <c r="B203" s="31"/>
      <c r="C203" s="31"/>
      <c r="D203" s="31"/>
      <c r="E203" s="31"/>
      <c r="F203" s="31"/>
      <c r="G203" s="31"/>
      <c r="H203" s="31"/>
      <c r="I203" s="31"/>
      <c r="J203" s="92"/>
      <c r="K203" s="35"/>
      <c r="L203" s="35"/>
      <c r="M203" s="35"/>
      <c r="N203" s="35"/>
      <c r="O203" s="35"/>
      <c r="P203" s="35"/>
      <c r="Q203" s="35"/>
      <c r="R203" s="35"/>
      <c r="S203" s="35"/>
      <c r="T203" s="35"/>
      <c r="U203" s="35"/>
      <c r="V203" s="35"/>
      <c r="W203" s="35"/>
      <c r="X203" s="35"/>
      <c r="Y203" s="35"/>
      <c r="Z203" s="35"/>
      <c r="AA203" s="35"/>
      <c r="AB203" s="35"/>
      <c r="AC203" s="35"/>
      <c r="AD203" s="35"/>
      <c r="AE203" s="35"/>
      <c r="AF203" s="35"/>
      <c r="AG203" s="35"/>
      <c r="AH203" s="35"/>
      <c r="AI203" s="35"/>
      <c r="AJ203" s="35"/>
      <c r="AK203" s="35"/>
      <c r="AL203" s="35"/>
      <c r="AM203" s="35"/>
      <c r="AN203" s="35"/>
    </row>
    <row r="204" spans="1:40" ht="13.5" customHeight="1">
      <c r="A204" s="31"/>
      <c r="B204" s="31"/>
      <c r="C204" s="31"/>
      <c r="D204" s="31"/>
      <c r="E204" s="31"/>
      <c r="F204" s="31"/>
      <c r="G204" s="31"/>
      <c r="H204" s="31"/>
      <c r="I204" s="31"/>
      <c r="J204" s="92"/>
      <c r="K204" s="35"/>
      <c r="L204" s="35"/>
      <c r="M204" s="35"/>
      <c r="N204" s="35"/>
      <c r="O204" s="35"/>
      <c r="P204" s="35"/>
      <c r="Q204" s="35"/>
      <c r="R204" s="35"/>
      <c r="S204" s="35"/>
      <c r="T204" s="35"/>
      <c r="U204" s="35"/>
      <c r="V204" s="35"/>
      <c r="W204" s="35"/>
      <c r="X204" s="35"/>
      <c r="Y204" s="35"/>
      <c r="Z204" s="35"/>
      <c r="AA204" s="35"/>
      <c r="AB204" s="35"/>
      <c r="AC204" s="35"/>
      <c r="AD204" s="35"/>
      <c r="AE204" s="35"/>
      <c r="AF204" s="35"/>
      <c r="AG204" s="35"/>
      <c r="AH204" s="35"/>
      <c r="AI204" s="35"/>
      <c r="AJ204" s="35"/>
      <c r="AK204" s="35"/>
      <c r="AL204" s="35"/>
      <c r="AM204" s="35"/>
      <c r="AN204" s="35"/>
    </row>
    <row r="205" spans="1:40" ht="13.5" customHeight="1">
      <c r="A205" s="31"/>
      <c r="B205" s="31"/>
      <c r="C205" s="31"/>
      <c r="D205" s="31"/>
      <c r="E205" s="31"/>
      <c r="F205" s="31"/>
      <c r="G205" s="31"/>
      <c r="H205" s="31"/>
      <c r="I205" s="31"/>
      <c r="J205" s="92"/>
      <c r="K205" s="35"/>
      <c r="L205" s="35"/>
      <c r="M205" s="35"/>
      <c r="N205" s="35"/>
      <c r="O205" s="35"/>
      <c r="P205" s="35"/>
      <c r="Q205" s="35"/>
      <c r="R205" s="35"/>
      <c r="S205" s="35"/>
      <c r="T205" s="35"/>
      <c r="U205" s="35"/>
      <c r="V205" s="35"/>
      <c r="W205" s="35"/>
      <c r="X205" s="35"/>
      <c r="Y205" s="35"/>
      <c r="Z205" s="35"/>
      <c r="AA205" s="35"/>
      <c r="AB205" s="35"/>
      <c r="AC205" s="35"/>
      <c r="AD205" s="35"/>
      <c r="AE205" s="35"/>
      <c r="AF205" s="35"/>
      <c r="AG205" s="35"/>
      <c r="AH205" s="35"/>
      <c r="AI205" s="35"/>
      <c r="AJ205" s="35"/>
      <c r="AK205" s="35"/>
      <c r="AL205" s="35"/>
      <c r="AM205" s="35"/>
      <c r="AN205" s="35"/>
    </row>
    <row r="206" spans="1:40" ht="13.5" customHeight="1">
      <c r="A206" s="31"/>
      <c r="B206" s="31"/>
      <c r="C206" s="31"/>
      <c r="D206" s="31"/>
      <c r="E206" s="31"/>
      <c r="F206" s="31"/>
      <c r="G206" s="31"/>
      <c r="H206" s="31"/>
      <c r="I206" s="31"/>
      <c r="J206" s="92"/>
      <c r="K206" s="35"/>
      <c r="L206" s="35"/>
      <c r="M206" s="35"/>
      <c r="N206" s="35"/>
      <c r="O206" s="35"/>
      <c r="P206" s="35"/>
      <c r="Q206" s="35"/>
      <c r="R206" s="35"/>
      <c r="S206" s="35"/>
      <c r="T206" s="35"/>
      <c r="U206" s="35"/>
      <c r="V206" s="35"/>
      <c r="W206" s="35"/>
      <c r="X206" s="35"/>
      <c r="Y206" s="35"/>
      <c r="Z206" s="35"/>
      <c r="AA206" s="35"/>
      <c r="AB206" s="35"/>
      <c r="AC206" s="35"/>
      <c r="AD206" s="35"/>
      <c r="AE206" s="35"/>
      <c r="AF206" s="35"/>
      <c r="AG206" s="35"/>
      <c r="AH206" s="35"/>
      <c r="AI206" s="35"/>
      <c r="AJ206" s="35"/>
      <c r="AK206" s="35"/>
      <c r="AL206" s="35"/>
      <c r="AM206" s="35"/>
      <c r="AN206" s="35"/>
    </row>
    <row r="207" spans="1:40" ht="13.5" customHeight="1">
      <c r="A207" s="31"/>
      <c r="B207" s="31"/>
      <c r="C207" s="31"/>
      <c r="D207" s="31"/>
      <c r="E207" s="31"/>
      <c r="F207" s="31"/>
      <c r="G207" s="31"/>
      <c r="H207" s="31"/>
      <c r="I207" s="31"/>
      <c r="J207" s="92"/>
      <c r="K207" s="35"/>
      <c r="L207" s="35"/>
      <c r="M207" s="35"/>
      <c r="N207" s="35"/>
      <c r="O207" s="35"/>
      <c r="P207" s="35"/>
      <c r="Q207" s="35"/>
      <c r="R207" s="35"/>
      <c r="S207" s="35"/>
      <c r="T207" s="35"/>
      <c r="U207" s="35"/>
      <c r="V207" s="35"/>
      <c r="W207" s="35"/>
      <c r="X207" s="35"/>
      <c r="Y207" s="35"/>
      <c r="Z207" s="35"/>
      <c r="AA207" s="35"/>
      <c r="AB207" s="35"/>
      <c r="AC207" s="35"/>
      <c r="AD207" s="35"/>
      <c r="AE207" s="35"/>
      <c r="AF207" s="35"/>
      <c r="AG207" s="35"/>
      <c r="AH207" s="35"/>
      <c r="AI207" s="35"/>
      <c r="AJ207" s="35"/>
      <c r="AK207" s="35"/>
      <c r="AL207" s="35"/>
      <c r="AM207" s="35"/>
      <c r="AN207" s="35"/>
    </row>
    <row r="208" spans="1:40" ht="13.5" customHeight="1">
      <c r="A208" s="31"/>
      <c r="B208" s="31"/>
      <c r="C208" s="31"/>
      <c r="D208" s="31"/>
      <c r="E208" s="31"/>
      <c r="F208" s="31"/>
      <c r="G208" s="31"/>
      <c r="H208" s="31"/>
      <c r="I208" s="31"/>
      <c r="J208" s="92"/>
      <c r="K208" s="35"/>
      <c r="L208" s="35"/>
      <c r="M208" s="35"/>
      <c r="N208" s="35"/>
      <c r="O208" s="35"/>
      <c r="P208" s="35"/>
      <c r="Q208" s="35"/>
      <c r="R208" s="35"/>
      <c r="S208" s="35"/>
      <c r="T208" s="35"/>
      <c r="U208" s="35"/>
      <c r="V208" s="35"/>
      <c r="W208" s="35"/>
      <c r="X208" s="35"/>
      <c r="Y208" s="35"/>
      <c r="Z208" s="35"/>
      <c r="AA208" s="35"/>
      <c r="AB208" s="35"/>
      <c r="AC208" s="35"/>
      <c r="AD208" s="35"/>
      <c r="AE208" s="35"/>
      <c r="AF208" s="35"/>
      <c r="AG208" s="35"/>
      <c r="AH208" s="35"/>
      <c r="AI208" s="35"/>
      <c r="AJ208" s="35"/>
      <c r="AK208" s="35"/>
      <c r="AL208" s="35"/>
      <c r="AM208" s="35"/>
      <c r="AN208" s="35"/>
    </row>
    <row r="209" spans="1:40" ht="13.5" customHeight="1">
      <c r="A209" s="31"/>
      <c r="B209" s="31"/>
      <c r="C209" s="31"/>
      <c r="D209" s="31"/>
      <c r="E209" s="31"/>
      <c r="F209" s="31"/>
      <c r="G209" s="31"/>
      <c r="H209" s="31"/>
      <c r="I209" s="31"/>
      <c r="J209" s="92"/>
      <c r="K209" s="35"/>
      <c r="L209" s="35"/>
      <c r="M209" s="35"/>
      <c r="N209" s="35"/>
      <c r="O209" s="35"/>
      <c r="P209" s="35"/>
      <c r="Q209" s="35"/>
      <c r="R209" s="35"/>
      <c r="S209" s="35"/>
      <c r="T209" s="35"/>
      <c r="U209" s="35"/>
      <c r="V209" s="35"/>
      <c r="W209" s="35"/>
      <c r="X209" s="35"/>
      <c r="Y209" s="35"/>
      <c r="Z209" s="35"/>
      <c r="AA209" s="35"/>
      <c r="AB209" s="35"/>
      <c r="AC209" s="35"/>
      <c r="AD209" s="35"/>
      <c r="AE209" s="35"/>
      <c r="AF209" s="35"/>
      <c r="AG209" s="35"/>
      <c r="AH209" s="35"/>
      <c r="AI209" s="35"/>
      <c r="AJ209" s="35"/>
      <c r="AK209" s="35"/>
      <c r="AL209" s="35"/>
      <c r="AM209" s="35"/>
      <c r="AN209" s="35"/>
    </row>
    <row r="210" spans="1:40" ht="13.5" customHeight="1">
      <c r="A210" s="31"/>
      <c r="B210" s="31"/>
      <c r="C210" s="31"/>
      <c r="D210" s="31"/>
      <c r="E210" s="31"/>
      <c r="F210" s="31"/>
      <c r="G210" s="31"/>
      <c r="H210" s="31"/>
      <c r="I210" s="31"/>
      <c r="J210" s="92"/>
      <c r="K210" s="35"/>
      <c r="L210" s="35"/>
      <c r="M210" s="35"/>
      <c r="N210" s="35"/>
      <c r="O210" s="35"/>
      <c r="P210" s="35"/>
      <c r="Q210" s="35"/>
      <c r="R210" s="35"/>
      <c r="S210" s="35"/>
      <c r="T210" s="35"/>
      <c r="U210" s="35"/>
      <c r="V210" s="35"/>
      <c r="W210" s="35"/>
      <c r="X210" s="35"/>
      <c r="Y210" s="35"/>
      <c r="Z210" s="35"/>
      <c r="AA210" s="35"/>
      <c r="AB210" s="35"/>
      <c r="AC210" s="35"/>
      <c r="AD210" s="35"/>
      <c r="AE210" s="35"/>
      <c r="AF210" s="35"/>
      <c r="AG210" s="35"/>
      <c r="AH210" s="35"/>
      <c r="AI210" s="35"/>
      <c r="AJ210" s="35"/>
      <c r="AK210" s="35"/>
      <c r="AL210" s="35"/>
      <c r="AM210" s="35"/>
      <c r="AN210" s="35"/>
    </row>
    <row r="211" spans="1:40" ht="13.5" customHeight="1">
      <c r="A211" s="31"/>
      <c r="B211" s="31"/>
      <c r="C211" s="31"/>
      <c r="D211" s="31"/>
      <c r="E211" s="31"/>
      <c r="F211" s="31"/>
      <c r="G211" s="31"/>
      <c r="H211" s="31"/>
      <c r="I211" s="31"/>
      <c r="J211" s="92"/>
      <c r="K211" s="35"/>
      <c r="L211" s="35"/>
      <c r="M211" s="35"/>
      <c r="N211" s="35"/>
      <c r="O211" s="35"/>
      <c r="P211" s="35"/>
      <c r="Q211" s="35"/>
      <c r="R211" s="35"/>
      <c r="S211" s="35"/>
      <c r="T211" s="35"/>
      <c r="U211" s="35"/>
      <c r="V211" s="35"/>
      <c r="W211" s="35"/>
      <c r="X211" s="35"/>
      <c r="Y211" s="35"/>
      <c r="Z211" s="35"/>
      <c r="AA211" s="35"/>
      <c r="AB211" s="35"/>
      <c r="AC211" s="35"/>
      <c r="AD211" s="35"/>
      <c r="AE211" s="35"/>
      <c r="AF211" s="35"/>
      <c r="AG211" s="35"/>
      <c r="AH211" s="35"/>
      <c r="AI211" s="35"/>
      <c r="AJ211" s="35"/>
      <c r="AK211" s="35"/>
      <c r="AL211" s="35"/>
      <c r="AM211" s="35"/>
      <c r="AN211" s="35"/>
    </row>
    <row r="212" spans="1:40" ht="13.5" customHeight="1">
      <c r="A212" s="31"/>
      <c r="B212" s="31"/>
      <c r="C212" s="31"/>
      <c r="D212" s="31"/>
      <c r="E212" s="31"/>
      <c r="F212" s="31"/>
      <c r="G212" s="31"/>
      <c r="H212" s="31"/>
      <c r="I212" s="31"/>
      <c r="J212" s="92"/>
      <c r="K212" s="35"/>
      <c r="L212" s="35"/>
      <c r="M212" s="35"/>
      <c r="N212" s="35"/>
      <c r="O212" s="35"/>
      <c r="P212" s="35"/>
      <c r="Q212" s="35"/>
      <c r="R212" s="35"/>
      <c r="S212" s="35"/>
      <c r="T212" s="35"/>
      <c r="U212" s="35"/>
      <c r="V212" s="35"/>
      <c r="W212" s="35"/>
      <c r="X212" s="35"/>
      <c r="Y212" s="35"/>
      <c r="Z212" s="35"/>
      <c r="AA212" s="35"/>
      <c r="AB212" s="35"/>
      <c r="AC212" s="35"/>
      <c r="AD212" s="35"/>
      <c r="AE212" s="35"/>
      <c r="AF212" s="35"/>
      <c r="AG212" s="35"/>
      <c r="AH212" s="35"/>
      <c r="AI212" s="35"/>
      <c r="AJ212" s="35"/>
      <c r="AK212" s="35"/>
      <c r="AL212" s="35"/>
      <c r="AM212" s="35"/>
      <c r="AN212" s="35"/>
    </row>
    <row r="213" spans="1:40" ht="13.5" customHeight="1">
      <c r="A213" s="31"/>
      <c r="B213" s="31"/>
      <c r="C213" s="31"/>
      <c r="D213" s="31"/>
      <c r="E213" s="31"/>
      <c r="F213" s="31"/>
      <c r="G213" s="31"/>
      <c r="H213" s="31"/>
      <c r="I213" s="31"/>
      <c r="J213" s="92"/>
      <c r="K213" s="35"/>
      <c r="L213" s="35"/>
      <c r="M213" s="35"/>
      <c r="N213" s="35"/>
      <c r="O213" s="35"/>
      <c r="P213" s="35"/>
      <c r="Q213" s="35"/>
      <c r="R213" s="35"/>
      <c r="S213" s="35"/>
      <c r="T213" s="35"/>
      <c r="U213" s="35"/>
      <c r="V213" s="35"/>
      <c r="W213" s="35"/>
      <c r="X213" s="35"/>
      <c r="Y213" s="35"/>
      <c r="Z213" s="35"/>
      <c r="AA213" s="35"/>
      <c r="AB213" s="35"/>
      <c r="AC213" s="35"/>
      <c r="AD213" s="35"/>
      <c r="AE213" s="35"/>
      <c r="AF213" s="35"/>
      <c r="AG213" s="35"/>
      <c r="AH213" s="35"/>
      <c r="AI213" s="35"/>
      <c r="AJ213" s="35"/>
      <c r="AK213" s="35"/>
      <c r="AL213" s="35"/>
      <c r="AM213" s="35"/>
      <c r="AN213" s="35"/>
    </row>
    <row r="214" spans="1:40" ht="13.5" customHeight="1">
      <c r="A214" s="31"/>
      <c r="B214" s="31"/>
      <c r="C214" s="31"/>
      <c r="D214" s="31"/>
      <c r="E214" s="31"/>
      <c r="F214" s="31"/>
      <c r="G214" s="31"/>
      <c r="H214" s="31"/>
      <c r="I214" s="31"/>
      <c r="J214" s="92"/>
      <c r="K214" s="35"/>
      <c r="L214" s="35"/>
      <c r="M214" s="35"/>
      <c r="N214" s="35"/>
      <c r="O214" s="35"/>
      <c r="P214" s="35"/>
      <c r="Q214" s="35"/>
      <c r="R214" s="35"/>
      <c r="S214" s="35"/>
      <c r="T214" s="35"/>
      <c r="U214" s="35"/>
      <c r="V214" s="35"/>
      <c r="W214" s="35"/>
      <c r="X214" s="35"/>
      <c r="Y214" s="35"/>
      <c r="Z214" s="35"/>
      <c r="AA214" s="35"/>
      <c r="AB214" s="35"/>
      <c r="AC214" s="35"/>
      <c r="AD214" s="35"/>
      <c r="AE214" s="35"/>
      <c r="AF214" s="35"/>
      <c r="AG214" s="35"/>
      <c r="AH214" s="35"/>
      <c r="AI214" s="35"/>
      <c r="AJ214" s="35"/>
      <c r="AK214" s="35"/>
      <c r="AL214" s="35"/>
      <c r="AM214" s="35"/>
      <c r="AN214" s="35"/>
    </row>
    <row r="215" spans="1:40" ht="13.5" customHeight="1">
      <c r="A215" s="31"/>
      <c r="B215" s="31"/>
      <c r="C215" s="31"/>
      <c r="D215" s="31"/>
      <c r="E215" s="31"/>
      <c r="F215" s="31"/>
      <c r="G215" s="31"/>
      <c r="H215" s="31"/>
      <c r="I215" s="31"/>
      <c r="J215" s="92"/>
      <c r="K215" s="35"/>
      <c r="L215" s="35"/>
      <c r="M215" s="35"/>
      <c r="N215" s="35"/>
      <c r="O215" s="35"/>
      <c r="P215" s="35"/>
      <c r="Q215" s="35"/>
      <c r="R215" s="35"/>
      <c r="S215" s="35"/>
      <c r="T215" s="35"/>
      <c r="U215" s="35"/>
      <c r="V215" s="35"/>
      <c r="W215" s="35"/>
      <c r="X215" s="35"/>
      <c r="Y215" s="35"/>
      <c r="Z215" s="35"/>
      <c r="AA215" s="35"/>
      <c r="AB215" s="35"/>
      <c r="AC215" s="35"/>
      <c r="AD215" s="35"/>
      <c r="AE215" s="35"/>
      <c r="AF215" s="35"/>
      <c r="AG215" s="35"/>
      <c r="AH215" s="35"/>
      <c r="AI215" s="35"/>
      <c r="AJ215" s="35"/>
      <c r="AK215" s="35"/>
      <c r="AL215" s="35"/>
      <c r="AM215" s="35"/>
      <c r="AN215" s="35"/>
    </row>
    <row r="216" spans="1:40" ht="13.5" customHeight="1">
      <c r="A216" s="31"/>
      <c r="B216" s="31"/>
      <c r="C216" s="31"/>
      <c r="D216" s="31"/>
      <c r="E216" s="31"/>
      <c r="F216" s="31"/>
      <c r="G216" s="31"/>
      <c r="H216" s="31"/>
      <c r="I216" s="31"/>
      <c r="J216" s="92"/>
      <c r="K216" s="35"/>
      <c r="L216" s="35"/>
      <c r="M216" s="35"/>
      <c r="N216" s="35"/>
      <c r="O216" s="35"/>
      <c r="P216" s="35"/>
      <c r="Q216" s="35"/>
      <c r="R216" s="35"/>
      <c r="S216" s="35"/>
      <c r="T216" s="35"/>
      <c r="U216" s="35"/>
      <c r="V216" s="35"/>
      <c r="W216" s="35"/>
      <c r="X216" s="35"/>
      <c r="Y216" s="35"/>
      <c r="Z216" s="35"/>
      <c r="AA216" s="35"/>
      <c r="AB216" s="35"/>
      <c r="AC216" s="35"/>
      <c r="AD216" s="35"/>
      <c r="AE216" s="35"/>
      <c r="AF216" s="35"/>
      <c r="AG216" s="35"/>
      <c r="AH216" s="35"/>
      <c r="AI216" s="35"/>
      <c r="AJ216" s="35"/>
      <c r="AK216" s="35"/>
      <c r="AL216" s="35"/>
      <c r="AM216" s="35"/>
      <c r="AN216" s="35"/>
    </row>
    <row r="217" spans="1:40" ht="13.5" customHeight="1">
      <c r="A217" s="31"/>
      <c r="B217" s="31"/>
      <c r="C217" s="31"/>
      <c r="D217" s="31"/>
      <c r="E217" s="31"/>
      <c r="F217" s="31"/>
      <c r="G217" s="31"/>
      <c r="H217" s="31"/>
      <c r="I217" s="31"/>
      <c r="J217" s="92"/>
      <c r="K217" s="35"/>
      <c r="L217" s="35"/>
      <c r="M217" s="35"/>
      <c r="N217" s="35"/>
      <c r="O217" s="35"/>
      <c r="P217" s="35"/>
      <c r="Q217" s="35"/>
      <c r="R217" s="35"/>
      <c r="S217" s="35"/>
      <c r="T217" s="35"/>
      <c r="U217" s="35"/>
      <c r="V217" s="35"/>
      <c r="W217" s="35"/>
      <c r="X217" s="35"/>
      <c r="Y217" s="35"/>
      <c r="Z217" s="35"/>
      <c r="AA217" s="35"/>
      <c r="AB217" s="35"/>
      <c r="AC217" s="35"/>
      <c r="AD217" s="35"/>
      <c r="AE217" s="35"/>
      <c r="AF217" s="35"/>
      <c r="AG217" s="35"/>
      <c r="AH217" s="35"/>
      <c r="AI217" s="35"/>
      <c r="AJ217" s="35"/>
      <c r="AK217" s="35"/>
      <c r="AL217" s="35"/>
      <c r="AM217" s="35"/>
      <c r="AN217" s="35"/>
    </row>
    <row r="218" spans="1:40" ht="13.5" customHeight="1">
      <c r="A218" s="31"/>
      <c r="B218" s="31"/>
      <c r="C218" s="31"/>
      <c r="D218" s="31"/>
      <c r="E218" s="31"/>
      <c r="F218" s="31"/>
      <c r="G218" s="31"/>
      <c r="H218" s="31"/>
      <c r="I218" s="31"/>
      <c r="J218" s="92"/>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row>
    <row r="219" spans="1:40" ht="13.5" customHeight="1">
      <c r="A219" s="31"/>
      <c r="B219" s="31"/>
      <c r="C219" s="31"/>
      <c r="D219" s="31"/>
      <c r="E219" s="31"/>
      <c r="F219" s="31"/>
      <c r="G219" s="31"/>
      <c r="H219" s="31"/>
      <c r="I219" s="31"/>
      <c r="J219" s="92"/>
      <c r="K219" s="35"/>
      <c r="L219" s="35"/>
      <c r="M219" s="35"/>
      <c r="N219" s="35"/>
      <c r="O219" s="35"/>
      <c r="P219" s="35"/>
      <c r="Q219" s="35"/>
      <c r="R219" s="35"/>
      <c r="S219" s="35"/>
      <c r="T219" s="35"/>
      <c r="U219" s="35"/>
      <c r="V219" s="35"/>
      <c r="W219" s="35"/>
      <c r="X219" s="35"/>
      <c r="Y219" s="35"/>
      <c r="Z219" s="35"/>
      <c r="AA219" s="35"/>
      <c r="AB219" s="35"/>
      <c r="AC219" s="35"/>
      <c r="AD219" s="35"/>
      <c r="AE219" s="35"/>
      <c r="AF219" s="35"/>
      <c r="AG219" s="35"/>
      <c r="AH219" s="35"/>
      <c r="AI219" s="35"/>
      <c r="AJ219" s="35"/>
      <c r="AK219" s="35"/>
      <c r="AL219" s="35"/>
      <c r="AM219" s="35"/>
      <c r="AN219" s="35"/>
    </row>
    <row r="220" spans="1:40" ht="13.5" customHeight="1">
      <c r="A220" s="31"/>
      <c r="B220" s="31"/>
      <c r="C220" s="31"/>
      <c r="D220" s="31"/>
      <c r="E220" s="31"/>
      <c r="F220" s="31"/>
      <c r="G220" s="31"/>
      <c r="H220" s="31"/>
      <c r="I220" s="31"/>
      <c r="J220" s="92"/>
      <c r="K220" s="35"/>
      <c r="L220" s="35"/>
      <c r="M220" s="35"/>
      <c r="N220" s="35"/>
      <c r="O220" s="35"/>
      <c r="P220" s="35"/>
      <c r="Q220" s="35"/>
      <c r="R220" s="35"/>
      <c r="S220" s="35"/>
      <c r="T220" s="35"/>
      <c r="U220" s="35"/>
      <c r="V220" s="35"/>
      <c r="W220" s="35"/>
      <c r="X220" s="35"/>
      <c r="Y220" s="35"/>
      <c r="Z220" s="35"/>
      <c r="AA220" s="35"/>
      <c r="AB220" s="35"/>
      <c r="AC220" s="35"/>
      <c r="AD220" s="35"/>
      <c r="AE220" s="35"/>
      <c r="AF220" s="35"/>
      <c r="AG220" s="35"/>
      <c r="AH220" s="35"/>
      <c r="AI220" s="35"/>
      <c r="AJ220" s="35"/>
      <c r="AK220" s="35"/>
      <c r="AL220" s="35"/>
      <c r="AM220" s="35"/>
      <c r="AN220" s="35"/>
    </row>
    <row r="221" spans="1:40" ht="13.5" customHeight="1">
      <c r="A221" s="31"/>
      <c r="B221" s="31"/>
      <c r="C221" s="31"/>
      <c r="D221" s="31"/>
      <c r="E221" s="31"/>
      <c r="F221" s="31"/>
      <c r="G221" s="31"/>
      <c r="H221" s="31"/>
      <c r="I221" s="31"/>
      <c r="J221" s="92"/>
      <c r="K221" s="35"/>
      <c r="L221" s="35"/>
      <c r="M221" s="35"/>
      <c r="N221" s="35"/>
      <c r="O221" s="35"/>
      <c r="P221" s="35"/>
      <c r="Q221" s="35"/>
      <c r="R221" s="35"/>
      <c r="S221" s="35"/>
      <c r="T221" s="35"/>
      <c r="U221" s="35"/>
      <c r="V221" s="35"/>
      <c r="W221" s="35"/>
      <c r="X221" s="35"/>
      <c r="Y221" s="35"/>
      <c r="Z221" s="35"/>
      <c r="AA221" s="35"/>
      <c r="AB221" s="35"/>
      <c r="AC221" s="35"/>
      <c r="AD221" s="35"/>
      <c r="AE221" s="35"/>
      <c r="AF221" s="35"/>
      <c r="AG221" s="35"/>
      <c r="AH221" s="35"/>
      <c r="AI221" s="35"/>
      <c r="AJ221" s="35"/>
      <c r="AK221" s="35"/>
      <c r="AL221" s="35"/>
      <c r="AM221" s="35"/>
      <c r="AN221" s="35"/>
    </row>
    <row r="222" spans="1:40" ht="13.5" customHeight="1">
      <c r="A222" s="31"/>
      <c r="B222" s="31"/>
      <c r="C222" s="31"/>
      <c r="D222" s="31"/>
      <c r="E222" s="31"/>
      <c r="F222" s="31"/>
      <c r="G222" s="31"/>
      <c r="H222" s="31"/>
      <c r="I222" s="31"/>
      <c r="J222" s="92"/>
      <c r="K222" s="35"/>
      <c r="L222" s="35"/>
      <c r="M222" s="35"/>
      <c r="N222" s="35"/>
      <c r="O222" s="35"/>
      <c r="P222" s="35"/>
      <c r="Q222" s="35"/>
      <c r="R222" s="35"/>
      <c r="S222" s="35"/>
      <c r="T222" s="35"/>
      <c r="U222" s="35"/>
      <c r="V222" s="35"/>
      <c r="W222" s="35"/>
      <c r="X222" s="35"/>
      <c r="Y222" s="35"/>
      <c r="Z222" s="35"/>
      <c r="AA222" s="35"/>
      <c r="AB222" s="35"/>
      <c r="AC222" s="35"/>
      <c r="AD222" s="35"/>
      <c r="AE222" s="35"/>
      <c r="AF222" s="35"/>
      <c r="AG222" s="35"/>
      <c r="AH222" s="35"/>
      <c r="AI222" s="35"/>
      <c r="AJ222" s="35"/>
      <c r="AK222" s="35"/>
      <c r="AL222" s="35"/>
      <c r="AM222" s="35"/>
      <c r="AN222" s="35"/>
    </row>
    <row r="223" spans="1:40" ht="13.5" customHeight="1">
      <c r="A223" s="31"/>
      <c r="B223" s="31"/>
      <c r="C223" s="31"/>
      <c r="D223" s="31"/>
      <c r="E223" s="31"/>
      <c r="F223" s="31"/>
      <c r="G223" s="31"/>
      <c r="H223" s="31"/>
      <c r="I223" s="31"/>
      <c r="J223" s="92"/>
      <c r="K223" s="35"/>
      <c r="L223" s="35"/>
      <c r="M223" s="35"/>
      <c r="N223" s="35"/>
      <c r="O223" s="35"/>
      <c r="P223" s="35"/>
      <c r="Q223" s="35"/>
      <c r="R223" s="35"/>
      <c r="S223" s="35"/>
      <c r="T223" s="35"/>
      <c r="U223" s="35"/>
      <c r="V223" s="35"/>
      <c r="W223" s="35"/>
      <c r="X223" s="35"/>
      <c r="Y223" s="35"/>
      <c r="Z223" s="35"/>
      <c r="AA223" s="35"/>
      <c r="AB223" s="35"/>
      <c r="AC223" s="35"/>
      <c r="AD223" s="35"/>
      <c r="AE223" s="35"/>
      <c r="AF223" s="35"/>
      <c r="AG223" s="35"/>
      <c r="AH223" s="35"/>
      <c r="AI223" s="35"/>
      <c r="AJ223" s="35"/>
      <c r="AK223" s="35"/>
      <c r="AL223" s="35"/>
      <c r="AM223" s="35"/>
      <c r="AN223" s="35"/>
    </row>
    <row r="224" spans="1:40" ht="13.5" customHeight="1">
      <c r="A224" s="31"/>
      <c r="B224" s="31"/>
      <c r="C224" s="31"/>
      <c r="D224" s="31"/>
      <c r="E224" s="31"/>
      <c r="F224" s="31"/>
      <c r="G224" s="31"/>
      <c r="H224" s="31"/>
      <c r="I224" s="31"/>
      <c r="J224" s="92"/>
      <c r="K224" s="35"/>
      <c r="L224" s="35"/>
      <c r="M224" s="35"/>
      <c r="N224" s="35"/>
      <c r="O224" s="35"/>
      <c r="P224" s="35"/>
      <c r="Q224" s="35"/>
      <c r="R224" s="35"/>
      <c r="S224" s="35"/>
      <c r="T224" s="35"/>
      <c r="U224" s="35"/>
      <c r="V224" s="35"/>
      <c r="W224" s="35"/>
      <c r="X224" s="35"/>
      <c r="Y224" s="35"/>
      <c r="Z224" s="35"/>
      <c r="AA224" s="35"/>
      <c r="AB224" s="35"/>
      <c r="AC224" s="35"/>
      <c r="AD224" s="35"/>
      <c r="AE224" s="35"/>
      <c r="AF224" s="35"/>
      <c r="AG224" s="35"/>
      <c r="AH224" s="35"/>
      <c r="AI224" s="35"/>
      <c r="AJ224" s="35"/>
      <c r="AK224" s="35"/>
      <c r="AL224" s="35"/>
      <c r="AM224" s="35"/>
      <c r="AN224" s="35"/>
    </row>
    <row r="225" spans="1:40" ht="13.5" customHeight="1">
      <c r="A225" s="31"/>
      <c r="B225" s="31"/>
      <c r="C225" s="31"/>
      <c r="D225" s="31"/>
      <c r="E225" s="31"/>
      <c r="F225" s="31"/>
      <c r="G225" s="31"/>
      <c r="H225" s="31"/>
      <c r="I225" s="31"/>
      <c r="J225" s="92"/>
      <c r="K225" s="35"/>
      <c r="L225" s="35"/>
      <c r="M225" s="35"/>
      <c r="N225" s="35"/>
      <c r="O225" s="35"/>
      <c r="P225" s="35"/>
      <c r="Q225" s="35"/>
      <c r="R225" s="35"/>
      <c r="S225" s="35"/>
      <c r="T225" s="35"/>
      <c r="U225" s="35"/>
      <c r="V225" s="35"/>
      <c r="W225" s="35"/>
      <c r="X225" s="35"/>
      <c r="Y225" s="35"/>
      <c r="Z225" s="35"/>
      <c r="AA225" s="35"/>
      <c r="AB225" s="35"/>
      <c r="AC225" s="35"/>
      <c r="AD225" s="35"/>
      <c r="AE225" s="35"/>
      <c r="AF225" s="35"/>
      <c r="AG225" s="35"/>
      <c r="AH225" s="35"/>
      <c r="AI225" s="35"/>
      <c r="AJ225" s="35"/>
      <c r="AK225" s="35"/>
      <c r="AL225" s="35"/>
      <c r="AM225" s="35"/>
      <c r="AN225" s="35"/>
    </row>
    <row r="226" spans="1:40" ht="13.5" customHeight="1">
      <c r="A226" s="31"/>
      <c r="B226" s="31"/>
      <c r="C226" s="31"/>
      <c r="D226" s="31"/>
      <c r="E226" s="31"/>
      <c r="F226" s="31"/>
      <c r="G226" s="31"/>
      <c r="H226" s="31"/>
      <c r="I226" s="31"/>
      <c r="J226" s="92"/>
      <c r="K226" s="35"/>
      <c r="L226" s="35"/>
      <c r="M226" s="35"/>
      <c r="N226" s="35"/>
      <c r="O226" s="35"/>
      <c r="P226" s="35"/>
      <c r="Q226" s="35"/>
      <c r="R226" s="35"/>
      <c r="S226" s="35"/>
      <c r="T226" s="35"/>
      <c r="U226" s="35"/>
      <c r="V226" s="35"/>
      <c r="W226" s="35"/>
      <c r="X226" s="35"/>
      <c r="Y226" s="35"/>
      <c r="Z226" s="35"/>
      <c r="AA226" s="35"/>
      <c r="AB226" s="35"/>
      <c r="AC226" s="35"/>
      <c r="AD226" s="35"/>
      <c r="AE226" s="35"/>
      <c r="AF226" s="35"/>
      <c r="AG226" s="35"/>
      <c r="AH226" s="35"/>
      <c r="AI226" s="35"/>
      <c r="AJ226" s="35"/>
      <c r="AK226" s="35"/>
      <c r="AL226" s="35"/>
      <c r="AM226" s="35"/>
      <c r="AN226" s="35"/>
    </row>
    <row r="227" spans="1:40" ht="13.5" customHeight="1">
      <c r="A227" s="31"/>
      <c r="B227" s="31"/>
      <c r="C227" s="31"/>
      <c r="D227" s="31"/>
      <c r="E227" s="31"/>
      <c r="F227" s="31"/>
      <c r="G227" s="31"/>
      <c r="H227" s="31"/>
      <c r="I227" s="31"/>
      <c r="J227" s="92"/>
      <c r="K227" s="35"/>
      <c r="L227" s="35"/>
      <c r="M227" s="35"/>
      <c r="N227" s="35"/>
      <c r="O227" s="35"/>
      <c r="P227" s="35"/>
      <c r="Q227" s="35"/>
      <c r="R227" s="35"/>
      <c r="S227" s="35"/>
      <c r="T227" s="35"/>
      <c r="U227" s="35"/>
      <c r="V227" s="35"/>
      <c r="W227" s="35"/>
      <c r="X227" s="35"/>
      <c r="Y227" s="35"/>
      <c r="Z227" s="35"/>
      <c r="AA227" s="35"/>
      <c r="AB227" s="35"/>
      <c r="AC227" s="35"/>
      <c r="AD227" s="35"/>
      <c r="AE227" s="35"/>
      <c r="AF227" s="35"/>
      <c r="AG227" s="35"/>
      <c r="AH227" s="35"/>
      <c r="AI227" s="35"/>
      <c r="AJ227" s="35"/>
      <c r="AK227" s="35"/>
      <c r="AL227" s="35"/>
      <c r="AM227" s="35"/>
      <c r="AN227" s="35"/>
    </row>
    <row r="228" spans="1:40" ht="13.5" customHeight="1">
      <c r="A228" s="31"/>
      <c r="B228" s="31"/>
      <c r="C228" s="31"/>
      <c r="D228" s="31"/>
      <c r="E228" s="31"/>
      <c r="F228" s="31"/>
      <c r="G228" s="31"/>
      <c r="H228" s="31"/>
      <c r="I228" s="31"/>
      <c r="J228" s="92"/>
      <c r="K228" s="35"/>
      <c r="L228" s="35"/>
      <c r="M228" s="35"/>
      <c r="N228" s="35"/>
      <c r="O228" s="35"/>
      <c r="P228" s="35"/>
      <c r="Q228" s="35"/>
      <c r="R228" s="35"/>
      <c r="S228" s="35"/>
      <c r="T228" s="35"/>
      <c r="U228" s="35"/>
      <c r="V228" s="35"/>
      <c r="W228" s="35"/>
      <c r="X228" s="35"/>
      <c r="Y228" s="35"/>
      <c r="Z228" s="35"/>
      <c r="AA228" s="35"/>
      <c r="AB228" s="35"/>
      <c r="AC228" s="35"/>
      <c r="AD228" s="35"/>
      <c r="AE228" s="35"/>
      <c r="AF228" s="35"/>
      <c r="AG228" s="35"/>
      <c r="AH228" s="35"/>
      <c r="AI228" s="35"/>
      <c r="AJ228" s="35"/>
      <c r="AK228" s="35"/>
      <c r="AL228" s="35"/>
      <c r="AM228" s="35"/>
      <c r="AN228" s="35"/>
    </row>
    <row r="229" spans="1:40" ht="13.5" customHeight="1">
      <c r="A229" s="31"/>
      <c r="B229" s="31"/>
      <c r="C229" s="31"/>
      <c r="D229" s="31"/>
      <c r="E229" s="31"/>
      <c r="F229" s="31"/>
      <c r="G229" s="31"/>
      <c r="H229" s="31"/>
      <c r="I229" s="31"/>
      <c r="J229" s="92"/>
      <c r="K229" s="35"/>
      <c r="L229" s="35"/>
      <c r="M229" s="35"/>
      <c r="N229" s="35"/>
      <c r="O229" s="35"/>
      <c r="P229" s="35"/>
      <c r="Q229" s="35"/>
      <c r="R229" s="35"/>
      <c r="S229" s="35"/>
      <c r="T229" s="35"/>
      <c r="U229" s="35"/>
      <c r="V229" s="35"/>
      <c r="W229" s="35"/>
      <c r="X229" s="35"/>
      <c r="Y229" s="35"/>
      <c r="Z229" s="35"/>
      <c r="AA229" s="35"/>
      <c r="AB229" s="35"/>
      <c r="AC229" s="35"/>
      <c r="AD229" s="35"/>
      <c r="AE229" s="35"/>
      <c r="AF229" s="35"/>
      <c r="AG229" s="35"/>
      <c r="AH229" s="35"/>
      <c r="AI229" s="35"/>
      <c r="AJ229" s="35"/>
      <c r="AK229" s="35"/>
      <c r="AL229" s="35"/>
      <c r="AM229" s="35"/>
      <c r="AN229" s="35"/>
    </row>
    <row r="230" spans="1:40" ht="13.5" customHeight="1">
      <c r="A230" s="31"/>
      <c r="B230" s="31"/>
      <c r="C230" s="31"/>
      <c r="D230" s="31"/>
      <c r="E230" s="31"/>
      <c r="F230" s="31"/>
      <c r="G230" s="31"/>
      <c r="H230" s="31"/>
      <c r="I230" s="31"/>
      <c r="J230" s="92"/>
      <c r="K230" s="35"/>
      <c r="L230" s="35"/>
      <c r="M230" s="35"/>
      <c r="N230" s="35"/>
      <c r="O230" s="35"/>
      <c r="P230" s="35"/>
      <c r="Q230" s="35"/>
      <c r="R230" s="35"/>
      <c r="S230" s="35"/>
      <c r="T230" s="35"/>
      <c r="U230" s="35"/>
      <c r="V230" s="35"/>
      <c r="W230" s="35"/>
      <c r="X230" s="35"/>
      <c r="Y230" s="35"/>
      <c r="Z230" s="35"/>
      <c r="AA230" s="35"/>
      <c r="AB230" s="35"/>
      <c r="AC230" s="35"/>
      <c r="AD230" s="35"/>
      <c r="AE230" s="35"/>
      <c r="AF230" s="35"/>
      <c r="AG230" s="35"/>
      <c r="AH230" s="35"/>
      <c r="AI230" s="35"/>
      <c r="AJ230" s="35"/>
      <c r="AK230" s="35"/>
      <c r="AL230" s="35"/>
      <c r="AM230" s="35"/>
      <c r="AN230" s="35"/>
    </row>
    <row r="231" spans="1:40" ht="13.5" customHeight="1">
      <c r="A231" s="31"/>
      <c r="B231" s="31"/>
      <c r="C231" s="31"/>
      <c r="D231" s="31"/>
      <c r="E231" s="31"/>
      <c r="F231" s="31"/>
      <c r="G231" s="31"/>
      <c r="H231" s="31"/>
      <c r="I231" s="31"/>
      <c r="J231" s="92"/>
      <c r="K231" s="35"/>
      <c r="L231" s="35"/>
      <c r="M231" s="35"/>
      <c r="N231" s="35"/>
      <c r="O231" s="35"/>
      <c r="P231" s="35"/>
      <c r="Q231" s="35"/>
      <c r="R231" s="35"/>
      <c r="S231" s="35"/>
      <c r="T231" s="35"/>
      <c r="U231" s="35"/>
      <c r="V231" s="35"/>
      <c r="W231" s="35"/>
      <c r="X231" s="35"/>
      <c r="Y231" s="35"/>
      <c r="Z231" s="35"/>
      <c r="AA231" s="35"/>
      <c r="AB231" s="35"/>
      <c r="AC231" s="35"/>
      <c r="AD231" s="35"/>
      <c r="AE231" s="35"/>
      <c r="AF231" s="35"/>
      <c r="AG231" s="35"/>
      <c r="AH231" s="35"/>
      <c r="AI231" s="35"/>
      <c r="AJ231" s="35"/>
      <c r="AK231" s="35"/>
      <c r="AL231" s="35"/>
      <c r="AM231" s="35"/>
      <c r="AN231" s="35"/>
    </row>
    <row r="232" spans="1:40" ht="13.5" customHeight="1">
      <c r="A232" s="31"/>
      <c r="B232" s="31"/>
      <c r="C232" s="31"/>
      <c r="D232" s="31"/>
      <c r="E232" s="31"/>
      <c r="F232" s="31"/>
      <c r="G232" s="31"/>
      <c r="H232" s="31"/>
      <c r="I232" s="31"/>
      <c r="J232" s="92"/>
      <c r="K232" s="35"/>
      <c r="L232" s="35"/>
      <c r="M232" s="35"/>
      <c r="N232" s="35"/>
      <c r="O232" s="35"/>
      <c r="P232" s="35"/>
      <c r="Q232" s="35"/>
      <c r="R232" s="35"/>
      <c r="S232" s="35"/>
      <c r="T232" s="35"/>
      <c r="U232" s="35"/>
      <c r="V232" s="35"/>
      <c r="W232" s="35"/>
      <c r="X232" s="35"/>
      <c r="Y232" s="35"/>
      <c r="Z232" s="35"/>
      <c r="AA232" s="35"/>
      <c r="AB232" s="35"/>
      <c r="AC232" s="35"/>
      <c r="AD232" s="35"/>
      <c r="AE232" s="35"/>
      <c r="AF232" s="35"/>
      <c r="AG232" s="35"/>
      <c r="AH232" s="35"/>
      <c r="AI232" s="35"/>
      <c r="AJ232" s="35"/>
      <c r="AK232" s="35"/>
      <c r="AL232" s="35"/>
      <c r="AM232" s="35"/>
      <c r="AN232" s="35"/>
    </row>
    <row r="233" spans="1:40" ht="13.5" customHeight="1">
      <c r="A233" s="31"/>
      <c r="B233" s="31"/>
      <c r="C233" s="31"/>
      <c r="D233" s="31"/>
      <c r="E233" s="31"/>
      <c r="F233" s="31"/>
      <c r="G233" s="31"/>
      <c r="H233" s="31"/>
      <c r="I233" s="31"/>
      <c r="J233" s="92"/>
      <c r="K233" s="35"/>
      <c r="L233" s="35"/>
      <c r="M233" s="35"/>
      <c r="N233" s="35"/>
      <c r="O233" s="35"/>
      <c r="P233" s="35"/>
      <c r="Q233" s="35"/>
      <c r="R233" s="35"/>
      <c r="S233" s="35"/>
      <c r="T233" s="35"/>
      <c r="U233" s="35"/>
      <c r="V233" s="35"/>
      <c r="W233" s="35"/>
      <c r="X233" s="35"/>
      <c r="Y233" s="35"/>
      <c r="Z233" s="35"/>
      <c r="AA233" s="35"/>
      <c r="AB233" s="35"/>
      <c r="AC233" s="35"/>
      <c r="AD233" s="35"/>
      <c r="AE233" s="35"/>
      <c r="AF233" s="35"/>
      <c r="AG233" s="35"/>
      <c r="AH233" s="35"/>
      <c r="AI233" s="35"/>
      <c r="AJ233" s="35"/>
      <c r="AK233" s="35"/>
      <c r="AL233" s="35"/>
      <c r="AM233" s="35"/>
      <c r="AN233" s="35"/>
    </row>
    <row r="234" spans="1:40" ht="13.5" customHeight="1">
      <c r="A234" s="31"/>
      <c r="B234" s="31"/>
      <c r="C234" s="31"/>
      <c r="D234" s="31"/>
      <c r="E234" s="31"/>
      <c r="F234" s="31"/>
      <c r="G234" s="31"/>
      <c r="H234" s="31"/>
      <c r="I234" s="31"/>
      <c r="J234" s="92"/>
      <c r="K234" s="35"/>
      <c r="L234" s="35"/>
      <c r="M234" s="35"/>
      <c r="N234" s="35"/>
      <c r="O234" s="35"/>
      <c r="P234" s="35"/>
      <c r="Q234" s="35"/>
      <c r="R234" s="35"/>
      <c r="S234" s="35"/>
      <c r="T234" s="35"/>
      <c r="U234" s="35"/>
      <c r="V234" s="35"/>
      <c r="W234" s="35"/>
      <c r="X234" s="35"/>
      <c r="Y234" s="35"/>
      <c r="Z234" s="35"/>
      <c r="AA234" s="35"/>
      <c r="AB234" s="35"/>
      <c r="AC234" s="35"/>
      <c r="AD234" s="35"/>
      <c r="AE234" s="35"/>
      <c r="AF234" s="35"/>
      <c r="AG234" s="35"/>
      <c r="AH234" s="35"/>
      <c r="AI234" s="35"/>
      <c r="AJ234" s="35"/>
      <c r="AK234" s="35"/>
      <c r="AL234" s="35"/>
      <c r="AM234" s="35"/>
      <c r="AN234" s="35"/>
    </row>
    <row r="235" spans="1:40" ht="13.5" customHeight="1">
      <c r="A235" s="31"/>
      <c r="B235" s="31"/>
      <c r="C235" s="31"/>
      <c r="D235" s="31"/>
      <c r="E235" s="31"/>
      <c r="F235" s="31"/>
      <c r="G235" s="31"/>
      <c r="H235" s="31"/>
      <c r="I235" s="31"/>
      <c r="J235" s="92"/>
      <c r="K235" s="35"/>
      <c r="L235" s="35"/>
      <c r="M235" s="35"/>
      <c r="N235" s="35"/>
      <c r="O235" s="35"/>
      <c r="P235" s="35"/>
      <c r="Q235" s="35"/>
      <c r="R235" s="35"/>
      <c r="S235" s="35"/>
      <c r="T235" s="35"/>
      <c r="U235" s="35"/>
      <c r="V235" s="35"/>
      <c r="W235" s="35"/>
      <c r="X235" s="35"/>
      <c r="Y235" s="35"/>
      <c r="Z235" s="35"/>
      <c r="AA235" s="35"/>
      <c r="AB235" s="35"/>
      <c r="AC235" s="35"/>
      <c r="AD235" s="35"/>
      <c r="AE235" s="35"/>
      <c r="AF235" s="35"/>
      <c r="AG235" s="35"/>
      <c r="AH235" s="35"/>
      <c r="AI235" s="35"/>
      <c r="AJ235" s="35"/>
      <c r="AK235" s="35"/>
      <c r="AL235" s="35"/>
      <c r="AM235" s="35"/>
      <c r="AN235" s="35"/>
    </row>
    <row r="236" spans="1:40" ht="13.5" customHeight="1">
      <c r="A236" s="31"/>
      <c r="B236" s="31"/>
      <c r="C236" s="31"/>
      <c r="D236" s="31"/>
      <c r="E236" s="31"/>
      <c r="F236" s="31"/>
      <c r="G236" s="31"/>
      <c r="H236" s="31"/>
      <c r="I236" s="31"/>
      <c r="J236" s="92"/>
      <c r="K236" s="35"/>
      <c r="L236" s="35"/>
      <c r="M236" s="35"/>
      <c r="N236" s="35"/>
      <c r="O236" s="35"/>
      <c r="P236" s="35"/>
      <c r="Q236" s="35"/>
      <c r="R236" s="35"/>
      <c r="S236" s="35"/>
      <c r="T236" s="35"/>
      <c r="U236" s="35"/>
      <c r="V236" s="35"/>
      <c r="W236" s="35"/>
      <c r="X236" s="35"/>
      <c r="Y236" s="35"/>
      <c r="Z236" s="35"/>
      <c r="AA236" s="35"/>
      <c r="AB236" s="35"/>
      <c r="AC236" s="35"/>
      <c r="AD236" s="35"/>
      <c r="AE236" s="35"/>
      <c r="AF236" s="35"/>
      <c r="AG236" s="35"/>
      <c r="AH236" s="35"/>
      <c r="AI236" s="35"/>
      <c r="AJ236" s="35"/>
      <c r="AK236" s="35"/>
      <c r="AL236" s="35"/>
      <c r="AM236" s="35"/>
      <c r="AN236" s="35"/>
    </row>
    <row r="237" spans="1:40" ht="13.5" customHeight="1">
      <c r="A237" s="31"/>
      <c r="B237" s="31"/>
      <c r="C237" s="31"/>
      <c r="D237" s="31"/>
      <c r="E237" s="31"/>
      <c r="F237" s="31"/>
      <c r="G237" s="31"/>
      <c r="H237" s="31"/>
      <c r="I237" s="31"/>
      <c r="J237" s="92"/>
      <c r="K237" s="35"/>
      <c r="L237" s="35"/>
      <c r="M237" s="35"/>
      <c r="N237" s="35"/>
      <c r="O237" s="35"/>
      <c r="P237" s="35"/>
      <c r="Q237" s="35"/>
      <c r="R237" s="35"/>
      <c r="S237" s="35"/>
      <c r="T237" s="35"/>
      <c r="U237" s="35"/>
      <c r="V237" s="35"/>
      <c r="W237" s="35"/>
      <c r="X237" s="35"/>
      <c r="Y237" s="35"/>
      <c r="Z237" s="35"/>
      <c r="AA237" s="35"/>
      <c r="AB237" s="35"/>
      <c r="AC237" s="35"/>
      <c r="AD237" s="35"/>
      <c r="AE237" s="35"/>
      <c r="AF237" s="35"/>
      <c r="AG237" s="35"/>
      <c r="AH237" s="35"/>
      <c r="AI237" s="35"/>
      <c r="AJ237" s="35"/>
      <c r="AK237" s="35"/>
      <c r="AL237" s="35"/>
      <c r="AM237" s="35"/>
      <c r="AN237" s="35"/>
    </row>
    <row r="238" spans="1:40" ht="13.5" customHeight="1">
      <c r="A238" s="31"/>
      <c r="B238" s="31"/>
      <c r="C238" s="31"/>
      <c r="D238" s="31"/>
      <c r="E238" s="31"/>
      <c r="F238" s="31"/>
      <c r="G238" s="31"/>
      <c r="H238" s="31"/>
      <c r="I238" s="31"/>
      <c r="J238" s="92"/>
      <c r="K238" s="35"/>
      <c r="L238" s="35"/>
      <c r="M238" s="35"/>
      <c r="N238" s="35"/>
      <c r="O238" s="35"/>
      <c r="P238" s="35"/>
      <c r="Q238" s="35"/>
      <c r="R238" s="35"/>
      <c r="S238" s="35"/>
      <c r="T238" s="35"/>
      <c r="U238" s="35"/>
      <c r="V238" s="35"/>
      <c r="W238" s="35"/>
      <c r="X238" s="35"/>
      <c r="Y238" s="35"/>
      <c r="Z238" s="35"/>
      <c r="AA238" s="35"/>
      <c r="AB238" s="35"/>
      <c r="AC238" s="35"/>
      <c r="AD238" s="35"/>
      <c r="AE238" s="35"/>
      <c r="AF238" s="35"/>
      <c r="AG238" s="35"/>
      <c r="AH238" s="35"/>
      <c r="AI238" s="35"/>
      <c r="AJ238" s="35"/>
      <c r="AK238" s="35"/>
      <c r="AL238" s="35"/>
      <c r="AM238" s="35"/>
      <c r="AN238" s="35"/>
    </row>
    <row r="239" spans="1:40" ht="13.5" customHeight="1">
      <c r="A239" s="31"/>
      <c r="B239" s="31"/>
      <c r="C239" s="31"/>
      <c r="D239" s="31"/>
      <c r="E239" s="31"/>
      <c r="F239" s="31"/>
      <c r="G239" s="31"/>
      <c r="H239" s="31"/>
      <c r="I239" s="31"/>
      <c r="J239" s="92"/>
      <c r="K239" s="35"/>
      <c r="L239" s="35"/>
      <c r="M239" s="35"/>
      <c r="N239" s="35"/>
      <c r="O239" s="35"/>
      <c r="P239" s="35"/>
      <c r="Q239" s="35"/>
      <c r="R239" s="35"/>
      <c r="S239" s="35"/>
      <c r="T239" s="35"/>
      <c r="U239" s="35"/>
      <c r="V239" s="35"/>
      <c r="W239" s="35"/>
      <c r="X239" s="35"/>
      <c r="Y239" s="35"/>
      <c r="Z239" s="35"/>
      <c r="AA239" s="35"/>
      <c r="AB239" s="35"/>
      <c r="AC239" s="35"/>
      <c r="AD239" s="35"/>
      <c r="AE239" s="35"/>
      <c r="AF239" s="35"/>
      <c r="AG239" s="35"/>
      <c r="AH239" s="35"/>
      <c r="AI239" s="35"/>
      <c r="AJ239" s="35"/>
      <c r="AK239" s="35"/>
      <c r="AL239" s="35"/>
      <c r="AM239" s="35"/>
      <c r="AN239" s="35"/>
    </row>
    <row r="240" spans="1:40" ht="13.5" customHeight="1">
      <c r="A240" s="31"/>
      <c r="B240" s="31"/>
      <c r="C240" s="31"/>
      <c r="D240" s="31"/>
      <c r="E240" s="31"/>
      <c r="F240" s="31"/>
      <c r="G240" s="31"/>
      <c r="H240" s="31"/>
      <c r="I240" s="31"/>
      <c r="J240" s="92"/>
      <c r="K240" s="35"/>
      <c r="L240" s="35"/>
      <c r="M240" s="35"/>
      <c r="N240" s="35"/>
      <c r="O240" s="35"/>
      <c r="P240" s="35"/>
      <c r="Q240" s="35"/>
      <c r="R240" s="35"/>
      <c r="S240" s="35"/>
      <c r="T240" s="35"/>
      <c r="U240" s="35"/>
      <c r="V240" s="35"/>
      <c r="W240" s="35"/>
      <c r="X240" s="35"/>
      <c r="Y240" s="35"/>
      <c r="Z240" s="35"/>
      <c r="AA240" s="35"/>
      <c r="AB240" s="35"/>
      <c r="AC240" s="35"/>
      <c r="AD240" s="35"/>
      <c r="AE240" s="35"/>
      <c r="AF240" s="35"/>
      <c r="AG240" s="35"/>
      <c r="AH240" s="35"/>
      <c r="AI240" s="35"/>
      <c r="AJ240" s="35"/>
      <c r="AK240" s="35"/>
      <c r="AL240" s="35"/>
      <c r="AM240" s="35"/>
      <c r="AN240" s="35"/>
    </row>
    <row r="241" spans="1:40" ht="13.5" customHeight="1">
      <c r="A241" s="31"/>
      <c r="B241" s="31"/>
      <c r="C241" s="31"/>
      <c r="D241" s="31"/>
      <c r="E241" s="31"/>
      <c r="F241" s="31"/>
      <c r="G241" s="31"/>
      <c r="H241" s="31"/>
      <c r="I241" s="31"/>
      <c r="J241" s="92"/>
      <c r="K241" s="35"/>
      <c r="L241" s="35"/>
      <c r="M241" s="35"/>
      <c r="N241" s="35"/>
      <c r="O241" s="35"/>
      <c r="P241" s="35"/>
      <c r="Q241" s="35"/>
      <c r="R241" s="35"/>
      <c r="S241" s="35"/>
      <c r="T241" s="35"/>
      <c r="U241" s="35"/>
      <c r="V241" s="35"/>
      <c r="W241" s="35"/>
      <c r="X241" s="35"/>
      <c r="Y241" s="35"/>
      <c r="Z241" s="35"/>
      <c r="AA241" s="35"/>
      <c r="AB241" s="35"/>
      <c r="AC241" s="35"/>
      <c r="AD241" s="35"/>
      <c r="AE241" s="35"/>
      <c r="AF241" s="35"/>
      <c r="AG241" s="35"/>
      <c r="AH241" s="35"/>
      <c r="AI241" s="35"/>
      <c r="AJ241" s="35"/>
      <c r="AK241" s="35"/>
      <c r="AL241" s="35"/>
      <c r="AM241" s="35"/>
      <c r="AN241" s="35"/>
    </row>
    <row r="242" spans="1:40" ht="13.5" customHeight="1">
      <c r="A242" s="31"/>
      <c r="B242" s="31"/>
      <c r="C242" s="31"/>
      <c r="D242" s="31"/>
      <c r="E242" s="31"/>
      <c r="F242" s="31"/>
      <c r="G242" s="31"/>
      <c r="H242" s="31"/>
      <c r="I242" s="31"/>
      <c r="J242" s="92"/>
      <c r="K242" s="35"/>
      <c r="L242" s="35"/>
      <c r="M242" s="35"/>
      <c r="N242" s="35"/>
      <c r="O242" s="35"/>
      <c r="P242" s="35"/>
      <c r="Q242" s="35"/>
      <c r="R242" s="35"/>
      <c r="S242" s="35"/>
      <c r="T242" s="35"/>
      <c r="U242" s="35"/>
      <c r="V242" s="35"/>
      <c r="W242" s="35"/>
      <c r="X242" s="35"/>
      <c r="Y242" s="35"/>
      <c r="Z242" s="35"/>
      <c r="AA242" s="35"/>
      <c r="AB242" s="35"/>
      <c r="AC242" s="35"/>
      <c r="AD242" s="35"/>
      <c r="AE242" s="35"/>
      <c r="AF242" s="35"/>
      <c r="AG242" s="35"/>
      <c r="AH242" s="35"/>
      <c r="AI242" s="35"/>
      <c r="AJ242" s="35"/>
      <c r="AK242" s="35"/>
      <c r="AL242" s="35"/>
      <c r="AM242" s="35"/>
      <c r="AN242" s="35"/>
    </row>
    <row r="243" spans="1:40" ht="13.5" customHeight="1">
      <c r="A243" s="31"/>
      <c r="B243" s="31"/>
      <c r="C243" s="31"/>
      <c r="D243" s="31"/>
      <c r="E243" s="31"/>
      <c r="F243" s="31"/>
      <c r="G243" s="31"/>
      <c r="H243" s="31"/>
      <c r="I243" s="31"/>
      <c r="J243" s="92"/>
      <c r="K243" s="35"/>
      <c r="L243" s="35"/>
      <c r="M243" s="35"/>
      <c r="N243" s="35"/>
      <c r="O243" s="35"/>
      <c r="P243" s="35"/>
      <c r="Q243" s="35"/>
      <c r="R243" s="35"/>
      <c r="S243" s="35"/>
      <c r="T243" s="35"/>
      <c r="U243" s="35"/>
      <c r="V243" s="35"/>
      <c r="W243" s="35"/>
      <c r="X243" s="35"/>
      <c r="Y243" s="35"/>
      <c r="Z243" s="35"/>
      <c r="AA243" s="35"/>
      <c r="AB243" s="35"/>
      <c r="AC243" s="35"/>
      <c r="AD243" s="35"/>
      <c r="AE243" s="35"/>
      <c r="AF243" s="35"/>
      <c r="AG243" s="35"/>
      <c r="AH243" s="35"/>
      <c r="AI243" s="35"/>
      <c r="AJ243" s="35"/>
      <c r="AK243" s="35"/>
      <c r="AL243" s="35"/>
      <c r="AM243" s="35"/>
      <c r="AN243" s="35"/>
    </row>
    <row r="244" spans="1:40" ht="13.5" customHeight="1">
      <c r="A244" s="31"/>
      <c r="B244" s="31"/>
      <c r="C244" s="31"/>
      <c r="D244" s="31"/>
      <c r="E244" s="31"/>
      <c r="F244" s="31"/>
      <c r="G244" s="31"/>
      <c r="H244" s="31"/>
      <c r="I244" s="31"/>
      <c r="J244" s="92"/>
      <c r="K244" s="35"/>
      <c r="L244" s="35"/>
      <c r="M244" s="35"/>
      <c r="N244" s="35"/>
      <c r="O244" s="35"/>
      <c r="P244" s="35"/>
      <c r="Q244" s="35"/>
      <c r="R244" s="35"/>
      <c r="S244" s="35"/>
      <c r="T244" s="35"/>
      <c r="U244" s="35"/>
      <c r="V244" s="35"/>
      <c r="W244" s="35"/>
      <c r="X244" s="35"/>
      <c r="Y244" s="35"/>
      <c r="Z244" s="35"/>
      <c r="AA244" s="35"/>
      <c r="AB244" s="35"/>
      <c r="AC244" s="35"/>
      <c r="AD244" s="35"/>
      <c r="AE244" s="35"/>
      <c r="AF244" s="35"/>
      <c r="AG244" s="35"/>
      <c r="AH244" s="35"/>
      <c r="AI244" s="35"/>
      <c r="AJ244" s="35"/>
      <c r="AK244" s="35"/>
      <c r="AL244" s="35"/>
      <c r="AM244" s="35"/>
      <c r="AN244" s="35"/>
    </row>
    <row r="245" spans="1:40" ht="13.5" customHeight="1">
      <c r="A245" s="31"/>
      <c r="B245" s="31"/>
      <c r="C245" s="31"/>
      <c r="D245" s="31"/>
      <c r="E245" s="31"/>
      <c r="F245" s="31"/>
      <c r="G245" s="31"/>
      <c r="H245" s="31"/>
      <c r="I245" s="31"/>
      <c r="J245" s="92"/>
      <c r="K245" s="35"/>
      <c r="L245" s="35"/>
      <c r="M245" s="35"/>
      <c r="N245" s="35"/>
      <c r="O245" s="35"/>
      <c r="P245" s="35"/>
      <c r="Q245" s="35"/>
      <c r="R245" s="35"/>
      <c r="S245" s="35"/>
      <c r="T245" s="35"/>
      <c r="U245" s="35"/>
      <c r="V245" s="35"/>
      <c r="W245" s="35"/>
      <c r="X245" s="35"/>
      <c r="Y245" s="35"/>
      <c r="Z245" s="35"/>
      <c r="AA245" s="35"/>
      <c r="AB245" s="35"/>
      <c r="AC245" s="35"/>
      <c r="AD245" s="35"/>
      <c r="AE245" s="35"/>
      <c r="AF245" s="35"/>
      <c r="AG245" s="35"/>
      <c r="AH245" s="35"/>
      <c r="AI245" s="35"/>
      <c r="AJ245" s="35"/>
      <c r="AK245" s="35"/>
      <c r="AL245" s="35"/>
      <c r="AM245" s="35"/>
      <c r="AN245" s="35"/>
    </row>
    <row r="246" spans="1:40" ht="13.5" customHeight="1">
      <c r="A246" s="31"/>
      <c r="B246" s="31"/>
      <c r="C246" s="31"/>
      <c r="D246" s="31"/>
      <c r="E246" s="31"/>
      <c r="F246" s="31"/>
      <c r="G246" s="31"/>
      <c r="H246" s="31"/>
      <c r="I246" s="31"/>
      <c r="J246" s="92"/>
      <c r="K246" s="35"/>
      <c r="L246" s="35"/>
      <c r="M246" s="35"/>
      <c r="N246" s="35"/>
      <c r="O246" s="35"/>
      <c r="P246" s="35"/>
      <c r="Q246" s="35"/>
      <c r="R246" s="35"/>
      <c r="S246" s="35"/>
      <c r="T246" s="35"/>
      <c r="U246" s="35"/>
      <c r="V246" s="35"/>
      <c r="W246" s="35"/>
      <c r="X246" s="35"/>
      <c r="Y246" s="35"/>
      <c r="Z246" s="35"/>
      <c r="AA246" s="35"/>
      <c r="AB246" s="35"/>
      <c r="AC246" s="35"/>
      <c r="AD246" s="35"/>
      <c r="AE246" s="35"/>
      <c r="AF246" s="35"/>
      <c r="AG246" s="35"/>
      <c r="AH246" s="35"/>
      <c r="AI246" s="35"/>
      <c r="AJ246" s="35"/>
      <c r="AK246" s="35"/>
      <c r="AL246" s="35"/>
      <c r="AM246" s="35"/>
      <c r="AN246" s="35"/>
    </row>
    <row r="247" spans="1:40" ht="13.5" customHeight="1">
      <c r="A247" s="31"/>
      <c r="B247" s="31"/>
      <c r="C247" s="31"/>
      <c r="D247" s="31"/>
      <c r="E247" s="31"/>
      <c r="F247" s="31"/>
      <c r="G247" s="31"/>
      <c r="H247" s="31"/>
      <c r="I247" s="31"/>
      <c r="J247" s="92"/>
      <c r="K247" s="35"/>
      <c r="L247" s="35"/>
      <c r="M247" s="35"/>
      <c r="N247" s="35"/>
      <c r="O247" s="35"/>
      <c r="P247" s="35"/>
      <c r="Q247" s="35"/>
      <c r="R247" s="35"/>
      <c r="S247" s="35"/>
      <c r="T247" s="35"/>
      <c r="U247" s="35"/>
      <c r="V247" s="35"/>
      <c r="W247" s="35"/>
      <c r="X247" s="35"/>
      <c r="Y247" s="35"/>
      <c r="Z247" s="35"/>
      <c r="AA247" s="35"/>
      <c r="AB247" s="35"/>
      <c r="AC247" s="35"/>
      <c r="AD247" s="35"/>
      <c r="AE247" s="35"/>
      <c r="AF247" s="35"/>
      <c r="AG247" s="35"/>
      <c r="AH247" s="35"/>
      <c r="AI247" s="35"/>
      <c r="AJ247" s="35"/>
      <c r="AK247" s="35"/>
      <c r="AL247" s="35"/>
      <c r="AM247" s="35"/>
      <c r="AN247" s="35"/>
    </row>
    <row r="248" spans="1:40" ht="13.5" customHeight="1">
      <c r="A248" s="31"/>
      <c r="B248" s="31"/>
      <c r="C248" s="31"/>
      <c r="D248" s="31"/>
      <c r="E248" s="31"/>
      <c r="F248" s="31"/>
      <c r="G248" s="31"/>
      <c r="H248" s="31"/>
      <c r="I248" s="31"/>
      <c r="J248" s="92"/>
      <c r="K248" s="35"/>
      <c r="L248" s="35"/>
      <c r="M248" s="35"/>
      <c r="N248" s="35"/>
      <c r="O248" s="35"/>
      <c r="P248" s="35"/>
      <c r="Q248" s="35"/>
      <c r="R248" s="35"/>
      <c r="S248" s="35"/>
      <c r="T248" s="35"/>
      <c r="U248" s="35"/>
      <c r="V248" s="35"/>
      <c r="W248" s="35"/>
      <c r="X248" s="35"/>
      <c r="Y248" s="35"/>
      <c r="Z248" s="35"/>
      <c r="AA248" s="35"/>
      <c r="AB248" s="35"/>
      <c r="AC248" s="35"/>
      <c r="AD248" s="35"/>
      <c r="AE248" s="35"/>
      <c r="AF248" s="35"/>
      <c r="AG248" s="35"/>
      <c r="AH248" s="35"/>
      <c r="AI248" s="35"/>
      <c r="AJ248" s="35"/>
      <c r="AK248" s="35"/>
      <c r="AL248" s="35"/>
      <c r="AM248" s="35"/>
      <c r="AN248" s="35"/>
    </row>
    <row r="249" spans="1:40" ht="13.5" customHeight="1">
      <c r="A249" s="31"/>
      <c r="B249" s="31"/>
      <c r="C249" s="31"/>
      <c r="D249" s="31"/>
      <c r="E249" s="31"/>
      <c r="F249" s="31"/>
      <c r="G249" s="31"/>
      <c r="H249" s="31"/>
      <c r="I249" s="31"/>
      <c r="J249" s="92"/>
      <c r="K249" s="35"/>
      <c r="L249" s="35"/>
      <c r="M249" s="35"/>
      <c r="N249" s="35"/>
      <c r="O249" s="35"/>
      <c r="P249" s="35"/>
      <c r="Q249" s="35"/>
      <c r="R249" s="35"/>
      <c r="S249" s="35"/>
      <c r="T249" s="35"/>
      <c r="U249" s="35"/>
      <c r="V249" s="35"/>
      <c r="W249" s="35"/>
      <c r="X249" s="35"/>
      <c r="Y249" s="35"/>
      <c r="Z249" s="35"/>
      <c r="AA249" s="35"/>
      <c r="AB249" s="35"/>
      <c r="AC249" s="35"/>
      <c r="AD249" s="35"/>
      <c r="AE249" s="35"/>
      <c r="AF249" s="35"/>
      <c r="AG249" s="35"/>
      <c r="AH249" s="35"/>
      <c r="AI249" s="35"/>
      <c r="AJ249" s="35"/>
      <c r="AK249" s="35"/>
      <c r="AL249" s="35"/>
      <c r="AM249" s="35"/>
      <c r="AN249" s="35"/>
    </row>
    <row r="250" spans="1:40" ht="13.5" customHeight="1">
      <c r="A250" s="31"/>
      <c r="B250" s="31"/>
      <c r="C250" s="31"/>
      <c r="D250" s="31"/>
      <c r="E250" s="31"/>
      <c r="F250" s="31"/>
      <c r="G250" s="31"/>
      <c r="H250" s="31"/>
      <c r="I250" s="31"/>
      <c r="J250" s="92"/>
      <c r="K250" s="35"/>
      <c r="L250" s="35"/>
      <c r="M250" s="35"/>
      <c r="N250" s="35"/>
      <c r="O250" s="35"/>
      <c r="P250" s="35"/>
      <c r="Q250" s="35"/>
      <c r="R250" s="35"/>
      <c r="S250" s="35"/>
      <c r="T250" s="35"/>
      <c r="U250" s="35"/>
      <c r="V250" s="35"/>
      <c r="W250" s="35"/>
      <c r="X250" s="35"/>
      <c r="Y250" s="35"/>
      <c r="Z250" s="35"/>
      <c r="AA250" s="35"/>
      <c r="AB250" s="35"/>
      <c r="AC250" s="35"/>
      <c r="AD250" s="35"/>
      <c r="AE250" s="35"/>
      <c r="AF250" s="35"/>
      <c r="AG250" s="35"/>
      <c r="AH250" s="35"/>
      <c r="AI250" s="35"/>
      <c r="AJ250" s="35"/>
      <c r="AK250" s="35"/>
      <c r="AL250" s="35"/>
      <c r="AM250" s="35"/>
      <c r="AN250" s="35"/>
    </row>
    <row r="251" spans="1:40" ht="13.5" customHeight="1">
      <c r="A251" s="31"/>
      <c r="B251" s="31"/>
      <c r="C251" s="31"/>
      <c r="D251" s="31"/>
      <c r="E251" s="31"/>
      <c r="F251" s="31"/>
      <c r="G251" s="31"/>
      <c r="H251" s="31"/>
      <c r="I251" s="31"/>
      <c r="J251" s="92"/>
      <c r="K251" s="35"/>
      <c r="L251" s="35"/>
      <c r="M251" s="35"/>
      <c r="N251" s="35"/>
      <c r="O251" s="35"/>
      <c r="P251" s="35"/>
      <c r="Q251" s="35"/>
      <c r="R251" s="35"/>
      <c r="S251" s="35"/>
      <c r="T251" s="35"/>
      <c r="U251" s="35"/>
      <c r="V251" s="35"/>
      <c r="W251" s="35"/>
      <c r="X251" s="35"/>
      <c r="Y251" s="35"/>
      <c r="Z251" s="35"/>
      <c r="AA251" s="35"/>
      <c r="AB251" s="35"/>
      <c r="AC251" s="35"/>
      <c r="AD251" s="35"/>
      <c r="AE251" s="35"/>
      <c r="AF251" s="35"/>
      <c r="AG251" s="35"/>
      <c r="AH251" s="35"/>
      <c r="AI251" s="35"/>
      <c r="AJ251" s="35"/>
      <c r="AK251" s="35"/>
      <c r="AL251" s="35"/>
      <c r="AM251" s="35"/>
      <c r="AN251" s="35"/>
    </row>
    <row r="252" spans="1:40" ht="13.5" customHeight="1">
      <c r="A252" s="31"/>
      <c r="B252" s="31"/>
      <c r="C252" s="31"/>
      <c r="D252" s="31"/>
      <c r="E252" s="31"/>
      <c r="F252" s="31"/>
      <c r="G252" s="31"/>
      <c r="H252" s="31"/>
      <c r="I252" s="31"/>
      <c r="J252" s="92"/>
      <c r="K252" s="35"/>
      <c r="L252" s="35"/>
      <c r="M252" s="35"/>
      <c r="N252" s="35"/>
      <c r="O252" s="35"/>
      <c r="P252" s="35"/>
      <c r="Q252" s="35"/>
      <c r="R252" s="35"/>
      <c r="S252" s="35"/>
      <c r="T252" s="35"/>
      <c r="U252" s="35"/>
      <c r="V252" s="35"/>
      <c r="W252" s="35"/>
      <c r="X252" s="35"/>
      <c r="Y252" s="35"/>
      <c r="Z252" s="35"/>
      <c r="AA252" s="35"/>
      <c r="AB252" s="35"/>
      <c r="AC252" s="35"/>
      <c r="AD252" s="35"/>
      <c r="AE252" s="35"/>
      <c r="AF252" s="35"/>
      <c r="AG252" s="35"/>
      <c r="AH252" s="35"/>
      <c r="AI252" s="35"/>
      <c r="AJ252" s="35"/>
      <c r="AK252" s="35"/>
      <c r="AL252" s="35"/>
      <c r="AM252" s="35"/>
      <c r="AN252" s="35"/>
    </row>
    <row r="253" spans="1:40" ht="13.5" customHeight="1">
      <c r="A253" s="31"/>
      <c r="B253" s="31"/>
      <c r="C253" s="31"/>
      <c r="D253" s="31"/>
      <c r="E253" s="31"/>
      <c r="F253" s="31"/>
      <c r="G253" s="31"/>
      <c r="H253" s="31"/>
      <c r="I253" s="31"/>
      <c r="J253" s="92"/>
      <c r="K253" s="35"/>
      <c r="L253" s="35"/>
      <c r="M253" s="35"/>
      <c r="N253" s="35"/>
      <c r="O253" s="35"/>
      <c r="P253" s="35"/>
      <c r="Q253" s="35"/>
      <c r="R253" s="35"/>
      <c r="S253" s="35"/>
      <c r="T253" s="35"/>
      <c r="U253" s="35"/>
      <c r="V253" s="35"/>
      <c r="W253" s="35"/>
      <c r="X253" s="35"/>
      <c r="Y253" s="35"/>
      <c r="Z253" s="35"/>
      <c r="AA253" s="35"/>
      <c r="AB253" s="35"/>
      <c r="AC253" s="35"/>
      <c r="AD253" s="35"/>
      <c r="AE253" s="35"/>
      <c r="AF253" s="35"/>
      <c r="AG253" s="35"/>
      <c r="AH253" s="35"/>
      <c r="AI253" s="35"/>
      <c r="AJ253" s="35"/>
      <c r="AK253" s="35"/>
      <c r="AL253" s="35"/>
      <c r="AM253" s="35"/>
      <c r="AN253" s="35"/>
    </row>
    <row r="254" spans="1:40" ht="13.5" customHeight="1">
      <c r="A254" s="31"/>
      <c r="B254" s="31"/>
      <c r="C254" s="31"/>
      <c r="D254" s="31"/>
      <c r="E254" s="31"/>
      <c r="F254" s="31"/>
      <c r="G254" s="31"/>
      <c r="H254" s="31"/>
      <c r="I254" s="31"/>
      <c r="J254" s="92"/>
      <c r="K254" s="35"/>
      <c r="L254" s="35"/>
      <c r="M254" s="35"/>
      <c r="N254" s="35"/>
      <c r="O254" s="35"/>
      <c r="P254" s="35"/>
      <c r="Q254" s="35"/>
      <c r="R254" s="35"/>
      <c r="S254" s="35"/>
      <c r="T254" s="35"/>
      <c r="U254" s="35"/>
      <c r="V254" s="35"/>
      <c r="W254" s="35"/>
      <c r="X254" s="35"/>
      <c r="Y254" s="35"/>
      <c r="Z254" s="35"/>
      <c r="AA254" s="35"/>
      <c r="AB254" s="35"/>
      <c r="AC254" s="35"/>
      <c r="AD254" s="35"/>
      <c r="AE254" s="35"/>
      <c r="AF254" s="35"/>
      <c r="AG254" s="35"/>
      <c r="AH254" s="35"/>
      <c r="AI254" s="35"/>
      <c r="AJ254" s="35"/>
      <c r="AK254" s="35"/>
      <c r="AL254" s="35"/>
      <c r="AM254" s="35"/>
      <c r="AN254" s="35"/>
    </row>
    <row r="255" spans="1:40" ht="13.5" customHeight="1">
      <c r="A255" s="31"/>
      <c r="B255" s="31"/>
      <c r="C255" s="31"/>
      <c r="D255" s="31"/>
      <c r="E255" s="31"/>
      <c r="F255" s="31"/>
      <c r="G255" s="31"/>
      <c r="H255" s="31"/>
      <c r="I255" s="31"/>
      <c r="J255" s="92"/>
      <c r="K255" s="35"/>
      <c r="L255" s="35"/>
      <c r="M255" s="35"/>
      <c r="N255" s="35"/>
      <c r="O255" s="35"/>
      <c r="P255" s="35"/>
      <c r="Q255" s="35"/>
      <c r="R255" s="35"/>
      <c r="S255" s="35"/>
      <c r="T255" s="35"/>
      <c r="U255" s="35"/>
      <c r="V255" s="35"/>
      <c r="W255" s="35"/>
      <c r="X255" s="35"/>
      <c r="Y255" s="35"/>
      <c r="Z255" s="35"/>
      <c r="AA255" s="35"/>
      <c r="AB255" s="35"/>
      <c r="AC255" s="35"/>
      <c r="AD255" s="35"/>
      <c r="AE255" s="35"/>
      <c r="AF255" s="35"/>
      <c r="AG255" s="35"/>
      <c r="AH255" s="35"/>
      <c r="AI255" s="35"/>
      <c r="AJ255" s="35"/>
      <c r="AK255" s="35"/>
      <c r="AL255" s="35"/>
      <c r="AM255" s="35"/>
      <c r="AN255" s="35"/>
    </row>
    <row r="256" spans="1:40" ht="13.5" customHeight="1">
      <c r="A256" s="31"/>
      <c r="B256" s="31"/>
      <c r="C256" s="31"/>
      <c r="D256" s="31"/>
      <c r="E256" s="31"/>
      <c r="F256" s="31"/>
      <c r="G256" s="31"/>
      <c r="H256" s="31"/>
      <c r="I256" s="31"/>
      <c r="J256" s="92"/>
      <c r="K256" s="35"/>
      <c r="L256" s="35"/>
      <c r="M256" s="35"/>
      <c r="N256" s="35"/>
      <c r="O256" s="35"/>
      <c r="P256" s="35"/>
      <c r="Q256" s="35"/>
      <c r="R256" s="35"/>
      <c r="S256" s="35"/>
      <c r="T256" s="35"/>
      <c r="U256" s="35"/>
      <c r="V256" s="35"/>
      <c r="W256" s="35"/>
      <c r="X256" s="35"/>
      <c r="Y256" s="35"/>
      <c r="Z256" s="35"/>
      <c r="AA256" s="35"/>
      <c r="AB256" s="35"/>
      <c r="AC256" s="35"/>
      <c r="AD256" s="35"/>
      <c r="AE256" s="35"/>
      <c r="AF256" s="35"/>
      <c r="AG256" s="35"/>
      <c r="AH256" s="35"/>
      <c r="AI256" s="35"/>
      <c r="AJ256" s="35"/>
      <c r="AK256" s="35"/>
      <c r="AL256" s="35"/>
      <c r="AM256" s="35"/>
      <c r="AN256" s="35"/>
    </row>
    <row r="257" spans="1:40" ht="13.5" customHeight="1">
      <c r="A257" s="31"/>
      <c r="B257" s="31"/>
      <c r="C257" s="31"/>
      <c r="D257" s="31"/>
      <c r="E257" s="31"/>
      <c r="F257" s="31"/>
      <c r="G257" s="31"/>
      <c r="H257" s="31"/>
      <c r="I257" s="31"/>
      <c r="J257" s="92"/>
      <c r="K257" s="35"/>
      <c r="L257" s="35"/>
      <c r="M257" s="35"/>
      <c r="N257" s="35"/>
      <c r="O257" s="35"/>
      <c r="P257" s="35"/>
      <c r="Q257" s="35"/>
      <c r="R257" s="35"/>
      <c r="S257" s="35"/>
      <c r="T257" s="35"/>
      <c r="U257" s="35"/>
      <c r="V257" s="35"/>
      <c r="W257" s="35"/>
      <c r="X257" s="35"/>
      <c r="Y257" s="35"/>
      <c r="Z257" s="35"/>
      <c r="AA257" s="35"/>
      <c r="AB257" s="35"/>
      <c r="AC257" s="35"/>
      <c r="AD257" s="35"/>
      <c r="AE257" s="35"/>
      <c r="AF257" s="35"/>
      <c r="AG257" s="35"/>
      <c r="AH257" s="35"/>
      <c r="AI257" s="35"/>
      <c r="AJ257" s="35"/>
      <c r="AK257" s="35"/>
      <c r="AL257" s="35"/>
      <c r="AM257" s="35"/>
      <c r="AN257" s="35"/>
    </row>
    <row r="258" spans="1:40" ht="13.5" customHeight="1">
      <c r="A258" s="31"/>
      <c r="B258" s="31"/>
      <c r="C258" s="31"/>
      <c r="D258" s="31"/>
      <c r="E258" s="31"/>
      <c r="F258" s="31"/>
      <c r="G258" s="31"/>
      <c r="H258" s="31"/>
      <c r="I258" s="31"/>
      <c r="J258" s="92"/>
      <c r="K258" s="35"/>
      <c r="L258" s="35"/>
      <c r="M258" s="35"/>
      <c r="N258" s="35"/>
      <c r="O258" s="35"/>
      <c r="P258" s="35"/>
      <c r="Q258" s="35"/>
      <c r="R258" s="35"/>
      <c r="S258" s="35"/>
      <c r="T258" s="35"/>
      <c r="U258" s="35"/>
      <c r="V258" s="35"/>
      <c r="W258" s="35"/>
      <c r="X258" s="35"/>
      <c r="Y258" s="35"/>
      <c r="Z258" s="35"/>
      <c r="AA258" s="35"/>
      <c r="AB258" s="35"/>
      <c r="AC258" s="35"/>
      <c r="AD258" s="35"/>
      <c r="AE258" s="35"/>
      <c r="AF258" s="35"/>
      <c r="AG258" s="35"/>
      <c r="AH258" s="35"/>
      <c r="AI258" s="35"/>
      <c r="AJ258" s="35"/>
      <c r="AK258" s="35"/>
      <c r="AL258" s="35"/>
      <c r="AM258" s="35"/>
      <c r="AN258" s="35"/>
    </row>
    <row r="259" spans="1:40" ht="13.5" customHeight="1">
      <c r="A259" s="31"/>
      <c r="B259" s="31"/>
      <c r="C259" s="31"/>
      <c r="D259" s="31"/>
      <c r="E259" s="31"/>
      <c r="F259" s="31"/>
      <c r="G259" s="31"/>
      <c r="H259" s="31"/>
      <c r="I259" s="31"/>
      <c r="J259" s="92"/>
      <c r="K259" s="35"/>
      <c r="L259" s="35"/>
      <c r="M259" s="35"/>
      <c r="N259" s="35"/>
      <c r="O259" s="35"/>
      <c r="P259" s="35"/>
      <c r="Q259" s="35"/>
      <c r="R259" s="35"/>
      <c r="S259" s="35"/>
      <c r="T259" s="35"/>
      <c r="U259" s="35"/>
      <c r="V259" s="35"/>
      <c r="W259" s="35"/>
      <c r="X259" s="35"/>
      <c r="Y259" s="35"/>
      <c r="Z259" s="35"/>
      <c r="AA259" s="35"/>
      <c r="AB259" s="35"/>
      <c r="AC259" s="35"/>
      <c r="AD259" s="35"/>
      <c r="AE259" s="35"/>
      <c r="AF259" s="35"/>
      <c r="AG259" s="35"/>
      <c r="AH259" s="35"/>
      <c r="AI259" s="35"/>
      <c r="AJ259" s="35"/>
      <c r="AK259" s="35"/>
      <c r="AL259" s="35"/>
      <c r="AM259" s="35"/>
      <c r="AN259" s="35"/>
    </row>
    <row r="260" spans="1:40" ht="13.5" customHeight="1">
      <c r="A260" s="31"/>
      <c r="B260" s="31"/>
      <c r="C260" s="31"/>
      <c r="D260" s="31"/>
      <c r="E260" s="31"/>
      <c r="F260" s="31"/>
      <c r="G260" s="31"/>
      <c r="H260" s="31"/>
      <c r="I260" s="31"/>
      <c r="J260" s="92"/>
      <c r="K260" s="35"/>
      <c r="L260" s="35"/>
      <c r="M260" s="35"/>
      <c r="N260" s="35"/>
      <c r="O260" s="35"/>
      <c r="P260" s="35"/>
      <c r="Q260" s="35"/>
      <c r="R260" s="35"/>
      <c r="S260" s="35"/>
      <c r="T260" s="35"/>
      <c r="U260" s="35"/>
      <c r="V260" s="35"/>
      <c r="W260" s="35"/>
      <c r="X260" s="35"/>
      <c r="Y260" s="35"/>
      <c r="Z260" s="35"/>
      <c r="AA260" s="35"/>
      <c r="AB260" s="35"/>
      <c r="AC260" s="35"/>
      <c r="AD260" s="35"/>
      <c r="AE260" s="35"/>
      <c r="AF260" s="35"/>
      <c r="AG260" s="35"/>
      <c r="AH260" s="35"/>
      <c r="AI260" s="35"/>
      <c r="AJ260" s="35"/>
      <c r="AK260" s="35"/>
      <c r="AL260" s="35"/>
      <c r="AM260" s="35"/>
      <c r="AN260" s="35"/>
    </row>
    <row r="261" spans="1:40" ht="13.5" customHeight="1">
      <c r="A261" s="31"/>
      <c r="B261" s="31"/>
      <c r="C261" s="31"/>
      <c r="D261" s="31"/>
      <c r="E261" s="31"/>
      <c r="F261" s="31"/>
      <c r="G261" s="31"/>
      <c r="H261" s="31"/>
      <c r="I261" s="31"/>
      <c r="J261" s="92"/>
      <c r="K261" s="35"/>
      <c r="L261" s="35"/>
      <c r="M261" s="35"/>
      <c r="N261" s="35"/>
      <c r="O261" s="35"/>
      <c r="P261" s="35"/>
      <c r="Q261" s="35"/>
      <c r="R261" s="35"/>
      <c r="S261" s="35"/>
      <c r="T261" s="35"/>
      <c r="U261" s="35"/>
      <c r="V261" s="35"/>
      <c r="W261" s="35"/>
      <c r="X261" s="35"/>
      <c r="Y261" s="35"/>
      <c r="Z261" s="35"/>
      <c r="AA261" s="35"/>
      <c r="AB261" s="35"/>
      <c r="AC261" s="35"/>
      <c r="AD261" s="35"/>
      <c r="AE261" s="35"/>
      <c r="AF261" s="35"/>
      <c r="AG261" s="35"/>
      <c r="AH261" s="35"/>
      <c r="AI261" s="35"/>
      <c r="AJ261" s="35"/>
      <c r="AK261" s="35"/>
      <c r="AL261" s="35"/>
      <c r="AM261" s="35"/>
      <c r="AN261" s="35"/>
    </row>
    <row r="262" spans="1:40" ht="13.5" customHeight="1">
      <c r="A262" s="31"/>
      <c r="B262" s="31"/>
      <c r="C262" s="31"/>
      <c r="D262" s="31"/>
      <c r="E262" s="31"/>
      <c r="F262" s="31"/>
      <c r="G262" s="31"/>
      <c r="H262" s="31"/>
      <c r="I262" s="31"/>
      <c r="J262" s="92"/>
      <c r="K262" s="35"/>
      <c r="L262" s="35"/>
      <c r="M262" s="35"/>
      <c r="N262" s="35"/>
      <c r="O262" s="35"/>
      <c r="P262" s="35"/>
      <c r="Q262" s="35"/>
      <c r="R262" s="35"/>
      <c r="S262" s="35"/>
      <c r="T262" s="35"/>
      <c r="U262" s="35"/>
      <c r="V262" s="35"/>
      <c r="W262" s="35"/>
      <c r="X262" s="35"/>
      <c r="Y262" s="35"/>
      <c r="Z262" s="35"/>
      <c r="AA262" s="35"/>
      <c r="AB262" s="35"/>
      <c r="AC262" s="35"/>
      <c r="AD262" s="35"/>
      <c r="AE262" s="35"/>
      <c r="AF262" s="35"/>
      <c r="AG262" s="35"/>
      <c r="AH262" s="35"/>
      <c r="AI262" s="35"/>
      <c r="AJ262" s="35"/>
      <c r="AK262" s="35"/>
      <c r="AL262" s="35"/>
      <c r="AM262" s="35"/>
      <c r="AN262" s="35"/>
    </row>
    <row r="263" spans="1:40" ht="13.5" customHeight="1">
      <c r="A263" s="31"/>
      <c r="B263" s="31"/>
      <c r="C263" s="31"/>
      <c r="D263" s="31"/>
      <c r="E263" s="31"/>
      <c r="F263" s="31"/>
      <c r="G263" s="31"/>
      <c r="H263" s="31"/>
      <c r="I263" s="31"/>
      <c r="J263" s="92"/>
      <c r="K263" s="35"/>
      <c r="L263" s="35"/>
      <c r="M263" s="35"/>
      <c r="N263" s="35"/>
      <c r="O263" s="35"/>
      <c r="P263" s="35"/>
      <c r="Q263" s="35"/>
      <c r="R263" s="35"/>
      <c r="S263" s="35"/>
      <c r="T263" s="35"/>
      <c r="U263" s="35"/>
      <c r="V263" s="35"/>
      <c r="W263" s="35"/>
      <c r="X263" s="35"/>
      <c r="Y263" s="35"/>
      <c r="Z263" s="35"/>
      <c r="AA263" s="35"/>
      <c r="AB263" s="35"/>
      <c r="AC263" s="35"/>
      <c r="AD263" s="35"/>
      <c r="AE263" s="35"/>
      <c r="AF263" s="35"/>
      <c r="AG263" s="35"/>
      <c r="AH263" s="35"/>
      <c r="AI263" s="35"/>
      <c r="AJ263" s="35"/>
      <c r="AK263" s="35"/>
      <c r="AL263" s="35"/>
      <c r="AM263" s="35"/>
      <c r="AN263" s="35"/>
    </row>
    <row r="264" spans="1:40" ht="13.5" customHeight="1">
      <c r="A264" s="31"/>
      <c r="B264" s="31"/>
      <c r="C264" s="31"/>
      <c r="D264" s="31"/>
      <c r="E264" s="31"/>
      <c r="F264" s="31"/>
      <c r="G264" s="31"/>
      <c r="H264" s="31"/>
      <c r="I264" s="31"/>
      <c r="J264" s="92"/>
      <c r="K264" s="35"/>
      <c r="L264" s="35"/>
      <c r="M264" s="35"/>
      <c r="N264" s="35"/>
      <c r="O264" s="35"/>
      <c r="P264" s="35"/>
      <c r="Q264" s="35"/>
      <c r="R264" s="35"/>
      <c r="S264" s="35"/>
      <c r="T264" s="35"/>
      <c r="U264" s="35"/>
      <c r="V264" s="35"/>
      <c r="W264" s="35"/>
      <c r="X264" s="35"/>
      <c r="Y264" s="35"/>
      <c r="Z264" s="35"/>
      <c r="AA264" s="35"/>
      <c r="AB264" s="35"/>
      <c r="AC264" s="35"/>
      <c r="AD264" s="35"/>
      <c r="AE264" s="35"/>
      <c r="AF264" s="35"/>
      <c r="AG264" s="35"/>
      <c r="AH264" s="35"/>
      <c r="AI264" s="35"/>
      <c r="AJ264" s="35"/>
      <c r="AK264" s="35"/>
      <c r="AL264" s="35"/>
      <c r="AM264" s="35"/>
      <c r="AN264" s="35"/>
    </row>
    <row r="265" spans="1:40" ht="13.5" customHeight="1">
      <c r="A265" s="31"/>
      <c r="B265" s="31"/>
      <c r="C265" s="31"/>
      <c r="D265" s="31"/>
      <c r="E265" s="31"/>
      <c r="F265" s="31"/>
      <c r="G265" s="31"/>
      <c r="H265" s="31"/>
      <c r="I265" s="31"/>
      <c r="J265" s="92"/>
      <c r="K265" s="35"/>
      <c r="L265" s="35"/>
      <c r="M265" s="35"/>
      <c r="N265" s="35"/>
      <c r="O265" s="35"/>
      <c r="P265" s="35"/>
      <c r="Q265" s="35"/>
      <c r="R265" s="35"/>
      <c r="S265" s="35"/>
      <c r="T265" s="35"/>
      <c r="U265" s="35"/>
      <c r="V265" s="35"/>
      <c r="W265" s="35"/>
      <c r="X265" s="35"/>
      <c r="Y265" s="35"/>
      <c r="Z265" s="35"/>
      <c r="AA265" s="35"/>
      <c r="AB265" s="35"/>
      <c r="AC265" s="35"/>
      <c r="AD265" s="35"/>
      <c r="AE265" s="35"/>
      <c r="AF265" s="35"/>
      <c r="AG265" s="35"/>
      <c r="AH265" s="35"/>
      <c r="AI265" s="35"/>
      <c r="AJ265" s="35"/>
      <c r="AK265" s="35"/>
      <c r="AL265" s="35"/>
      <c r="AM265" s="35"/>
      <c r="AN265" s="35"/>
    </row>
    <row r="266" spans="1:40" ht="13.5" customHeight="1">
      <c r="A266" s="31"/>
      <c r="B266" s="31"/>
      <c r="C266" s="31"/>
      <c r="D266" s="31"/>
      <c r="E266" s="31"/>
      <c r="F266" s="31"/>
      <c r="G266" s="31"/>
      <c r="H266" s="31"/>
      <c r="I266" s="31"/>
      <c r="J266" s="92"/>
      <c r="K266" s="35"/>
      <c r="L266" s="35"/>
      <c r="M266" s="35"/>
      <c r="N266" s="35"/>
      <c r="O266" s="35"/>
      <c r="P266" s="35"/>
      <c r="Q266" s="35"/>
      <c r="R266" s="35"/>
      <c r="S266" s="35"/>
      <c r="T266" s="35"/>
      <c r="U266" s="35"/>
      <c r="V266" s="35"/>
      <c r="W266" s="35"/>
      <c r="X266" s="35"/>
      <c r="Y266" s="35"/>
      <c r="Z266" s="35"/>
      <c r="AA266" s="35"/>
      <c r="AB266" s="35"/>
      <c r="AC266" s="35"/>
      <c r="AD266" s="35"/>
      <c r="AE266" s="35"/>
      <c r="AF266" s="35"/>
      <c r="AG266" s="35"/>
      <c r="AH266" s="35"/>
      <c r="AI266" s="35"/>
      <c r="AJ266" s="35"/>
      <c r="AK266" s="35"/>
      <c r="AL266" s="35"/>
      <c r="AM266" s="35"/>
      <c r="AN266" s="35"/>
    </row>
    <row r="267" spans="1:40" ht="13.5" customHeight="1">
      <c r="A267" s="31"/>
      <c r="B267" s="31"/>
      <c r="C267" s="31"/>
      <c r="D267" s="31"/>
      <c r="E267" s="31"/>
      <c r="F267" s="31"/>
      <c r="G267" s="31"/>
      <c r="H267" s="31"/>
      <c r="I267" s="31"/>
      <c r="J267" s="92"/>
      <c r="K267" s="35"/>
      <c r="L267" s="35"/>
      <c r="M267" s="35"/>
      <c r="N267" s="35"/>
      <c r="O267" s="35"/>
      <c r="P267" s="35"/>
      <c r="Q267" s="35"/>
      <c r="R267" s="35"/>
      <c r="S267" s="35"/>
      <c r="T267" s="35"/>
      <c r="U267" s="35"/>
      <c r="V267" s="35"/>
      <c r="W267" s="35"/>
      <c r="X267" s="35"/>
      <c r="Y267" s="35"/>
      <c r="Z267" s="35"/>
      <c r="AA267" s="35"/>
      <c r="AB267" s="35"/>
      <c r="AC267" s="35"/>
      <c r="AD267" s="35"/>
      <c r="AE267" s="35"/>
      <c r="AF267" s="35"/>
      <c r="AG267" s="35"/>
      <c r="AH267" s="35"/>
      <c r="AI267" s="35"/>
      <c r="AJ267" s="35"/>
      <c r="AK267" s="35"/>
      <c r="AL267" s="35"/>
      <c r="AM267" s="35"/>
      <c r="AN267" s="35"/>
    </row>
    <row r="268" spans="1:40" ht="13.5" customHeight="1">
      <c r="A268" s="31"/>
      <c r="B268" s="31"/>
      <c r="C268" s="31"/>
      <c r="D268" s="31"/>
      <c r="E268" s="31"/>
      <c r="F268" s="31"/>
      <c r="G268" s="31"/>
      <c r="H268" s="31"/>
      <c r="I268" s="31"/>
      <c r="J268" s="92"/>
      <c r="K268" s="35"/>
      <c r="L268" s="35"/>
      <c r="M268" s="35"/>
      <c r="N268" s="35"/>
      <c r="O268" s="35"/>
      <c r="P268" s="35"/>
      <c r="Q268" s="35"/>
      <c r="R268" s="35"/>
      <c r="S268" s="35"/>
      <c r="T268" s="35"/>
      <c r="U268" s="35"/>
      <c r="V268" s="35"/>
      <c r="W268" s="35"/>
      <c r="X268" s="35"/>
      <c r="Y268" s="35"/>
      <c r="Z268" s="35"/>
      <c r="AA268" s="35"/>
      <c r="AB268" s="35"/>
      <c r="AC268" s="35"/>
      <c r="AD268" s="35"/>
      <c r="AE268" s="35"/>
      <c r="AF268" s="35"/>
      <c r="AG268" s="35"/>
      <c r="AH268" s="35"/>
      <c r="AI268" s="35"/>
      <c r="AJ268" s="35"/>
      <c r="AK268" s="35"/>
      <c r="AL268" s="35"/>
      <c r="AM268" s="35"/>
      <c r="AN268" s="35"/>
    </row>
    <row r="269" spans="1:40" ht="13.5" customHeight="1">
      <c r="A269" s="31"/>
      <c r="B269" s="31"/>
      <c r="C269" s="31"/>
      <c r="D269" s="31"/>
      <c r="E269" s="31"/>
      <c r="F269" s="31"/>
      <c r="G269" s="31"/>
      <c r="H269" s="31"/>
      <c r="I269" s="31"/>
      <c r="J269" s="92"/>
      <c r="K269" s="35"/>
      <c r="L269" s="35"/>
      <c r="M269" s="35"/>
      <c r="N269" s="35"/>
      <c r="O269" s="35"/>
      <c r="P269" s="35"/>
      <c r="Q269" s="35"/>
      <c r="R269" s="35"/>
      <c r="S269" s="35"/>
      <c r="T269" s="35"/>
      <c r="U269" s="35"/>
      <c r="V269" s="35"/>
      <c r="W269" s="35"/>
      <c r="X269" s="35"/>
      <c r="Y269" s="35"/>
      <c r="Z269" s="35"/>
      <c r="AA269" s="35"/>
      <c r="AB269" s="35"/>
      <c r="AC269" s="35"/>
      <c r="AD269" s="35"/>
      <c r="AE269" s="35"/>
      <c r="AF269" s="35"/>
      <c r="AG269" s="35"/>
      <c r="AH269" s="35"/>
      <c r="AI269" s="35"/>
      <c r="AJ269" s="35"/>
      <c r="AK269" s="35"/>
      <c r="AL269" s="35"/>
      <c r="AM269" s="35"/>
      <c r="AN269" s="35"/>
    </row>
    <row r="270" spans="1:40" ht="13.5" customHeight="1">
      <c r="A270" s="31"/>
      <c r="B270" s="31"/>
      <c r="C270" s="31"/>
      <c r="D270" s="31"/>
      <c r="E270" s="31"/>
      <c r="F270" s="31"/>
      <c r="G270" s="31"/>
      <c r="H270" s="31"/>
      <c r="I270" s="31"/>
      <c r="J270" s="92"/>
      <c r="K270" s="35"/>
      <c r="L270" s="35"/>
      <c r="M270" s="35"/>
      <c r="N270" s="35"/>
      <c r="O270" s="35"/>
      <c r="P270" s="35"/>
      <c r="Q270" s="35"/>
      <c r="R270" s="35"/>
      <c r="S270" s="35"/>
      <c r="T270" s="35"/>
      <c r="U270" s="35"/>
      <c r="V270" s="35"/>
      <c r="W270" s="35"/>
      <c r="X270" s="35"/>
      <c r="Y270" s="35"/>
      <c r="Z270" s="35"/>
      <c r="AA270" s="35"/>
      <c r="AB270" s="35"/>
      <c r="AC270" s="35"/>
      <c r="AD270" s="35"/>
      <c r="AE270" s="35"/>
      <c r="AF270" s="35"/>
      <c r="AG270" s="35"/>
      <c r="AH270" s="35"/>
      <c r="AI270" s="35"/>
      <c r="AJ270" s="35"/>
      <c r="AK270" s="35"/>
      <c r="AL270" s="35"/>
      <c r="AM270" s="35"/>
      <c r="AN270" s="35"/>
    </row>
    <row r="271" spans="1:40" ht="13.5" customHeight="1">
      <c r="A271" s="31"/>
      <c r="B271" s="31"/>
      <c r="C271" s="31"/>
      <c r="D271" s="31"/>
      <c r="E271" s="31"/>
      <c r="F271" s="31"/>
      <c r="G271" s="31"/>
      <c r="H271" s="31"/>
      <c r="I271" s="31"/>
      <c r="J271" s="92"/>
      <c r="K271" s="35"/>
      <c r="L271" s="35"/>
      <c r="M271" s="35"/>
      <c r="N271" s="35"/>
      <c r="O271" s="35"/>
      <c r="P271" s="35"/>
      <c r="Q271" s="35"/>
      <c r="R271" s="35"/>
      <c r="S271" s="35"/>
      <c r="T271" s="35"/>
      <c r="U271" s="35"/>
      <c r="V271" s="35"/>
      <c r="W271" s="35"/>
      <c r="X271" s="35"/>
      <c r="Y271" s="35"/>
      <c r="Z271" s="35"/>
      <c r="AA271" s="35"/>
      <c r="AB271" s="35"/>
      <c r="AC271" s="35"/>
      <c r="AD271" s="35"/>
      <c r="AE271" s="35"/>
      <c r="AF271" s="35"/>
      <c r="AG271" s="35"/>
      <c r="AH271" s="35"/>
      <c r="AI271" s="35"/>
      <c r="AJ271" s="35"/>
      <c r="AK271" s="35"/>
      <c r="AL271" s="35"/>
      <c r="AM271" s="35"/>
      <c r="AN271" s="35"/>
    </row>
    <row r="272" spans="1:40" ht="13.5" customHeight="1">
      <c r="A272" s="31"/>
      <c r="B272" s="31"/>
      <c r="C272" s="31"/>
      <c r="D272" s="31"/>
      <c r="E272" s="31"/>
      <c r="F272" s="31"/>
      <c r="G272" s="31"/>
      <c r="H272" s="31"/>
      <c r="I272" s="31"/>
      <c r="J272" s="92"/>
      <c r="K272" s="35"/>
      <c r="L272" s="35"/>
      <c r="M272" s="35"/>
      <c r="N272" s="35"/>
      <c r="O272" s="35"/>
      <c r="P272" s="35"/>
      <c r="Q272" s="35"/>
      <c r="R272" s="35"/>
      <c r="S272" s="35"/>
      <c r="T272" s="35"/>
      <c r="U272" s="35"/>
      <c r="V272" s="35"/>
      <c r="W272" s="35"/>
      <c r="X272" s="35"/>
      <c r="Y272" s="35"/>
      <c r="Z272" s="35"/>
      <c r="AA272" s="35"/>
      <c r="AB272" s="35"/>
      <c r="AC272" s="35"/>
      <c r="AD272" s="35"/>
      <c r="AE272" s="35"/>
      <c r="AF272" s="35"/>
      <c r="AG272" s="35"/>
      <c r="AH272" s="35"/>
      <c r="AI272" s="35"/>
      <c r="AJ272" s="35"/>
      <c r="AK272" s="35"/>
      <c r="AL272" s="35"/>
      <c r="AM272" s="35"/>
      <c r="AN272" s="35"/>
    </row>
    <row r="273" spans="1:40" ht="13.5" customHeight="1">
      <c r="A273" s="31"/>
      <c r="B273" s="31"/>
      <c r="C273" s="31"/>
      <c r="D273" s="31"/>
      <c r="E273" s="31"/>
      <c r="F273" s="31"/>
      <c r="G273" s="31"/>
      <c r="H273" s="31"/>
      <c r="I273" s="31"/>
      <c r="J273" s="92"/>
      <c r="K273" s="35"/>
      <c r="L273" s="35"/>
      <c r="M273" s="35"/>
      <c r="N273" s="35"/>
      <c r="O273" s="35"/>
      <c r="P273" s="35"/>
      <c r="Q273" s="35"/>
      <c r="R273" s="35"/>
      <c r="S273" s="35"/>
      <c r="T273" s="35"/>
      <c r="U273" s="35"/>
      <c r="V273" s="35"/>
      <c r="W273" s="35"/>
      <c r="X273" s="35"/>
      <c r="Y273" s="35"/>
      <c r="Z273" s="35"/>
      <c r="AA273" s="35"/>
      <c r="AB273" s="35"/>
      <c r="AC273" s="35"/>
      <c r="AD273" s="35"/>
      <c r="AE273" s="35"/>
      <c r="AF273" s="35"/>
      <c r="AG273" s="35"/>
      <c r="AH273" s="35"/>
      <c r="AI273" s="35"/>
      <c r="AJ273" s="35"/>
      <c r="AK273" s="35"/>
      <c r="AL273" s="35"/>
      <c r="AM273" s="35"/>
      <c r="AN273" s="35"/>
    </row>
    <row r="274" spans="1:40" ht="13.5" customHeight="1">
      <c r="A274" s="31"/>
      <c r="B274" s="31"/>
      <c r="C274" s="31"/>
      <c r="D274" s="31"/>
      <c r="E274" s="31"/>
      <c r="F274" s="31"/>
      <c r="G274" s="31"/>
      <c r="H274" s="31"/>
      <c r="I274" s="31"/>
      <c r="J274" s="92"/>
      <c r="K274" s="35"/>
      <c r="L274" s="35"/>
      <c r="M274" s="35"/>
      <c r="N274" s="35"/>
      <c r="O274" s="35"/>
      <c r="P274" s="35"/>
      <c r="Q274" s="35"/>
      <c r="R274" s="35"/>
      <c r="S274" s="35"/>
      <c r="T274" s="35"/>
      <c r="U274" s="35"/>
      <c r="V274" s="35"/>
      <c r="W274" s="35"/>
      <c r="X274" s="35"/>
      <c r="Y274" s="35"/>
      <c r="Z274" s="35"/>
      <c r="AA274" s="35"/>
      <c r="AB274" s="35"/>
      <c r="AC274" s="35"/>
      <c r="AD274" s="35"/>
      <c r="AE274" s="35"/>
      <c r="AF274" s="35"/>
      <c r="AG274" s="35"/>
      <c r="AH274" s="35"/>
      <c r="AI274" s="35"/>
      <c r="AJ274" s="35"/>
      <c r="AK274" s="35"/>
      <c r="AL274" s="35"/>
      <c r="AM274" s="35"/>
      <c r="AN274" s="35"/>
    </row>
    <row r="275" spans="1:40" ht="13.5" customHeight="1">
      <c r="A275" s="31"/>
      <c r="B275" s="31"/>
      <c r="C275" s="31"/>
      <c r="D275" s="31"/>
      <c r="E275" s="31"/>
      <c r="F275" s="31"/>
      <c r="G275" s="31"/>
      <c r="H275" s="31"/>
      <c r="I275" s="31"/>
      <c r="J275" s="92"/>
      <c r="K275" s="35"/>
      <c r="L275" s="35"/>
      <c r="M275" s="35"/>
      <c r="N275" s="35"/>
      <c r="O275" s="35"/>
      <c r="P275" s="35"/>
      <c r="Q275" s="35"/>
      <c r="R275" s="35"/>
      <c r="S275" s="35"/>
      <c r="T275" s="35"/>
      <c r="U275" s="35"/>
      <c r="V275" s="35"/>
      <c r="W275" s="35"/>
      <c r="X275" s="35"/>
      <c r="Y275" s="35"/>
      <c r="Z275" s="35"/>
      <c r="AA275" s="35"/>
      <c r="AB275" s="35"/>
      <c r="AC275" s="35"/>
      <c r="AD275" s="35"/>
      <c r="AE275" s="35"/>
      <c r="AF275" s="35"/>
      <c r="AG275" s="35"/>
      <c r="AH275" s="35"/>
      <c r="AI275" s="35"/>
      <c r="AJ275" s="35"/>
      <c r="AK275" s="35"/>
      <c r="AL275" s="35"/>
      <c r="AM275" s="35"/>
      <c r="AN275" s="35"/>
    </row>
    <row r="276" spans="1:40" ht="13.5" customHeight="1">
      <c r="A276" s="31"/>
      <c r="B276" s="31"/>
      <c r="C276" s="31"/>
      <c r="D276" s="31"/>
      <c r="E276" s="31"/>
      <c r="F276" s="31"/>
      <c r="G276" s="31"/>
      <c r="H276" s="31"/>
      <c r="I276" s="31"/>
      <c r="J276" s="92"/>
      <c r="K276" s="35"/>
      <c r="L276" s="35"/>
      <c r="M276" s="35"/>
      <c r="N276" s="35"/>
      <c r="O276" s="35"/>
      <c r="P276" s="35"/>
      <c r="Q276" s="35"/>
      <c r="R276" s="35"/>
      <c r="S276" s="35"/>
      <c r="T276" s="35"/>
      <c r="U276" s="35"/>
      <c r="V276" s="35"/>
      <c r="W276" s="35"/>
      <c r="X276" s="35"/>
      <c r="Y276" s="35"/>
      <c r="Z276" s="35"/>
      <c r="AA276" s="35"/>
      <c r="AB276" s="35"/>
      <c r="AC276" s="35"/>
      <c r="AD276" s="35"/>
      <c r="AE276" s="35"/>
      <c r="AF276" s="35"/>
      <c r="AG276" s="35"/>
      <c r="AH276" s="35"/>
      <c r="AI276" s="35"/>
      <c r="AJ276" s="35"/>
      <c r="AK276" s="35"/>
      <c r="AL276" s="35"/>
      <c r="AM276" s="35"/>
      <c r="AN276" s="35"/>
    </row>
    <row r="277" spans="1:40" ht="13.5" customHeight="1">
      <c r="A277" s="31"/>
      <c r="B277" s="31"/>
      <c r="C277" s="31"/>
      <c r="D277" s="31"/>
      <c r="E277" s="31"/>
      <c r="F277" s="31"/>
      <c r="G277" s="31"/>
      <c r="H277" s="31"/>
      <c r="I277" s="31"/>
      <c r="J277" s="92"/>
      <c r="K277" s="35"/>
      <c r="L277" s="35"/>
      <c r="M277" s="35"/>
      <c r="N277" s="35"/>
      <c r="O277" s="35"/>
      <c r="P277" s="35"/>
      <c r="Q277" s="35"/>
      <c r="R277" s="35"/>
      <c r="S277" s="35"/>
      <c r="T277" s="35"/>
      <c r="U277" s="35"/>
      <c r="V277" s="35"/>
      <c r="W277" s="35"/>
      <c r="X277" s="35"/>
      <c r="Y277" s="35"/>
      <c r="Z277" s="35"/>
      <c r="AA277" s="35"/>
      <c r="AB277" s="35"/>
      <c r="AC277" s="35"/>
      <c r="AD277" s="35"/>
      <c r="AE277" s="35"/>
      <c r="AF277" s="35"/>
      <c r="AG277" s="35"/>
      <c r="AH277" s="35"/>
      <c r="AI277" s="35"/>
      <c r="AJ277" s="35"/>
      <c r="AK277" s="35"/>
      <c r="AL277" s="35"/>
      <c r="AM277" s="35"/>
      <c r="AN277" s="35"/>
    </row>
    <row r="278" spans="1:40" ht="13.5" customHeight="1">
      <c r="A278" s="31"/>
      <c r="B278" s="31"/>
      <c r="C278" s="31"/>
      <c r="D278" s="31"/>
      <c r="E278" s="31"/>
      <c r="F278" s="31"/>
      <c r="G278" s="31"/>
      <c r="H278" s="31"/>
      <c r="I278" s="31"/>
      <c r="J278" s="92"/>
      <c r="K278" s="35"/>
      <c r="L278" s="35"/>
      <c r="M278" s="35"/>
      <c r="N278" s="35"/>
      <c r="O278" s="35"/>
      <c r="P278" s="35"/>
      <c r="Q278" s="35"/>
      <c r="R278" s="35"/>
      <c r="S278" s="35"/>
      <c r="T278" s="35"/>
      <c r="U278" s="35"/>
      <c r="V278" s="35"/>
      <c r="W278" s="35"/>
      <c r="X278" s="35"/>
      <c r="Y278" s="35"/>
      <c r="Z278" s="35"/>
      <c r="AA278" s="35"/>
      <c r="AB278" s="35"/>
      <c r="AC278" s="35"/>
      <c r="AD278" s="35"/>
      <c r="AE278" s="35"/>
      <c r="AF278" s="35"/>
      <c r="AG278" s="35"/>
      <c r="AH278" s="35"/>
      <c r="AI278" s="35"/>
      <c r="AJ278" s="35"/>
      <c r="AK278" s="35"/>
      <c r="AL278" s="35"/>
      <c r="AM278" s="35"/>
      <c r="AN278" s="35"/>
    </row>
    <row r="279" spans="1:40" ht="13.5" customHeight="1">
      <c r="A279" s="31"/>
      <c r="B279" s="31"/>
      <c r="C279" s="31"/>
      <c r="D279" s="31"/>
      <c r="E279" s="31"/>
      <c r="F279" s="31"/>
      <c r="G279" s="31"/>
      <c r="H279" s="31"/>
      <c r="I279" s="31"/>
      <c r="J279" s="92"/>
      <c r="K279" s="35"/>
      <c r="L279" s="35"/>
      <c r="M279" s="35"/>
      <c r="N279" s="35"/>
      <c r="O279" s="35"/>
      <c r="P279" s="35"/>
      <c r="Q279" s="35"/>
      <c r="R279" s="35"/>
      <c r="S279" s="35"/>
      <c r="T279" s="35"/>
      <c r="U279" s="35"/>
      <c r="V279" s="35"/>
      <c r="W279" s="35"/>
      <c r="X279" s="35"/>
      <c r="Y279" s="35"/>
      <c r="Z279" s="35"/>
      <c r="AA279" s="35"/>
      <c r="AB279" s="35"/>
      <c r="AC279" s="35"/>
      <c r="AD279" s="35"/>
      <c r="AE279" s="35"/>
      <c r="AF279" s="35"/>
      <c r="AG279" s="35"/>
      <c r="AH279" s="35"/>
      <c r="AI279" s="35"/>
      <c r="AJ279" s="35"/>
      <c r="AK279" s="35"/>
      <c r="AL279" s="35"/>
      <c r="AM279" s="35"/>
      <c r="AN279" s="35"/>
    </row>
    <row r="280" spans="1:40" ht="13.5" customHeight="1">
      <c r="A280" s="31"/>
      <c r="B280" s="31"/>
      <c r="C280" s="31"/>
      <c r="D280" s="31"/>
      <c r="E280" s="31"/>
      <c r="F280" s="31"/>
      <c r="G280" s="31"/>
      <c r="H280" s="31"/>
      <c r="I280" s="31"/>
      <c r="J280" s="92"/>
      <c r="K280" s="35"/>
      <c r="L280" s="35"/>
      <c r="M280" s="35"/>
      <c r="N280" s="35"/>
      <c r="O280" s="35"/>
      <c r="P280" s="35"/>
      <c r="Q280" s="35"/>
      <c r="R280" s="35"/>
      <c r="S280" s="35"/>
      <c r="T280" s="35"/>
      <c r="U280" s="35"/>
      <c r="V280" s="35"/>
      <c r="W280" s="35"/>
      <c r="X280" s="35"/>
      <c r="Y280" s="35"/>
      <c r="Z280" s="35"/>
      <c r="AA280" s="35"/>
      <c r="AB280" s="35"/>
      <c r="AC280" s="35"/>
      <c r="AD280" s="35"/>
      <c r="AE280" s="35"/>
      <c r="AF280" s="35"/>
      <c r="AG280" s="35"/>
      <c r="AH280" s="35"/>
      <c r="AI280" s="35"/>
      <c r="AJ280" s="35"/>
      <c r="AK280" s="35"/>
      <c r="AL280" s="35"/>
      <c r="AM280" s="35"/>
      <c r="AN280" s="35"/>
    </row>
    <row r="281" spans="1:40" ht="13.5" customHeight="1">
      <c r="A281" s="31"/>
      <c r="B281" s="31"/>
      <c r="C281" s="31"/>
      <c r="D281" s="31"/>
      <c r="E281" s="31"/>
      <c r="F281" s="31"/>
      <c r="G281" s="31"/>
      <c r="H281" s="31"/>
      <c r="I281" s="31"/>
      <c r="J281" s="92"/>
      <c r="K281" s="35"/>
      <c r="L281" s="35"/>
      <c r="M281" s="35"/>
      <c r="N281" s="35"/>
      <c r="O281" s="35"/>
      <c r="P281" s="35"/>
      <c r="Q281" s="35"/>
      <c r="R281" s="35"/>
      <c r="S281" s="35"/>
      <c r="T281" s="35"/>
      <c r="U281" s="35"/>
      <c r="V281" s="35"/>
      <c r="W281" s="35"/>
      <c r="X281" s="35"/>
      <c r="Y281" s="35"/>
      <c r="Z281" s="35"/>
      <c r="AA281" s="35"/>
      <c r="AB281" s="35"/>
      <c r="AC281" s="35"/>
      <c r="AD281" s="35"/>
      <c r="AE281" s="35"/>
      <c r="AF281" s="35"/>
      <c r="AG281" s="35"/>
      <c r="AH281" s="35"/>
      <c r="AI281" s="35"/>
      <c r="AJ281" s="35"/>
      <c r="AK281" s="35"/>
      <c r="AL281" s="35"/>
      <c r="AM281" s="35"/>
      <c r="AN281" s="35"/>
    </row>
    <row r="282" spans="1:40" ht="13.5" customHeight="1">
      <c r="A282" s="31"/>
      <c r="B282" s="31"/>
      <c r="C282" s="31"/>
      <c r="D282" s="31"/>
      <c r="E282" s="31"/>
      <c r="F282" s="31"/>
      <c r="G282" s="31"/>
      <c r="H282" s="31"/>
      <c r="I282" s="31"/>
      <c r="J282" s="92"/>
      <c r="K282" s="35"/>
      <c r="L282" s="35"/>
      <c r="M282" s="35"/>
      <c r="N282" s="35"/>
      <c r="O282" s="35"/>
      <c r="P282" s="35"/>
      <c r="Q282" s="35"/>
      <c r="R282" s="35"/>
      <c r="S282" s="35"/>
      <c r="T282" s="35"/>
      <c r="U282" s="35"/>
      <c r="V282" s="35"/>
      <c r="W282" s="35"/>
      <c r="X282" s="35"/>
      <c r="Y282" s="35"/>
      <c r="Z282" s="35"/>
      <c r="AA282" s="35"/>
      <c r="AB282" s="35"/>
      <c r="AC282" s="35"/>
      <c r="AD282" s="35"/>
      <c r="AE282" s="35"/>
      <c r="AF282" s="35"/>
      <c r="AG282" s="35"/>
      <c r="AH282" s="35"/>
      <c r="AI282" s="35"/>
      <c r="AJ282" s="35"/>
      <c r="AK282" s="35"/>
      <c r="AL282" s="35"/>
      <c r="AM282" s="35"/>
      <c r="AN282" s="35"/>
    </row>
    <row r="283" spans="1:40" ht="13.5" customHeight="1">
      <c r="A283" s="31"/>
      <c r="B283" s="31"/>
      <c r="C283" s="31"/>
      <c r="D283" s="31"/>
      <c r="E283" s="31"/>
      <c r="F283" s="31"/>
      <c r="G283" s="31"/>
      <c r="H283" s="31"/>
      <c r="I283" s="31"/>
      <c r="J283" s="92"/>
      <c r="K283" s="35"/>
      <c r="L283" s="35"/>
      <c r="M283" s="35"/>
      <c r="N283" s="35"/>
      <c r="O283" s="35"/>
      <c r="P283" s="35"/>
      <c r="Q283" s="35"/>
      <c r="R283" s="35"/>
      <c r="S283" s="35"/>
      <c r="T283" s="35"/>
      <c r="U283" s="35"/>
      <c r="V283" s="35"/>
      <c r="W283" s="35"/>
      <c r="X283" s="35"/>
      <c r="Y283" s="35"/>
      <c r="Z283" s="35"/>
      <c r="AA283" s="35"/>
      <c r="AB283" s="35"/>
      <c r="AC283" s="35"/>
      <c r="AD283" s="35"/>
      <c r="AE283" s="35"/>
      <c r="AF283" s="35"/>
      <c r="AG283" s="35"/>
      <c r="AH283" s="35"/>
      <c r="AI283" s="35"/>
      <c r="AJ283" s="35"/>
      <c r="AK283" s="35"/>
      <c r="AL283" s="35"/>
      <c r="AM283" s="35"/>
      <c r="AN283" s="35"/>
    </row>
    <row r="284" spans="1:40" ht="13.5" customHeight="1">
      <c r="A284" s="31"/>
      <c r="B284" s="31"/>
      <c r="C284" s="31"/>
      <c r="D284" s="31"/>
      <c r="E284" s="31"/>
      <c r="F284" s="31"/>
      <c r="G284" s="31"/>
      <c r="H284" s="31"/>
      <c r="I284" s="31"/>
      <c r="J284" s="92"/>
      <c r="K284" s="35"/>
      <c r="L284" s="35"/>
      <c r="M284" s="35"/>
      <c r="N284" s="35"/>
      <c r="O284" s="35"/>
      <c r="P284" s="35"/>
      <c r="Q284" s="35"/>
      <c r="R284" s="35"/>
      <c r="S284" s="35"/>
      <c r="T284" s="35"/>
      <c r="U284" s="35"/>
      <c r="V284" s="35"/>
      <c r="W284" s="35"/>
      <c r="X284" s="35"/>
      <c r="Y284" s="35"/>
      <c r="Z284" s="35"/>
      <c r="AA284" s="35"/>
      <c r="AB284" s="35"/>
      <c r="AC284" s="35"/>
      <c r="AD284" s="35"/>
      <c r="AE284" s="35"/>
      <c r="AF284" s="35"/>
      <c r="AG284" s="35"/>
      <c r="AH284" s="35"/>
      <c r="AI284" s="35"/>
      <c r="AJ284" s="35"/>
      <c r="AK284" s="35"/>
      <c r="AL284" s="35"/>
      <c r="AM284" s="35"/>
      <c r="AN284" s="35"/>
    </row>
    <row r="285" spans="1:40" ht="13.5" customHeight="1">
      <c r="A285" s="31"/>
      <c r="B285" s="31"/>
      <c r="C285" s="31"/>
      <c r="D285" s="31"/>
      <c r="E285" s="31"/>
      <c r="F285" s="31"/>
      <c r="G285" s="31"/>
      <c r="H285" s="31"/>
      <c r="I285" s="31"/>
      <c r="J285" s="92"/>
      <c r="K285" s="35"/>
      <c r="L285" s="35"/>
      <c r="M285" s="35"/>
      <c r="N285" s="35"/>
      <c r="O285" s="35"/>
      <c r="P285" s="35"/>
      <c r="Q285" s="35"/>
      <c r="R285" s="35"/>
      <c r="S285" s="35"/>
      <c r="T285" s="35"/>
      <c r="U285" s="35"/>
      <c r="V285" s="35"/>
      <c r="W285" s="35"/>
      <c r="X285" s="35"/>
      <c r="Y285" s="35"/>
      <c r="Z285" s="35"/>
      <c r="AA285" s="35"/>
      <c r="AB285" s="35"/>
      <c r="AC285" s="35"/>
      <c r="AD285" s="35"/>
      <c r="AE285" s="35"/>
      <c r="AF285" s="35"/>
      <c r="AG285" s="35"/>
      <c r="AH285" s="35"/>
      <c r="AI285" s="35"/>
      <c r="AJ285" s="35"/>
      <c r="AK285" s="35"/>
      <c r="AL285" s="35"/>
      <c r="AM285" s="35"/>
      <c r="AN285" s="35"/>
    </row>
    <row r="286" spans="1:40" ht="13.5" customHeight="1">
      <c r="A286" s="31"/>
      <c r="B286" s="31"/>
      <c r="C286" s="31"/>
      <c r="D286" s="31"/>
      <c r="E286" s="31"/>
      <c r="F286" s="31"/>
      <c r="G286" s="31"/>
      <c r="H286" s="31"/>
      <c r="I286" s="31"/>
      <c r="J286" s="92"/>
      <c r="K286" s="35"/>
      <c r="L286" s="35"/>
      <c r="M286" s="35"/>
      <c r="N286" s="35"/>
      <c r="O286" s="35"/>
      <c r="P286" s="35"/>
      <c r="Q286" s="35"/>
      <c r="R286" s="35"/>
      <c r="S286" s="35"/>
      <c r="T286" s="35"/>
      <c r="U286" s="35"/>
      <c r="V286" s="35"/>
      <c r="W286" s="35"/>
      <c r="X286" s="35"/>
      <c r="Y286" s="35"/>
      <c r="Z286" s="35"/>
      <c r="AA286" s="35"/>
      <c r="AB286" s="35"/>
      <c r="AC286" s="35"/>
      <c r="AD286" s="35"/>
      <c r="AE286" s="35"/>
      <c r="AF286" s="35"/>
      <c r="AG286" s="35"/>
      <c r="AH286" s="35"/>
      <c r="AI286" s="35"/>
      <c r="AJ286" s="35"/>
      <c r="AK286" s="35"/>
      <c r="AL286" s="35"/>
      <c r="AM286" s="35"/>
      <c r="AN286" s="35"/>
    </row>
    <row r="287" spans="1:40" ht="13.5" customHeight="1">
      <c r="A287" s="31"/>
      <c r="B287" s="31"/>
      <c r="C287" s="31"/>
      <c r="D287" s="31"/>
      <c r="E287" s="31"/>
      <c r="F287" s="31"/>
      <c r="G287" s="31"/>
      <c r="H287" s="31"/>
      <c r="I287" s="31"/>
      <c r="J287" s="92"/>
      <c r="K287" s="35"/>
      <c r="L287" s="35"/>
      <c r="M287" s="35"/>
      <c r="N287" s="35"/>
      <c r="O287" s="35"/>
      <c r="P287" s="35"/>
      <c r="Q287" s="35"/>
      <c r="R287" s="35"/>
      <c r="S287" s="35"/>
      <c r="T287" s="35"/>
      <c r="U287" s="35"/>
      <c r="V287" s="35"/>
      <c r="W287" s="35"/>
      <c r="X287" s="35"/>
      <c r="Y287" s="35"/>
      <c r="Z287" s="35"/>
      <c r="AA287" s="35"/>
      <c r="AB287" s="35"/>
      <c r="AC287" s="35"/>
      <c r="AD287" s="35"/>
      <c r="AE287" s="35"/>
      <c r="AF287" s="35"/>
      <c r="AG287" s="35"/>
      <c r="AH287" s="35"/>
      <c r="AI287" s="35"/>
      <c r="AJ287" s="35"/>
      <c r="AK287" s="35"/>
      <c r="AL287" s="35"/>
      <c r="AM287" s="35"/>
      <c r="AN287" s="35"/>
    </row>
    <row r="288" spans="1:40" ht="13.5" customHeight="1">
      <c r="A288" s="31"/>
      <c r="B288" s="31"/>
      <c r="C288" s="31"/>
      <c r="D288" s="31"/>
      <c r="E288" s="31"/>
      <c r="F288" s="31"/>
      <c r="G288" s="31"/>
      <c r="H288" s="31"/>
      <c r="I288" s="31"/>
      <c r="J288" s="92"/>
      <c r="K288" s="35"/>
      <c r="L288" s="35"/>
      <c r="M288" s="35"/>
      <c r="N288" s="35"/>
      <c r="O288" s="35"/>
      <c r="P288" s="35"/>
      <c r="Q288" s="35"/>
      <c r="R288" s="35"/>
      <c r="S288" s="35"/>
      <c r="T288" s="35"/>
      <c r="U288" s="35"/>
      <c r="V288" s="35"/>
      <c r="W288" s="35"/>
      <c r="X288" s="35"/>
      <c r="Y288" s="35"/>
      <c r="Z288" s="35"/>
      <c r="AA288" s="35"/>
      <c r="AB288" s="35"/>
      <c r="AC288" s="35"/>
      <c r="AD288" s="35"/>
      <c r="AE288" s="35"/>
      <c r="AF288" s="35"/>
      <c r="AG288" s="35"/>
      <c r="AH288" s="35"/>
      <c r="AI288" s="35"/>
      <c r="AJ288" s="35"/>
      <c r="AK288" s="35"/>
      <c r="AL288" s="35"/>
      <c r="AM288" s="35"/>
      <c r="AN288" s="35"/>
    </row>
    <row r="289" spans="1:40" ht="13.5" customHeight="1">
      <c r="A289" s="31"/>
      <c r="B289" s="31"/>
      <c r="C289" s="31"/>
      <c r="D289" s="31"/>
      <c r="E289" s="31"/>
      <c r="F289" s="31"/>
      <c r="G289" s="31"/>
      <c r="H289" s="31"/>
      <c r="I289" s="31"/>
      <c r="J289" s="92"/>
      <c r="K289" s="35"/>
      <c r="L289" s="35"/>
      <c r="M289" s="35"/>
      <c r="N289" s="35"/>
      <c r="O289" s="35"/>
      <c r="P289" s="35"/>
      <c r="Q289" s="35"/>
      <c r="R289" s="35"/>
      <c r="S289" s="35"/>
      <c r="T289" s="35"/>
      <c r="U289" s="35"/>
      <c r="V289" s="35"/>
      <c r="W289" s="35"/>
      <c r="X289" s="35"/>
      <c r="Y289" s="35"/>
      <c r="Z289" s="35"/>
      <c r="AA289" s="35"/>
      <c r="AB289" s="35"/>
      <c r="AC289" s="35"/>
      <c r="AD289" s="35"/>
      <c r="AE289" s="35"/>
      <c r="AF289" s="35"/>
      <c r="AG289" s="35"/>
      <c r="AH289" s="35"/>
      <c r="AI289" s="35"/>
      <c r="AJ289" s="35"/>
      <c r="AK289" s="35"/>
      <c r="AL289" s="35"/>
      <c r="AM289" s="35"/>
      <c r="AN289" s="35"/>
    </row>
    <row r="290" spans="1:40" ht="13.5" customHeight="1">
      <c r="A290" s="31"/>
      <c r="B290" s="31"/>
      <c r="C290" s="31"/>
      <c r="D290" s="31"/>
      <c r="E290" s="31"/>
      <c r="F290" s="31"/>
      <c r="G290" s="31"/>
      <c r="H290" s="31"/>
      <c r="I290" s="31"/>
      <c r="J290" s="92"/>
      <c r="K290" s="35"/>
      <c r="L290" s="35"/>
      <c r="M290" s="35"/>
      <c r="N290" s="35"/>
      <c r="O290" s="35"/>
      <c r="P290" s="35"/>
      <c r="Q290" s="35"/>
      <c r="R290" s="35"/>
      <c r="S290" s="35"/>
      <c r="T290" s="35"/>
      <c r="U290" s="35"/>
      <c r="V290" s="35"/>
      <c r="W290" s="35"/>
      <c r="X290" s="35"/>
      <c r="Y290" s="35"/>
      <c r="Z290" s="35"/>
      <c r="AA290" s="35"/>
      <c r="AB290" s="35"/>
      <c r="AC290" s="35"/>
      <c r="AD290" s="35"/>
      <c r="AE290" s="35"/>
      <c r="AF290" s="35"/>
      <c r="AG290" s="35"/>
      <c r="AH290" s="35"/>
      <c r="AI290" s="35"/>
      <c r="AJ290" s="35"/>
      <c r="AK290" s="35"/>
      <c r="AL290" s="35"/>
      <c r="AM290" s="35"/>
      <c r="AN290" s="35"/>
    </row>
    <row r="291" spans="1:40" ht="13.5" customHeight="1">
      <c r="A291" s="31"/>
      <c r="B291" s="31"/>
      <c r="C291" s="31"/>
      <c r="D291" s="31"/>
      <c r="E291" s="31"/>
      <c r="F291" s="31"/>
      <c r="G291" s="31"/>
      <c r="H291" s="31"/>
      <c r="I291" s="31"/>
      <c r="J291" s="92"/>
      <c r="K291" s="35"/>
      <c r="L291" s="35"/>
      <c r="M291" s="35"/>
      <c r="N291" s="35"/>
      <c r="O291" s="35"/>
      <c r="P291" s="35"/>
      <c r="Q291" s="35"/>
      <c r="R291" s="35"/>
      <c r="S291" s="35"/>
      <c r="T291" s="35"/>
      <c r="U291" s="35"/>
      <c r="V291" s="35"/>
      <c r="W291" s="35"/>
      <c r="X291" s="35"/>
      <c r="Y291" s="35"/>
      <c r="Z291" s="35"/>
      <c r="AA291" s="35"/>
      <c r="AB291" s="35"/>
      <c r="AC291" s="35"/>
      <c r="AD291" s="35"/>
      <c r="AE291" s="35"/>
      <c r="AF291" s="35"/>
      <c r="AG291" s="35"/>
      <c r="AH291" s="35"/>
      <c r="AI291" s="35"/>
      <c r="AJ291" s="35"/>
      <c r="AK291" s="35"/>
      <c r="AL291" s="35"/>
      <c r="AM291" s="35"/>
      <c r="AN291" s="35"/>
    </row>
    <row r="292" spans="1:40" ht="13.5" customHeight="1">
      <c r="A292" s="31"/>
      <c r="B292" s="31"/>
      <c r="C292" s="31"/>
      <c r="D292" s="31"/>
      <c r="E292" s="31"/>
      <c r="F292" s="31"/>
      <c r="G292" s="31"/>
      <c r="H292" s="31"/>
      <c r="I292" s="31"/>
      <c r="J292" s="92"/>
      <c r="K292" s="35"/>
      <c r="L292" s="35"/>
      <c r="M292" s="35"/>
      <c r="N292" s="35"/>
      <c r="O292" s="35"/>
      <c r="P292" s="35"/>
      <c r="Q292" s="35"/>
      <c r="R292" s="35"/>
      <c r="S292" s="35"/>
      <c r="T292" s="35"/>
      <c r="U292" s="35"/>
      <c r="V292" s="35"/>
      <c r="W292" s="35"/>
      <c r="X292" s="35"/>
      <c r="Y292" s="35"/>
      <c r="Z292" s="35"/>
      <c r="AA292" s="35"/>
      <c r="AB292" s="35"/>
      <c r="AC292" s="35"/>
      <c r="AD292" s="35"/>
      <c r="AE292" s="35"/>
      <c r="AF292" s="35"/>
      <c r="AG292" s="35"/>
      <c r="AH292" s="35"/>
      <c r="AI292" s="35"/>
      <c r="AJ292" s="35"/>
      <c r="AK292" s="35"/>
      <c r="AL292" s="35"/>
      <c r="AM292" s="35"/>
      <c r="AN292" s="35"/>
    </row>
    <row r="293" spans="1:40" ht="13.5" customHeight="1">
      <c r="A293" s="31"/>
      <c r="B293" s="31"/>
      <c r="C293" s="31"/>
      <c r="D293" s="31"/>
      <c r="E293" s="31"/>
      <c r="F293" s="31"/>
      <c r="G293" s="31"/>
      <c r="H293" s="31"/>
      <c r="I293" s="31"/>
      <c r="J293" s="92"/>
      <c r="K293" s="35"/>
      <c r="L293" s="35"/>
      <c r="M293" s="35"/>
      <c r="N293" s="35"/>
      <c r="O293" s="35"/>
      <c r="P293" s="35"/>
      <c r="Q293" s="35"/>
      <c r="R293" s="35"/>
      <c r="S293" s="35"/>
      <c r="T293" s="35"/>
      <c r="U293" s="35"/>
      <c r="V293" s="35"/>
      <c r="W293" s="35"/>
      <c r="X293" s="35"/>
      <c r="Y293" s="35"/>
      <c r="Z293" s="35"/>
      <c r="AA293" s="35"/>
      <c r="AB293" s="35"/>
      <c r="AC293" s="35"/>
      <c r="AD293" s="35"/>
      <c r="AE293" s="35"/>
      <c r="AF293" s="35"/>
      <c r="AG293" s="35"/>
      <c r="AH293" s="35"/>
      <c r="AI293" s="35"/>
      <c r="AJ293" s="35"/>
      <c r="AK293" s="35"/>
      <c r="AL293" s="35"/>
      <c r="AM293" s="35"/>
      <c r="AN293" s="35"/>
    </row>
    <row r="294" spans="1:40" ht="13.5" customHeight="1">
      <c r="A294" s="31"/>
      <c r="B294" s="31"/>
      <c r="C294" s="31"/>
      <c r="D294" s="31"/>
      <c r="E294" s="31"/>
      <c r="F294" s="31"/>
      <c r="G294" s="31"/>
      <c r="H294" s="31"/>
      <c r="I294" s="31"/>
      <c r="J294" s="92"/>
      <c r="K294" s="35"/>
      <c r="L294" s="35"/>
      <c r="M294" s="35"/>
      <c r="N294" s="35"/>
      <c r="O294" s="35"/>
      <c r="P294" s="35"/>
      <c r="Q294" s="35"/>
      <c r="R294" s="35"/>
      <c r="S294" s="35"/>
      <c r="T294" s="35"/>
      <c r="U294" s="35"/>
      <c r="V294" s="35"/>
      <c r="W294" s="35"/>
      <c r="X294" s="35"/>
      <c r="Y294" s="35"/>
      <c r="Z294" s="35"/>
      <c r="AA294" s="35"/>
      <c r="AB294" s="35"/>
      <c r="AC294" s="35"/>
      <c r="AD294" s="35"/>
      <c r="AE294" s="35"/>
      <c r="AF294" s="35"/>
      <c r="AG294" s="35"/>
      <c r="AH294" s="35"/>
      <c r="AI294" s="35"/>
      <c r="AJ294" s="35"/>
      <c r="AK294" s="35"/>
      <c r="AL294" s="35"/>
      <c r="AM294" s="35"/>
      <c r="AN294" s="35"/>
    </row>
    <row r="295" spans="1:40" ht="13.5" customHeight="1">
      <c r="A295" s="31"/>
      <c r="B295" s="31"/>
      <c r="C295" s="31"/>
      <c r="D295" s="31"/>
      <c r="E295" s="31"/>
      <c r="F295" s="31"/>
      <c r="G295" s="31"/>
      <c r="H295" s="31"/>
      <c r="I295" s="31"/>
      <c r="J295" s="92"/>
      <c r="K295" s="35"/>
      <c r="L295" s="35"/>
      <c r="M295" s="35"/>
      <c r="N295" s="35"/>
      <c r="O295" s="35"/>
      <c r="P295" s="35"/>
      <c r="Q295" s="35"/>
      <c r="R295" s="35"/>
      <c r="S295" s="35"/>
      <c r="T295" s="35"/>
      <c r="U295" s="35"/>
      <c r="V295" s="35"/>
      <c r="W295" s="35"/>
      <c r="X295" s="35"/>
      <c r="Y295" s="35"/>
      <c r="Z295" s="35"/>
      <c r="AA295" s="35"/>
      <c r="AB295" s="35"/>
      <c r="AC295" s="35"/>
      <c r="AD295" s="35"/>
      <c r="AE295" s="35"/>
      <c r="AF295" s="35"/>
      <c r="AG295" s="35"/>
      <c r="AH295" s="35"/>
      <c r="AI295" s="35"/>
      <c r="AJ295" s="35"/>
      <c r="AK295" s="35"/>
      <c r="AL295" s="35"/>
      <c r="AM295" s="35"/>
      <c r="AN295" s="35"/>
    </row>
    <row r="296" spans="1:40" ht="13.5" customHeight="1">
      <c r="A296" s="31"/>
      <c r="B296" s="31"/>
      <c r="C296" s="31"/>
      <c r="D296" s="31"/>
      <c r="E296" s="31"/>
      <c r="F296" s="31"/>
      <c r="G296" s="31"/>
      <c r="H296" s="31"/>
      <c r="I296" s="31"/>
      <c r="J296" s="92"/>
      <c r="K296" s="35"/>
      <c r="L296" s="35"/>
      <c r="M296" s="35"/>
      <c r="N296" s="35"/>
      <c r="O296" s="35"/>
      <c r="P296" s="35"/>
      <c r="Q296" s="35"/>
      <c r="R296" s="35"/>
      <c r="S296" s="35"/>
      <c r="T296" s="35"/>
      <c r="U296" s="35"/>
      <c r="V296" s="35"/>
      <c r="W296" s="35"/>
      <c r="X296" s="35"/>
      <c r="Y296" s="35"/>
      <c r="Z296" s="35"/>
      <c r="AA296" s="35"/>
      <c r="AB296" s="35"/>
      <c r="AC296" s="35"/>
      <c r="AD296" s="35"/>
      <c r="AE296" s="35"/>
      <c r="AF296" s="35"/>
      <c r="AG296" s="35"/>
      <c r="AH296" s="35"/>
      <c r="AI296" s="35"/>
      <c r="AJ296" s="35"/>
      <c r="AK296" s="35"/>
      <c r="AL296" s="35"/>
      <c r="AM296" s="35"/>
      <c r="AN296" s="35"/>
    </row>
    <row r="297" spans="1:40" ht="13.5" customHeight="1">
      <c r="A297" s="31"/>
      <c r="B297" s="31"/>
      <c r="C297" s="31"/>
      <c r="D297" s="31"/>
      <c r="E297" s="31"/>
      <c r="F297" s="31"/>
      <c r="G297" s="31"/>
      <c r="H297" s="31"/>
      <c r="I297" s="31"/>
      <c r="J297" s="92"/>
      <c r="K297" s="35"/>
      <c r="L297" s="35"/>
      <c r="M297" s="35"/>
      <c r="N297" s="35"/>
      <c r="O297" s="35"/>
      <c r="P297" s="35"/>
      <c r="Q297" s="35"/>
      <c r="R297" s="35"/>
      <c r="S297" s="35"/>
      <c r="T297" s="35"/>
      <c r="U297" s="35"/>
      <c r="V297" s="35"/>
      <c r="W297" s="35"/>
      <c r="X297" s="35"/>
      <c r="Y297" s="35"/>
      <c r="Z297" s="35"/>
      <c r="AA297" s="35"/>
      <c r="AB297" s="35"/>
      <c r="AC297" s="35"/>
      <c r="AD297" s="35"/>
      <c r="AE297" s="35"/>
      <c r="AF297" s="35"/>
      <c r="AG297" s="35"/>
      <c r="AH297" s="35"/>
      <c r="AI297" s="35"/>
      <c r="AJ297" s="35"/>
      <c r="AK297" s="35"/>
      <c r="AL297" s="35"/>
      <c r="AM297" s="35"/>
      <c r="AN297" s="35"/>
    </row>
    <row r="298" spans="1:40" ht="13.5" customHeight="1">
      <c r="A298" s="31"/>
      <c r="B298" s="31"/>
      <c r="C298" s="31"/>
      <c r="D298" s="31"/>
      <c r="E298" s="31"/>
      <c r="F298" s="31"/>
      <c r="G298" s="31"/>
      <c r="H298" s="31"/>
      <c r="I298" s="31"/>
      <c r="J298" s="92"/>
      <c r="K298" s="35"/>
      <c r="L298" s="35"/>
      <c r="M298" s="35"/>
      <c r="N298" s="35"/>
      <c r="O298" s="35"/>
      <c r="P298" s="35"/>
      <c r="Q298" s="35"/>
      <c r="R298" s="35"/>
      <c r="S298" s="35"/>
      <c r="T298" s="35"/>
      <c r="U298" s="35"/>
      <c r="V298" s="35"/>
      <c r="W298" s="35"/>
      <c r="X298" s="35"/>
      <c r="Y298" s="35"/>
      <c r="Z298" s="35"/>
      <c r="AA298" s="35"/>
      <c r="AB298" s="35"/>
      <c r="AC298" s="35"/>
      <c r="AD298" s="35"/>
      <c r="AE298" s="35"/>
      <c r="AF298" s="35"/>
      <c r="AG298" s="35"/>
      <c r="AH298" s="35"/>
      <c r="AI298" s="35"/>
      <c r="AJ298" s="35"/>
      <c r="AK298" s="35"/>
      <c r="AL298" s="35"/>
      <c r="AM298" s="35"/>
      <c r="AN298" s="35"/>
    </row>
    <row r="299" spans="1:40" ht="13.5" customHeight="1">
      <c r="A299" s="31"/>
      <c r="B299" s="31"/>
      <c r="C299" s="31"/>
      <c r="D299" s="31"/>
      <c r="E299" s="31"/>
      <c r="F299" s="31"/>
      <c r="G299" s="31"/>
      <c r="H299" s="31"/>
      <c r="I299" s="31"/>
      <c r="J299" s="92"/>
      <c r="K299" s="35"/>
      <c r="L299" s="35"/>
      <c r="M299" s="35"/>
      <c r="N299" s="35"/>
      <c r="O299" s="35"/>
      <c r="P299" s="35"/>
      <c r="Q299" s="35"/>
      <c r="R299" s="35"/>
      <c r="S299" s="35"/>
      <c r="T299" s="35"/>
      <c r="U299" s="35"/>
      <c r="V299" s="35"/>
      <c r="W299" s="35"/>
      <c r="X299" s="35"/>
      <c r="Y299" s="35"/>
      <c r="Z299" s="35"/>
      <c r="AA299" s="35"/>
      <c r="AB299" s="35"/>
      <c r="AC299" s="35"/>
      <c r="AD299" s="35"/>
      <c r="AE299" s="35"/>
      <c r="AF299" s="35"/>
      <c r="AG299" s="35"/>
      <c r="AH299" s="35"/>
      <c r="AI299" s="35"/>
      <c r="AJ299" s="35"/>
      <c r="AK299" s="35"/>
      <c r="AL299" s="35"/>
      <c r="AM299" s="35"/>
      <c r="AN299" s="35"/>
    </row>
    <row r="300" spans="1:40" ht="13.5" customHeight="1">
      <c r="A300" s="31"/>
      <c r="B300" s="31"/>
      <c r="C300" s="31"/>
      <c r="D300" s="31"/>
      <c r="E300" s="31"/>
      <c r="F300" s="31"/>
      <c r="G300" s="31"/>
      <c r="H300" s="31"/>
      <c r="I300" s="31"/>
      <c r="J300" s="92"/>
      <c r="K300" s="35"/>
      <c r="L300" s="35"/>
      <c r="M300" s="35"/>
      <c r="N300" s="35"/>
      <c r="O300" s="35"/>
      <c r="P300" s="35"/>
      <c r="Q300" s="35"/>
      <c r="R300" s="35"/>
      <c r="S300" s="35"/>
      <c r="T300" s="35"/>
      <c r="U300" s="35"/>
      <c r="V300" s="35"/>
      <c r="W300" s="35"/>
      <c r="X300" s="35"/>
      <c r="Y300" s="35"/>
      <c r="Z300" s="35"/>
      <c r="AA300" s="35"/>
      <c r="AB300" s="35"/>
      <c r="AC300" s="35"/>
      <c r="AD300" s="35"/>
      <c r="AE300" s="35"/>
      <c r="AF300" s="35"/>
      <c r="AG300" s="35"/>
      <c r="AH300" s="35"/>
      <c r="AI300" s="35"/>
      <c r="AJ300" s="35"/>
      <c r="AK300" s="35"/>
      <c r="AL300" s="35"/>
      <c r="AM300" s="35"/>
      <c r="AN300" s="35"/>
    </row>
    <row r="301" spans="1:40" ht="13.5" customHeight="1">
      <c r="A301" s="31"/>
      <c r="B301" s="31"/>
      <c r="C301" s="31"/>
      <c r="D301" s="31"/>
      <c r="E301" s="31"/>
      <c r="F301" s="31"/>
      <c r="G301" s="31"/>
      <c r="H301" s="31"/>
      <c r="I301" s="31"/>
      <c r="J301" s="92"/>
      <c r="K301" s="35"/>
      <c r="L301" s="35"/>
      <c r="M301" s="35"/>
      <c r="N301" s="35"/>
      <c r="O301" s="35"/>
      <c r="P301" s="35"/>
      <c r="Q301" s="35"/>
      <c r="R301" s="35"/>
      <c r="S301" s="35"/>
      <c r="T301" s="35"/>
      <c r="U301" s="35"/>
      <c r="V301" s="35"/>
      <c r="W301" s="35"/>
      <c r="X301" s="35"/>
      <c r="Y301" s="35"/>
      <c r="Z301" s="35"/>
      <c r="AA301" s="35"/>
      <c r="AB301" s="35"/>
      <c r="AC301" s="35"/>
      <c r="AD301" s="35"/>
      <c r="AE301" s="35"/>
      <c r="AF301" s="35"/>
      <c r="AG301" s="35"/>
      <c r="AH301" s="35"/>
      <c r="AI301" s="35"/>
      <c r="AJ301" s="35"/>
      <c r="AK301" s="35"/>
      <c r="AL301" s="35"/>
      <c r="AM301" s="35"/>
      <c r="AN301" s="35"/>
    </row>
    <row r="302" spans="1:40" ht="13.5" customHeight="1">
      <c r="A302" s="31"/>
      <c r="B302" s="31"/>
      <c r="C302" s="31"/>
      <c r="D302" s="31"/>
      <c r="E302" s="31"/>
      <c r="F302" s="31"/>
      <c r="G302" s="31"/>
      <c r="H302" s="31"/>
      <c r="I302" s="31"/>
      <c r="J302" s="92"/>
      <c r="K302" s="35"/>
      <c r="L302" s="35"/>
      <c r="M302" s="35"/>
      <c r="N302" s="35"/>
      <c r="O302" s="35"/>
      <c r="P302" s="35"/>
      <c r="Q302" s="35"/>
      <c r="R302" s="35"/>
      <c r="S302" s="35"/>
      <c r="T302" s="35"/>
      <c r="U302" s="35"/>
      <c r="V302" s="35"/>
      <c r="W302" s="35"/>
      <c r="X302" s="35"/>
      <c r="Y302" s="35"/>
      <c r="Z302" s="35"/>
      <c r="AA302" s="35"/>
      <c r="AB302" s="35"/>
      <c r="AC302" s="35"/>
      <c r="AD302" s="35"/>
      <c r="AE302" s="35"/>
      <c r="AF302" s="35"/>
      <c r="AG302" s="35"/>
      <c r="AH302" s="35"/>
      <c r="AI302" s="35"/>
      <c r="AJ302" s="35"/>
      <c r="AK302" s="35"/>
      <c r="AL302" s="35"/>
      <c r="AM302" s="35"/>
      <c r="AN302" s="35"/>
    </row>
    <row r="303" spans="1:40" ht="13.5" customHeight="1">
      <c r="A303" s="31"/>
      <c r="B303" s="31"/>
      <c r="C303" s="31"/>
      <c r="D303" s="31"/>
      <c r="E303" s="31"/>
      <c r="F303" s="31"/>
      <c r="G303" s="31"/>
      <c r="H303" s="31"/>
      <c r="I303" s="31"/>
      <c r="J303" s="92"/>
      <c r="K303" s="35"/>
      <c r="L303" s="35"/>
      <c r="M303" s="35"/>
      <c r="N303" s="35"/>
      <c r="O303" s="35"/>
      <c r="P303" s="35"/>
      <c r="Q303" s="35"/>
      <c r="R303" s="35"/>
      <c r="S303" s="35"/>
      <c r="T303" s="35"/>
      <c r="U303" s="35"/>
      <c r="V303" s="35"/>
      <c r="W303" s="35"/>
      <c r="X303" s="35"/>
      <c r="Y303" s="35"/>
      <c r="Z303" s="35"/>
      <c r="AA303" s="35"/>
      <c r="AB303" s="35"/>
      <c r="AC303" s="35"/>
      <c r="AD303" s="35"/>
      <c r="AE303" s="35"/>
      <c r="AF303" s="35"/>
      <c r="AG303" s="35"/>
      <c r="AH303" s="35"/>
      <c r="AI303" s="35"/>
      <c r="AJ303" s="35"/>
      <c r="AK303" s="35"/>
      <c r="AL303" s="35"/>
      <c r="AM303" s="35"/>
      <c r="AN303" s="35"/>
    </row>
    <row r="304" spans="1:40" ht="13.5" customHeight="1">
      <c r="A304" s="31"/>
      <c r="B304" s="31"/>
      <c r="C304" s="31"/>
      <c r="D304" s="31"/>
      <c r="E304" s="31"/>
      <c r="F304" s="31"/>
      <c r="G304" s="31"/>
      <c r="H304" s="31"/>
      <c r="I304" s="31"/>
      <c r="J304" s="92"/>
      <c r="K304" s="35"/>
      <c r="L304" s="35"/>
      <c r="M304" s="35"/>
      <c r="N304" s="35"/>
      <c r="O304" s="35"/>
      <c r="P304" s="35"/>
      <c r="Q304" s="35"/>
      <c r="R304" s="35"/>
      <c r="S304" s="35"/>
      <c r="T304" s="35"/>
      <c r="U304" s="35"/>
      <c r="V304" s="35"/>
      <c r="W304" s="35"/>
      <c r="X304" s="35"/>
      <c r="Y304" s="35"/>
      <c r="Z304" s="35"/>
      <c r="AA304" s="35"/>
      <c r="AB304" s="35"/>
      <c r="AC304" s="35"/>
      <c r="AD304" s="35"/>
      <c r="AE304" s="35"/>
      <c r="AF304" s="35"/>
      <c r="AG304" s="35"/>
      <c r="AH304" s="35"/>
      <c r="AI304" s="35"/>
      <c r="AJ304" s="35"/>
      <c r="AK304" s="35"/>
      <c r="AL304" s="35"/>
      <c r="AM304" s="35"/>
      <c r="AN304" s="35"/>
    </row>
    <row r="305" spans="1:40" ht="13.5" customHeight="1">
      <c r="A305" s="31"/>
      <c r="B305" s="31"/>
      <c r="C305" s="31"/>
      <c r="D305" s="31"/>
      <c r="E305" s="31"/>
      <c r="F305" s="31"/>
      <c r="G305" s="31"/>
      <c r="H305" s="31"/>
      <c r="I305" s="31"/>
      <c r="J305" s="92"/>
      <c r="K305" s="35"/>
      <c r="L305" s="35"/>
      <c r="M305" s="35"/>
      <c r="N305" s="35"/>
      <c r="O305" s="35"/>
      <c r="P305" s="35"/>
      <c r="Q305" s="35"/>
      <c r="R305" s="35"/>
      <c r="S305" s="35"/>
      <c r="T305" s="35"/>
      <c r="U305" s="35"/>
      <c r="V305" s="35"/>
      <c r="W305" s="35"/>
      <c r="X305" s="35"/>
      <c r="Y305" s="35"/>
      <c r="Z305" s="35"/>
      <c r="AA305" s="35"/>
      <c r="AB305" s="35"/>
      <c r="AC305" s="35"/>
      <c r="AD305" s="35"/>
      <c r="AE305" s="35"/>
      <c r="AF305" s="35"/>
      <c r="AG305" s="35"/>
      <c r="AH305" s="35"/>
      <c r="AI305" s="35"/>
      <c r="AJ305" s="35"/>
      <c r="AK305" s="35"/>
      <c r="AL305" s="35"/>
      <c r="AM305" s="35"/>
      <c r="AN305" s="35"/>
    </row>
    <row r="306" spans="1:40" ht="13.5" customHeight="1">
      <c r="A306" s="31"/>
      <c r="B306" s="31"/>
      <c r="C306" s="31"/>
      <c r="D306" s="31"/>
      <c r="E306" s="31"/>
      <c r="F306" s="31"/>
      <c r="G306" s="31"/>
      <c r="H306" s="31"/>
      <c r="I306" s="31"/>
      <c r="J306" s="92"/>
      <c r="K306" s="35"/>
      <c r="L306" s="35"/>
      <c r="M306" s="35"/>
      <c r="N306" s="35"/>
      <c r="O306" s="35"/>
      <c r="P306" s="35"/>
      <c r="Q306" s="35"/>
      <c r="R306" s="35"/>
      <c r="S306" s="35"/>
      <c r="T306" s="35"/>
      <c r="U306" s="35"/>
      <c r="V306" s="35"/>
      <c r="W306" s="35"/>
      <c r="X306" s="35"/>
      <c r="Y306" s="35"/>
      <c r="Z306" s="35"/>
      <c r="AA306" s="35"/>
      <c r="AB306" s="35"/>
      <c r="AC306" s="35"/>
      <c r="AD306" s="35"/>
      <c r="AE306" s="35"/>
      <c r="AF306" s="35"/>
      <c r="AG306" s="35"/>
      <c r="AH306" s="35"/>
      <c r="AI306" s="35"/>
      <c r="AJ306" s="35"/>
      <c r="AK306" s="35"/>
      <c r="AL306" s="35"/>
      <c r="AM306" s="35"/>
      <c r="AN306" s="35"/>
    </row>
    <row r="307" spans="1:40" ht="13.5" customHeight="1">
      <c r="A307" s="31"/>
      <c r="B307" s="31"/>
      <c r="C307" s="31"/>
      <c r="D307" s="31"/>
      <c r="E307" s="31"/>
      <c r="F307" s="31"/>
      <c r="G307" s="31"/>
      <c r="H307" s="31"/>
      <c r="I307" s="31"/>
      <c r="J307" s="92"/>
      <c r="K307" s="35"/>
      <c r="L307" s="35"/>
      <c r="M307" s="35"/>
      <c r="N307" s="35"/>
      <c r="O307" s="35"/>
      <c r="P307" s="35"/>
      <c r="Q307" s="35"/>
      <c r="R307" s="35"/>
      <c r="S307" s="35"/>
      <c r="T307" s="35"/>
      <c r="U307" s="35"/>
      <c r="V307" s="35"/>
      <c r="W307" s="35"/>
      <c r="X307" s="35"/>
      <c r="Y307" s="35"/>
      <c r="Z307" s="35"/>
      <c r="AA307" s="35"/>
      <c r="AB307" s="35"/>
      <c r="AC307" s="35"/>
      <c r="AD307" s="35"/>
      <c r="AE307" s="35"/>
      <c r="AF307" s="35"/>
      <c r="AG307" s="35"/>
      <c r="AH307" s="35"/>
      <c r="AI307" s="35"/>
      <c r="AJ307" s="35"/>
      <c r="AK307" s="35"/>
      <c r="AL307" s="35"/>
      <c r="AM307" s="35"/>
      <c r="AN307" s="35"/>
    </row>
    <row r="308" spans="1:40" ht="13.5" customHeight="1">
      <c r="A308" s="31"/>
      <c r="B308" s="31"/>
      <c r="C308" s="31"/>
      <c r="D308" s="31"/>
      <c r="E308" s="31"/>
      <c r="F308" s="31"/>
      <c r="G308" s="31"/>
      <c r="H308" s="31"/>
      <c r="I308" s="31"/>
      <c r="J308" s="92"/>
      <c r="K308" s="35"/>
      <c r="L308" s="35"/>
      <c r="M308" s="35"/>
      <c r="N308" s="35"/>
      <c r="O308" s="35"/>
      <c r="P308" s="35"/>
      <c r="Q308" s="35"/>
      <c r="R308" s="35"/>
      <c r="S308" s="35"/>
      <c r="T308" s="35"/>
      <c r="U308" s="35"/>
      <c r="V308" s="35"/>
      <c r="W308" s="35"/>
      <c r="X308" s="35"/>
      <c r="Y308" s="35"/>
      <c r="Z308" s="35"/>
      <c r="AA308" s="35"/>
      <c r="AB308" s="35"/>
      <c r="AC308" s="35"/>
      <c r="AD308" s="35"/>
      <c r="AE308" s="35"/>
      <c r="AF308" s="35"/>
      <c r="AG308" s="35"/>
      <c r="AH308" s="35"/>
      <c r="AI308" s="35"/>
      <c r="AJ308" s="35"/>
      <c r="AK308" s="35"/>
      <c r="AL308" s="35"/>
      <c r="AM308" s="35"/>
      <c r="AN308" s="35"/>
    </row>
    <row r="309" spans="1:40" ht="13.5" customHeight="1">
      <c r="A309" s="31"/>
      <c r="B309" s="31"/>
      <c r="C309" s="31"/>
      <c r="D309" s="31"/>
      <c r="E309" s="31"/>
      <c r="F309" s="31"/>
      <c r="G309" s="31"/>
      <c r="H309" s="31"/>
      <c r="I309" s="31"/>
      <c r="J309" s="92"/>
      <c r="K309" s="35"/>
      <c r="L309" s="35"/>
      <c r="M309" s="35"/>
      <c r="N309" s="35"/>
      <c r="O309" s="35"/>
      <c r="P309" s="35"/>
      <c r="Q309" s="35"/>
      <c r="R309" s="35"/>
      <c r="S309" s="35"/>
      <c r="T309" s="35"/>
      <c r="U309" s="35"/>
      <c r="V309" s="35"/>
      <c r="W309" s="35"/>
      <c r="X309" s="35"/>
      <c r="Y309" s="35"/>
      <c r="Z309" s="35"/>
      <c r="AA309" s="35"/>
      <c r="AB309" s="35"/>
      <c r="AC309" s="35"/>
      <c r="AD309" s="35"/>
      <c r="AE309" s="35"/>
      <c r="AF309" s="35"/>
      <c r="AG309" s="35"/>
      <c r="AH309" s="35"/>
      <c r="AI309" s="35"/>
      <c r="AJ309" s="35"/>
      <c r="AK309" s="35"/>
      <c r="AL309" s="35"/>
      <c r="AM309" s="35"/>
      <c r="AN309" s="35"/>
    </row>
    <row r="310" spans="1:40" ht="13.5" customHeight="1">
      <c r="A310" s="31"/>
      <c r="B310" s="31"/>
      <c r="C310" s="31"/>
      <c r="D310" s="31"/>
      <c r="E310" s="31"/>
      <c r="F310" s="31"/>
      <c r="G310" s="31"/>
      <c r="H310" s="31"/>
      <c r="I310" s="31"/>
      <c r="J310" s="92"/>
      <c r="K310" s="35"/>
      <c r="L310" s="35"/>
      <c r="M310" s="35"/>
      <c r="N310" s="35"/>
      <c r="O310" s="35"/>
      <c r="P310" s="35"/>
      <c r="Q310" s="35"/>
      <c r="R310" s="35"/>
      <c r="S310" s="35"/>
      <c r="T310" s="35"/>
      <c r="U310" s="35"/>
      <c r="V310" s="35"/>
      <c r="W310" s="35"/>
      <c r="X310" s="35"/>
      <c r="Y310" s="35"/>
      <c r="Z310" s="35"/>
      <c r="AA310" s="35"/>
      <c r="AB310" s="35"/>
      <c r="AC310" s="35"/>
      <c r="AD310" s="35"/>
      <c r="AE310" s="35"/>
      <c r="AF310" s="35"/>
      <c r="AG310" s="35"/>
      <c r="AH310" s="35"/>
      <c r="AI310" s="35"/>
      <c r="AJ310" s="35"/>
      <c r="AK310" s="35"/>
      <c r="AL310" s="35"/>
      <c r="AM310" s="35"/>
      <c r="AN310" s="35"/>
    </row>
    <row r="311" spans="1:40" ht="13.5" customHeight="1">
      <c r="A311" s="31"/>
      <c r="B311" s="31"/>
      <c r="C311" s="31"/>
      <c r="D311" s="31"/>
      <c r="E311" s="31"/>
      <c r="F311" s="31"/>
      <c r="G311" s="31"/>
      <c r="H311" s="31"/>
      <c r="I311" s="31"/>
      <c r="J311" s="92"/>
      <c r="K311" s="35"/>
      <c r="L311" s="35"/>
      <c r="M311" s="35"/>
      <c r="N311" s="35"/>
      <c r="O311" s="35"/>
      <c r="P311" s="35"/>
      <c r="Q311" s="35"/>
      <c r="R311" s="35"/>
      <c r="S311" s="35"/>
      <c r="T311" s="35"/>
      <c r="U311" s="35"/>
      <c r="V311" s="35"/>
      <c r="W311" s="35"/>
      <c r="X311" s="35"/>
      <c r="Y311" s="35"/>
      <c r="Z311" s="35"/>
      <c r="AA311" s="35"/>
      <c r="AB311" s="35"/>
      <c r="AC311" s="35"/>
      <c r="AD311" s="35"/>
      <c r="AE311" s="35"/>
      <c r="AF311" s="35"/>
      <c r="AG311" s="35"/>
      <c r="AH311" s="35"/>
      <c r="AI311" s="35"/>
      <c r="AJ311" s="35"/>
      <c r="AK311" s="35"/>
      <c r="AL311" s="35"/>
      <c r="AM311" s="35"/>
      <c r="AN311" s="35"/>
    </row>
    <row r="312" spans="1:40" ht="13.5" customHeight="1">
      <c r="A312" s="31"/>
      <c r="B312" s="31"/>
      <c r="C312" s="31"/>
      <c r="D312" s="31"/>
      <c r="E312" s="31"/>
      <c r="F312" s="31"/>
      <c r="G312" s="31"/>
      <c r="H312" s="31"/>
      <c r="I312" s="31"/>
      <c r="J312" s="92"/>
      <c r="K312" s="35"/>
      <c r="L312" s="35"/>
      <c r="M312" s="35"/>
      <c r="N312" s="35"/>
      <c r="O312" s="35"/>
      <c r="P312" s="35"/>
      <c r="Q312" s="35"/>
      <c r="R312" s="35"/>
      <c r="S312" s="35"/>
      <c r="T312" s="35"/>
      <c r="U312" s="35"/>
      <c r="V312" s="35"/>
      <c r="W312" s="35"/>
      <c r="X312" s="35"/>
      <c r="Y312" s="35"/>
      <c r="Z312" s="35"/>
      <c r="AA312" s="35"/>
      <c r="AB312" s="35"/>
      <c r="AC312" s="35"/>
      <c r="AD312" s="35"/>
      <c r="AE312" s="35"/>
      <c r="AF312" s="35"/>
      <c r="AG312" s="35"/>
      <c r="AH312" s="35"/>
      <c r="AI312" s="35"/>
      <c r="AJ312" s="35"/>
      <c r="AK312" s="35"/>
      <c r="AL312" s="35"/>
      <c r="AM312" s="35"/>
      <c r="AN312" s="35"/>
    </row>
    <row r="313" spans="1:40" ht="13.5" customHeight="1">
      <c r="A313" s="31"/>
      <c r="B313" s="31"/>
      <c r="C313" s="31"/>
      <c r="D313" s="31"/>
      <c r="E313" s="31"/>
      <c r="F313" s="31"/>
      <c r="G313" s="31"/>
      <c r="H313" s="31"/>
      <c r="I313" s="31"/>
      <c r="J313" s="92"/>
      <c r="K313" s="35"/>
      <c r="L313" s="35"/>
      <c r="M313" s="35"/>
      <c r="N313" s="35"/>
      <c r="O313" s="35"/>
      <c r="P313" s="35"/>
      <c r="Q313" s="35"/>
      <c r="R313" s="35"/>
      <c r="S313" s="35"/>
      <c r="T313" s="35"/>
      <c r="U313" s="35"/>
      <c r="V313" s="35"/>
      <c r="W313" s="35"/>
      <c r="X313" s="35"/>
      <c r="Y313" s="35"/>
      <c r="Z313" s="35"/>
      <c r="AA313" s="35"/>
      <c r="AB313" s="35"/>
      <c r="AC313" s="35"/>
      <c r="AD313" s="35"/>
      <c r="AE313" s="35"/>
      <c r="AF313" s="35"/>
      <c r="AG313" s="35"/>
      <c r="AH313" s="35"/>
      <c r="AI313" s="35"/>
      <c r="AJ313" s="35"/>
      <c r="AK313" s="35"/>
      <c r="AL313" s="35"/>
      <c r="AM313" s="35"/>
      <c r="AN313" s="35"/>
    </row>
    <row r="314" spans="1:40" ht="13.5" customHeight="1">
      <c r="A314" s="31"/>
      <c r="B314" s="31"/>
      <c r="C314" s="31"/>
      <c r="D314" s="31"/>
      <c r="E314" s="31"/>
      <c r="F314" s="31"/>
      <c r="G314" s="31"/>
      <c r="H314" s="31"/>
      <c r="I314" s="31"/>
      <c r="J314" s="92"/>
      <c r="K314" s="35"/>
      <c r="L314" s="35"/>
      <c r="M314" s="35"/>
      <c r="N314" s="35"/>
      <c r="O314" s="35"/>
      <c r="P314" s="35"/>
      <c r="Q314" s="35"/>
      <c r="R314" s="35"/>
      <c r="S314" s="35"/>
      <c r="T314" s="35"/>
      <c r="U314" s="35"/>
      <c r="V314" s="35"/>
      <c r="W314" s="35"/>
      <c r="X314" s="35"/>
      <c r="Y314" s="35"/>
      <c r="Z314" s="35"/>
      <c r="AA314" s="35"/>
      <c r="AB314" s="35"/>
      <c r="AC314" s="35"/>
      <c r="AD314" s="35"/>
      <c r="AE314" s="35"/>
      <c r="AF314" s="35"/>
      <c r="AG314" s="35"/>
      <c r="AH314" s="35"/>
      <c r="AI314" s="35"/>
      <c r="AJ314" s="35"/>
      <c r="AK314" s="35"/>
      <c r="AL314" s="35"/>
      <c r="AM314" s="35"/>
      <c r="AN314" s="35"/>
    </row>
    <row r="315" spans="1:40" ht="13.5" customHeight="1">
      <c r="A315" s="31"/>
      <c r="B315" s="31"/>
      <c r="C315" s="31"/>
      <c r="D315" s="31"/>
      <c r="E315" s="31"/>
      <c r="F315" s="31"/>
      <c r="G315" s="31"/>
      <c r="H315" s="31"/>
      <c r="I315" s="31"/>
      <c r="J315" s="92"/>
      <c r="K315" s="35"/>
      <c r="L315" s="35"/>
      <c r="M315" s="35"/>
      <c r="N315" s="35"/>
      <c r="O315" s="35"/>
      <c r="P315" s="35"/>
      <c r="Q315" s="35"/>
      <c r="R315" s="35"/>
      <c r="S315" s="35"/>
      <c r="T315" s="35"/>
      <c r="U315" s="35"/>
      <c r="V315" s="35"/>
      <c r="W315" s="35"/>
      <c r="X315" s="35"/>
      <c r="Y315" s="35"/>
      <c r="Z315" s="35"/>
      <c r="AA315" s="35"/>
      <c r="AB315" s="35"/>
      <c r="AC315" s="35"/>
      <c r="AD315" s="35"/>
      <c r="AE315" s="35"/>
      <c r="AF315" s="35"/>
      <c r="AG315" s="35"/>
      <c r="AH315" s="35"/>
      <c r="AI315" s="35"/>
      <c r="AJ315" s="35"/>
      <c r="AK315" s="35"/>
      <c r="AL315" s="35"/>
      <c r="AM315" s="35"/>
      <c r="AN315" s="35"/>
    </row>
    <row r="316" spans="1:40" ht="13.5" customHeight="1">
      <c r="A316" s="31"/>
      <c r="B316" s="31"/>
      <c r="C316" s="31"/>
      <c r="D316" s="31"/>
      <c r="E316" s="31"/>
      <c r="F316" s="31"/>
      <c r="G316" s="31"/>
      <c r="H316" s="31"/>
      <c r="I316" s="31"/>
      <c r="J316" s="92"/>
      <c r="K316" s="35"/>
      <c r="L316" s="35"/>
      <c r="M316" s="35"/>
      <c r="N316" s="35"/>
      <c r="O316" s="35"/>
      <c r="P316" s="35"/>
      <c r="Q316" s="35"/>
      <c r="R316" s="35"/>
      <c r="S316" s="35"/>
      <c r="T316" s="35"/>
      <c r="U316" s="35"/>
      <c r="V316" s="35"/>
      <c r="W316" s="35"/>
      <c r="X316" s="35"/>
      <c r="Y316" s="35"/>
      <c r="Z316" s="35"/>
      <c r="AA316" s="35"/>
      <c r="AB316" s="35"/>
      <c r="AC316" s="35"/>
      <c r="AD316" s="35"/>
      <c r="AE316" s="35"/>
      <c r="AF316" s="35"/>
      <c r="AG316" s="35"/>
      <c r="AH316" s="35"/>
      <c r="AI316" s="35"/>
      <c r="AJ316" s="35"/>
      <c r="AK316" s="35"/>
      <c r="AL316" s="35"/>
      <c r="AM316" s="35"/>
      <c r="AN316" s="35"/>
    </row>
    <row r="317" spans="1:40" ht="13.5" customHeight="1">
      <c r="A317" s="31"/>
      <c r="B317" s="31"/>
      <c r="C317" s="31"/>
      <c r="D317" s="31"/>
      <c r="E317" s="31"/>
      <c r="F317" s="31"/>
      <c r="G317" s="31"/>
      <c r="H317" s="31"/>
      <c r="I317" s="31"/>
      <c r="J317" s="92"/>
      <c r="K317" s="35"/>
      <c r="L317" s="35"/>
      <c r="M317" s="35"/>
      <c r="N317" s="35"/>
      <c r="O317" s="35"/>
      <c r="P317" s="35"/>
      <c r="Q317" s="35"/>
      <c r="R317" s="35"/>
      <c r="S317" s="35"/>
      <c r="T317" s="35"/>
      <c r="U317" s="35"/>
      <c r="V317" s="35"/>
      <c r="W317" s="35"/>
      <c r="X317" s="35"/>
      <c r="Y317" s="35"/>
      <c r="Z317" s="35"/>
      <c r="AA317" s="35"/>
      <c r="AB317" s="35"/>
      <c r="AC317" s="35"/>
      <c r="AD317" s="35"/>
      <c r="AE317" s="35"/>
      <c r="AF317" s="35"/>
      <c r="AG317" s="35"/>
      <c r="AH317" s="35"/>
      <c r="AI317" s="35"/>
      <c r="AJ317" s="35"/>
      <c r="AK317" s="35"/>
      <c r="AL317" s="35"/>
      <c r="AM317" s="35"/>
      <c r="AN317" s="35"/>
    </row>
    <row r="318" spans="1:40" ht="13.5" customHeight="1">
      <c r="A318" s="31"/>
      <c r="B318" s="31"/>
      <c r="C318" s="31"/>
      <c r="D318" s="31"/>
      <c r="E318" s="31"/>
      <c r="F318" s="31"/>
      <c r="G318" s="31"/>
      <c r="H318" s="31"/>
      <c r="I318" s="31"/>
      <c r="J318" s="92"/>
      <c r="K318" s="35"/>
      <c r="L318" s="35"/>
      <c r="M318" s="35"/>
      <c r="N318" s="35"/>
      <c r="O318" s="35"/>
      <c r="P318" s="35"/>
      <c r="Q318" s="35"/>
      <c r="R318" s="35"/>
      <c r="S318" s="35"/>
      <c r="T318" s="35"/>
      <c r="U318" s="35"/>
      <c r="V318" s="35"/>
      <c r="W318" s="35"/>
      <c r="X318" s="35"/>
      <c r="Y318" s="35"/>
      <c r="Z318" s="35"/>
      <c r="AA318" s="35"/>
      <c r="AB318" s="35"/>
      <c r="AC318" s="35"/>
      <c r="AD318" s="35"/>
      <c r="AE318" s="35"/>
      <c r="AF318" s="35"/>
      <c r="AG318" s="35"/>
      <c r="AH318" s="35"/>
      <c r="AI318" s="35"/>
      <c r="AJ318" s="35"/>
      <c r="AK318" s="35"/>
      <c r="AL318" s="35"/>
      <c r="AM318" s="35"/>
      <c r="AN318" s="35"/>
    </row>
    <row r="319" spans="1:40" ht="13.5" customHeight="1">
      <c r="A319" s="31"/>
      <c r="B319" s="31"/>
      <c r="C319" s="31"/>
      <c r="D319" s="31"/>
      <c r="E319" s="31"/>
      <c r="F319" s="31"/>
      <c r="G319" s="31"/>
      <c r="H319" s="31"/>
      <c r="I319" s="31"/>
      <c r="J319" s="92"/>
      <c r="K319" s="35"/>
      <c r="L319" s="35"/>
      <c r="M319" s="35"/>
      <c r="N319" s="35"/>
      <c r="O319" s="35"/>
      <c r="P319" s="35"/>
      <c r="Q319" s="35"/>
      <c r="R319" s="35"/>
      <c r="S319" s="35"/>
      <c r="T319" s="35"/>
      <c r="U319" s="35"/>
      <c r="V319" s="35"/>
      <c r="W319" s="35"/>
      <c r="X319" s="35"/>
      <c r="Y319" s="35"/>
      <c r="Z319" s="35"/>
      <c r="AA319" s="35"/>
      <c r="AB319" s="35"/>
      <c r="AC319" s="35"/>
      <c r="AD319" s="35"/>
      <c r="AE319" s="35"/>
      <c r="AF319" s="35"/>
      <c r="AG319" s="35"/>
      <c r="AH319" s="35"/>
      <c r="AI319" s="35"/>
      <c r="AJ319" s="35"/>
      <c r="AK319" s="35"/>
      <c r="AL319" s="35"/>
      <c r="AM319" s="35"/>
      <c r="AN319" s="35"/>
    </row>
    <row r="320" spans="1:40" ht="13.5" customHeight="1">
      <c r="A320" s="31"/>
      <c r="B320" s="31"/>
      <c r="C320" s="31"/>
      <c r="D320" s="31"/>
      <c r="E320" s="31"/>
      <c r="F320" s="31"/>
      <c r="G320" s="31"/>
      <c r="H320" s="31"/>
      <c r="I320" s="31"/>
      <c r="J320" s="92"/>
      <c r="K320" s="35"/>
      <c r="L320" s="35"/>
      <c r="M320" s="35"/>
      <c r="N320" s="35"/>
      <c r="O320" s="35"/>
      <c r="P320" s="35"/>
      <c r="Q320" s="35"/>
      <c r="R320" s="35"/>
      <c r="S320" s="35"/>
      <c r="T320" s="35"/>
      <c r="U320" s="35"/>
      <c r="V320" s="35"/>
      <c r="W320" s="35"/>
      <c r="X320" s="35"/>
      <c r="Y320" s="35"/>
      <c r="Z320" s="35"/>
      <c r="AA320" s="35"/>
      <c r="AB320" s="35"/>
      <c r="AC320" s="35"/>
      <c r="AD320" s="35"/>
      <c r="AE320" s="35"/>
      <c r="AF320" s="35"/>
      <c r="AG320" s="35"/>
      <c r="AH320" s="35"/>
      <c r="AI320" s="35"/>
      <c r="AJ320" s="35"/>
      <c r="AK320" s="35"/>
      <c r="AL320" s="35"/>
      <c r="AM320" s="35"/>
      <c r="AN320" s="35"/>
    </row>
    <row r="321" spans="1:40" ht="13.5" customHeight="1">
      <c r="A321" s="31"/>
      <c r="B321" s="31"/>
      <c r="C321" s="31"/>
      <c r="D321" s="31"/>
      <c r="E321" s="31"/>
      <c r="F321" s="31"/>
      <c r="G321" s="31"/>
      <c r="H321" s="31"/>
      <c r="I321" s="31"/>
      <c r="J321" s="92"/>
      <c r="K321" s="35"/>
      <c r="L321" s="35"/>
      <c r="M321" s="35"/>
      <c r="N321" s="35"/>
      <c r="O321" s="35"/>
      <c r="P321" s="35"/>
      <c r="Q321" s="35"/>
      <c r="R321" s="35"/>
      <c r="S321" s="35"/>
      <c r="T321" s="35"/>
      <c r="U321" s="35"/>
      <c r="V321" s="35"/>
      <c r="W321" s="35"/>
      <c r="X321" s="35"/>
      <c r="Y321" s="35"/>
      <c r="Z321" s="35"/>
      <c r="AA321" s="35"/>
      <c r="AB321" s="35"/>
      <c r="AC321" s="35"/>
      <c r="AD321" s="35"/>
      <c r="AE321" s="35"/>
      <c r="AF321" s="35"/>
      <c r="AG321" s="35"/>
      <c r="AH321" s="35"/>
      <c r="AI321" s="35"/>
      <c r="AJ321" s="35"/>
      <c r="AK321" s="35"/>
      <c r="AL321" s="35"/>
      <c r="AM321" s="35"/>
      <c r="AN321" s="35"/>
    </row>
    <row r="322" spans="1:40" ht="13.5" customHeight="1">
      <c r="A322" s="31"/>
      <c r="B322" s="31"/>
      <c r="C322" s="31"/>
      <c r="D322" s="31"/>
      <c r="E322" s="31"/>
      <c r="F322" s="31"/>
      <c r="G322" s="31"/>
      <c r="H322" s="31"/>
      <c r="I322" s="31"/>
      <c r="J322" s="92"/>
      <c r="K322" s="35"/>
      <c r="L322" s="35"/>
      <c r="M322" s="35"/>
      <c r="N322" s="35"/>
      <c r="O322" s="35"/>
      <c r="P322" s="35"/>
      <c r="Q322" s="35"/>
      <c r="R322" s="35"/>
      <c r="S322" s="35"/>
      <c r="T322" s="35"/>
      <c r="U322" s="35"/>
      <c r="V322" s="35"/>
      <c r="W322" s="35"/>
      <c r="X322" s="35"/>
      <c r="Y322" s="35"/>
      <c r="Z322" s="35"/>
      <c r="AA322" s="35"/>
      <c r="AB322" s="35"/>
      <c r="AC322" s="35"/>
      <c r="AD322" s="35"/>
      <c r="AE322" s="35"/>
      <c r="AF322" s="35"/>
      <c r="AG322" s="35"/>
      <c r="AH322" s="35"/>
      <c r="AI322" s="35"/>
      <c r="AJ322" s="35"/>
      <c r="AK322" s="35"/>
      <c r="AL322" s="35"/>
      <c r="AM322" s="35"/>
      <c r="AN322" s="35"/>
    </row>
    <row r="323" spans="1:40" ht="13.5" customHeight="1">
      <c r="A323" s="31"/>
      <c r="B323" s="31"/>
      <c r="C323" s="31"/>
      <c r="D323" s="31"/>
      <c r="E323" s="31"/>
      <c r="F323" s="31"/>
      <c r="G323" s="31"/>
      <c r="H323" s="31"/>
      <c r="I323" s="31"/>
      <c r="J323" s="92"/>
      <c r="K323" s="35"/>
      <c r="L323" s="35"/>
      <c r="M323" s="35"/>
      <c r="N323" s="35"/>
      <c r="O323" s="35"/>
      <c r="P323" s="35"/>
      <c r="Q323" s="35"/>
      <c r="R323" s="35"/>
      <c r="S323" s="35"/>
      <c r="T323" s="35"/>
      <c r="U323" s="35"/>
      <c r="V323" s="35"/>
      <c r="W323" s="35"/>
      <c r="X323" s="35"/>
      <c r="Y323" s="35"/>
      <c r="Z323" s="35"/>
      <c r="AA323" s="35"/>
      <c r="AB323" s="35"/>
      <c r="AC323" s="35"/>
      <c r="AD323" s="35"/>
      <c r="AE323" s="35"/>
      <c r="AF323" s="35"/>
      <c r="AG323" s="35"/>
      <c r="AH323" s="35"/>
      <c r="AI323" s="35"/>
      <c r="AJ323" s="35"/>
      <c r="AK323" s="35"/>
      <c r="AL323" s="35"/>
      <c r="AM323" s="35"/>
      <c r="AN323" s="35"/>
    </row>
    <row r="324" spans="1:40" ht="13.5" customHeight="1">
      <c r="A324" s="31"/>
      <c r="B324" s="31"/>
      <c r="C324" s="31"/>
      <c r="D324" s="31"/>
      <c r="E324" s="31"/>
      <c r="F324" s="31"/>
      <c r="G324" s="31"/>
      <c r="H324" s="31"/>
      <c r="I324" s="31"/>
      <c r="J324" s="92"/>
      <c r="K324" s="35"/>
      <c r="L324" s="35"/>
      <c r="M324" s="35"/>
      <c r="N324" s="35"/>
      <c r="O324" s="35"/>
      <c r="P324" s="35"/>
      <c r="Q324" s="35"/>
      <c r="R324" s="35"/>
      <c r="S324" s="35"/>
      <c r="T324" s="35"/>
      <c r="U324" s="35"/>
      <c r="V324" s="35"/>
      <c r="W324" s="35"/>
      <c r="X324" s="35"/>
      <c r="Y324" s="35"/>
      <c r="Z324" s="35"/>
      <c r="AA324" s="35"/>
      <c r="AB324" s="35"/>
      <c r="AC324" s="35"/>
      <c r="AD324" s="35"/>
      <c r="AE324" s="35"/>
      <c r="AF324" s="35"/>
      <c r="AG324" s="35"/>
      <c r="AH324" s="35"/>
      <c r="AI324" s="35"/>
      <c r="AJ324" s="35"/>
      <c r="AK324" s="35"/>
      <c r="AL324" s="35"/>
      <c r="AM324" s="35"/>
      <c r="AN324" s="35"/>
    </row>
    <row r="325" spans="1:40" ht="13.5" customHeight="1">
      <c r="A325" s="31"/>
      <c r="B325" s="31"/>
      <c r="C325" s="31"/>
      <c r="D325" s="31"/>
      <c r="E325" s="31"/>
      <c r="F325" s="31"/>
      <c r="G325" s="31"/>
      <c r="H325" s="31"/>
      <c r="I325" s="31"/>
      <c r="J325" s="92"/>
      <c r="K325" s="35"/>
      <c r="L325" s="35"/>
      <c r="M325" s="35"/>
      <c r="N325" s="35"/>
      <c r="O325" s="35"/>
      <c r="P325" s="35"/>
      <c r="Q325" s="35"/>
      <c r="R325" s="35"/>
      <c r="S325" s="35"/>
      <c r="T325" s="35"/>
      <c r="U325" s="35"/>
      <c r="V325" s="35"/>
      <c r="W325" s="35"/>
      <c r="X325" s="35"/>
      <c r="Y325" s="35"/>
      <c r="Z325" s="35"/>
      <c r="AA325" s="35"/>
      <c r="AB325" s="35"/>
      <c r="AC325" s="35"/>
      <c r="AD325" s="35"/>
      <c r="AE325" s="35"/>
      <c r="AF325" s="35"/>
      <c r="AG325" s="35"/>
      <c r="AH325" s="35"/>
      <c r="AI325" s="35"/>
      <c r="AJ325" s="35"/>
      <c r="AK325" s="35"/>
      <c r="AL325" s="35"/>
      <c r="AM325" s="35"/>
      <c r="AN325" s="35"/>
    </row>
    <row r="326" spans="1:40" ht="13.5" customHeight="1">
      <c r="A326" s="31"/>
      <c r="B326" s="31"/>
      <c r="C326" s="31"/>
      <c r="D326" s="31"/>
      <c r="E326" s="31"/>
      <c r="F326" s="31"/>
      <c r="G326" s="31"/>
      <c r="H326" s="31"/>
      <c r="I326" s="31"/>
      <c r="J326" s="92"/>
      <c r="K326" s="35"/>
      <c r="L326" s="35"/>
      <c r="M326" s="35"/>
      <c r="N326" s="35"/>
      <c r="O326" s="35"/>
      <c r="P326" s="35"/>
      <c r="Q326" s="35"/>
      <c r="R326" s="35"/>
      <c r="S326" s="35"/>
      <c r="T326" s="35"/>
      <c r="U326" s="35"/>
      <c r="V326" s="35"/>
      <c r="W326" s="35"/>
      <c r="X326" s="35"/>
      <c r="Y326" s="35"/>
      <c r="Z326" s="35"/>
      <c r="AA326" s="35"/>
      <c r="AB326" s="35"/>
      <c r="AC326" s="35"/>
      <c r="AD326" s="35"/>
      <c r="AE326" s="35"/>
      <c r="AF326" s="35"/>
      <c r="AG326" s="35"/>
      <c r="AH326" s="35"/>
      <c r="AI326" s="35"/>
      <c r="AJ326" s="35"/>
      <c r="AK326" s="35"/>
      <c r="AL326" s="35"/>
      <c r="AM326" s="35"/>
      <c r="AN326" s="35"/>
    </row>
    <row r="327" spans="1:40" ht="13.5" customHeight="1">
      <c r="A327" s="31"/>
      <c r="B327" s="31"/>
      <c r="C327" s="31"/>
      <c r="D327" s="31"/>
      <c r="E327" s="31"/>
      <c r="F327" s="31"/>
      <c r="G327" s="31"/>
      <c r="H327" s="31"/>
      <c r="I327" s="31"/>
      <c r="J327" s="92"/>
      <c r="K327" s="35"/>
      <c r="L327" s="35"/>
      <c r="M327" s="35"/>
      <c r="N327" s="35"/>
      <c r="O327" s="35"/>
      <c r="P327" s="35"/>
      <c r="Q327" s="35"/>
      <c r="R327" s="35"/>
      <c r="S327" s="35"/>
      <c r="T327" s="35"/>
      <c r="U327" s="35"/>
      <c r="V327" s="35"/>
      <c r="W327" s="35"/>
      <c r="X327" s="35"/>
      <c r="Y327" s="35"/>
      <c r="Z327" s="35"/>
      <c r="AA327" s="35"/>
      <c r="AB327" s="35"/>
      <c r="AC327" s="35"/>
      <c r="AD327" s="35"/>
      <c r="AE327" s="35"/>
      <c r="AF327" s="35"/>
      <c r="AG327" s="35"/>
      <c r="AH327" s="35"/>
      <c r="AI327" s="35"/>
      <c r="AJ327" s="35"/>
      <c r="AK327" s="35"/>
      <c r="AL327" s="35"/>
      <c r="AM327" s="35"/>
      <c r="AN327" s="35"/>
    </row>
    <row r="328" spans="1:40" ht="13.5" customHeight="1">
      <c r="A328" s="31"/>
      <c r="B328" s="31"/>
      <c r="C328" s="31"/>
      <c r="D328" s="31"/>
      <c r="E328" s="31"/>
      <c r="F328" s="31"/>
      <c r="G328" s="31"/>
      <c r="H328" s="31"/>
      <c r="I328" s="31"/>
      <c r="J328" s="92"/>
      <c r="K328" s="35"/>
      <c r="L328" s="35"/>
      <c r="M328" s="35"/>
      <c r="N328" s="35"/>
      <c r="O328" s="35"/>
      <c r="P328" s="35"/>
      <c r="Q328" s="35"/>
      <c r="R328" s="35"/>
      <c r="S328" s="35"/>
      <c r="T328" s="35"/>
      <c r="U328" s="35"/>
      <c r="V328" s="35"/>
      <c r="W328" s="35"/>
      <c r="X328" s="35"/>
      <c r="Y328" s="35"/>
      <c r="Z328" s="35"/>
      <c r="AA328" s="35"/>
      <c r="AB328" s="35"/>
      <c r="AC328" s="35"/>
      <c r="AD328" s="35"/>
      <c r="AE328" s="35"/>
      <c r="AF328" s="35"/>
      <c r="AG328" s="35"/>
      <c r="AH328" s="35"/>
      <c r="AI328" s="35"/>
      <c r="AJ328" s="35"/>
      <c r="AK328" s="35"/>
      <c r="AL328" s="35"/>
      <c r="AM328" s="35"/>
      <c r="AN328" s="35"/>
    </row>
    <row r="329" spans="1:40" ht="13.5" customHeight="1">
      <c r="A329" s="31"/>
      <c r="B329" s="31"/>
      <c r="C329" s="31"/>
      <c r="D329" s="31"/>
      <c r="E329" s="31"/>
      <c r="F329" s="31"/>
      <c r="G329" s="31"/>
      <c r="H329" s="31"/>
      <c r="I329" s="31"/>
      <c r="J329" s="92"/>
      <c r="K329" s="35"/>
      <c r="L329" s="35"/>
      <c r="M329" s="35"/>
      <c r="N329" s="35"/>
      <c r="O329" s="35"/>
      <c r="P329" s="35"/>
      <c r="Q329" s="35"/>
      <c r="R329" s="35"/>
      <c r="S329" s="35"/>
      <c r="T329" s="35"/>
      <c r="U329" s="35"/>
      <c r="V329" s="35"/>
      <c r="W329" s="35"/>
      <c r="X329" s="35"/>
      <c r="Y329" s="35"/>
      <c r="Z329" s="35"/>
      <c r="AA329" s="35"/>
      <c r="AB329" s="35"/>
      <c r="AC329" s="35"/>
      <c r="AD329" s="35"/>
      <c r="AE329" s="35"/>
      <c r="AF329" s="35"/>
      <c r="AG329" s="35"/>
      <c r="AH329" s="35"/>
      <c r="AI329" s="35"/>
      <c r="AJ329" s="35"/>
      <c r="AK329" s="35"/>
      <c r="AL329" s="35"/>
      <c r="AM329" s="35"/>
      <c r="AN329" s="35"/>
    </row>
    <row r="330" spans="1:40" ht="13.5" customHeight="1">
      <c r="A330" s="31"/>
      <c r="B330" s="31"/>
      <c r="C330" s="31"/>
      <c r="D330" s="31"/>
      <c r="E330" s="31"/>
      <c r="F330" s="31"/>
      <c r="G330" s="31"/>
      <c r="H330" s="31"/>
      <c r="I330" s="31"/>
      <c r="J330" s="92"/>
      <c r="K330" s="35"/>
      <c r="L330" s="35"/>
      <c r="M330" s="35"/>
      <c r="N330" s="35"/>
      <c r="O330" s="35"/>
      <c r="P330" s="35"/>
      <c r="Q330" s="35"/>
      <c r="R330" s="35"/>
      <c r="S330" s="35"/>
      <c r="T330" s="35"/>
      <c r="U330" s="35"/>
      <c r="V330" s="35"/>
      <c r="W330" s="35"/>
      <c r="X330" s="35"/>
      <c r="Y330" s="35"/>
      <c r="Z330" s="35"/>
      <c r="AA330" s="35"/>
      <c r="AB330" s="35"/>
      <c r="AC330" s="35"/>
      <c r="AD330" s="35"/>
      <c r="AE330" s="35"/>
      <c r="AF330" s="35"/>
      <c r="AG330" s="35"/>
      <c r="AH330" s="35"/>
      <c r="AI330" s="35"/>
      <c r="AJ330" s="35"/>
      <c r="AK330" s="35"/>
      <c r="AL330" s="35"/>
      <c r="AM330" s="35"/>
      <c r="AN330" s="35"/>
    </row>
    <row r="331" spans="1:40" ht="13.5" customHeight="1">
      <c r="A331" s="31"/>
      <c r="B331" s="31"/>
      <c r="C331" s="31"/>
      <c r="D331" s="31"/>
      <c r="E331" s="31"/>
      <c r="F331" s="31"/>
      <c r="G331" s="31"/>
      <c r="H331" s="31"/>
      <c r="I331" s="31"/>
      <c r="J331" s="92"/>
      <c r="K331" s="35"/>
      <c r="L331" s="35"/>
      <c r="M331" s="35"/>
      <c r="N331" s="35"/>
      <c r="O331" s="35"/>
      <c r="P331" s="35"/>
      <c r="Q331" s="35"/>
      <c r="R331" s="35"/>
      <c r="S331" s="35"/>
      <c r="T331" s="35"/>
      <c r="U331" s="35"/>
      <c r="V331" s="35"/>
      <c r="W331" s="35"/>
      <c r="X331" s="35"/>
      <c r="Y331" s="35"/>
      <c r="Z331" s="35"/>
      <c r="AA331" s="35"/>
      <c r="AB331" s="35"/>
      <c r="AC331" s="35"/>
      <c r="AD331" s="35"/>
      <c r="AE331" s="35"/>
      <c r="AF331" s="35"/>
      <c r="AG331" s="35"/>
      <c r="AH331" s="35"/>
      <c r="AI331" s="35"/>
      <c r="AJ331" s="35"/>
      <c r="AK331" s="35"/>
      <c r="AL331" s="35"/>
      <c r="AM331" s="35"/>
      <c r="AN331" s="35"/>
    </row>
    <row r="332" spans="1:40" ht="13.5" customHeight="1">
      <c r="A332" s="31"/>
      <c r="B332" s="31"/>
      <c r="C332" s="31"/>
      <c r="D332" s="31"/>
      <c r="E332" s="31"/>
      <c r="F332" s="31"/>
      <c r="G332" s="31"/>
      <c r="H332" s="31"/>
      <c r="I332" s="31"/>
      <c r="J332" s="92"/>
      <c r="K332" s="35"/>
      <c r="L332" s="35"/>
      <c r="M332" s="35"/>
      <c r="N332" s="35"/>
      <c r="O332" s="35"/>
      <c r="P332" s="35"/>
      <c r="Q332" s="35"/>
      <c r="R332" s="35"/>
      <c r="S332" s="35"/>
      <c r="T332" s="35"/>
      <c r="U332" s="35"/>
      <c r="V332" s="35"/>
      <c r="W332" s="35"/>
      <c r="X332" s="35"/>
      <c r="Y332" s="35"/>
      <c r="Z332" s="35"/>
      <c r="AA332" s="35"/>
      <c r="AB332" s="35"/>
      <c r="AC332" s="35"/>
      <c r="AD332" s="35"/>
      <c r="AE332" s="35"/>
      <c r="AF332" s="35"/>
      <c r="AG332" s="35"/>
      <c r="AH332" s="35"/>
      <c r="AI332" s="35"/>
      <c r="AJ332" s="35"/>
      <c r="AK332" s="35"/>
      <c r="AL332" s="35"/>
      <c r="AM332" s="35"/>
      <c r="AN332" s="35"/>
    </row>
    <row r="333" spans="1:40" ht="13.5" customHeight="1">
      <c r="A333" s="31"/>
      <c r="B333" s="31"/>
      <c r="C333" s="31"/>
      <c r="D333" s="31"/>
      <c r="E333" s="31"/>
      <c r="F333" s="31"/>
      <c r="G333" s="31"/>
      <c r="H333" s="31"/>
      <c r="I333" s="31"/>
      <c r="J333" s="92"/>
      <c r="K333" s="35"/>
      <c r="L333" s="35"/>
      <c r="M333" s="35"/>
      <c r="N333" s="35"/>
      <c r="O333" s="35"/>
      <c r="P333" s="35"/>
      <c r="Q333" s="35"/>
      <c r="R333" s="35"/>
      <c r="S333" s="35"/>
      <c r="T333" s="35"/>
      <c r="U333" s="35"/>
      <c r="V333" s="35"/>
      <c r="W333" s="35"/>
      <c r="X333" s="35"/>
      <c r="Y333" s="35"/>
      <c r="Z333" s="35"/>
      <c r="AA333" s="35"/>
      <c r="AB333" s="35"/>
      <c r="AC333" s="35"/>
      <c r="AD333" s="35"/>
      <c r="AE333" s="35"/>
      <c r="AF333" s="35"/>
      <c r="AG333" s="35"/>
      <c r="AH333" s="35"/>
      <c r="AI333" s="35"/>
      <c r="AJ333" s="35"/>
      <c r="AK333" s="35"/>
      <c r="AL333" s="35"/>
      <c r="AM333" s="35"/>
      <c r="AN333" s="35"/>
    </row>
    <row r="334" spans="1:40" ht="13.5" customHeight="1">
      <c r="A334" s="31"/>
      <c r="B334" s="31"/>
      <c r="C334" s="31"/>
      <c r="D334" s="31"/>
      <c r="E334" s="31"/>
      <c r="F334" s="31"/>
      <c r="G334" s="31"/>
      <c r="H334" s="31"/>
      <c r="I334" s="31"/>
      <c r="J334" s="92"/>
      <c r="K334" s="35"/>
      <c r="L334" s="35"/>
      <c r="M334" s="35"/>
      <c r="N334" s="35"/>
      <c r="O334" s="35"/>
      <c r="P334" s="35"/>
      <c r="Q334" s="35"/>
      <c r="R334" s="35"/>
      <c r="S334" s="35"/>
      <c r="T334" s="35"/>
      <c r="U334" s="35"/>
      <c r="V334" s="35"/>
      <c r="W334" s="35"/>
      <c r="X334" s="35"/>
      <c r="Y334" s="35"/>
      <c r="Z334" s="35"/>
      <c r="AA334" s="35"/>
      <c r="AB334" s="35"/>
      <c r="AC334" s="35"/>
      <c r="AD334" s="35"/>
      <c r="AE334" s="35"/>
      <c r="AF334" s="35"/>
      <c r="AG334" s="35"/>
      <c r="AH334" s="35"/>
      <c r="AI334" s="35"/>
      <c r="AJ334" s="35"/>
      <c r="AK334" s="35"/>
      <c r="AL334" s="35"/>
      <c r="AM334" s="35"/>
      <c r="AN334" s="35"/>
    </row>
    <row r="335" spans="1:40" ht="15.75" customHeight="1"/>
    <row r="336" spans="1:40"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K129:AC129"/>
    <mergeCell ref="K135:AC135"/>
    <mergeCell ref="K4:AB4"/>
    <mergeCell ref="K19:AA21"/>
    <mergeCell ref="K24:AB24"/>
    <mergeCell ref="P33:AB34"/>
    <mergeCell ref="K36:Z37"/>
    <mergeCell ref="K106:AA107"/>
    <mergeCell ref="K109:AA109"/>
    <mergeCell ref="Q111:AG112"/>
    <mergeCell ref="Q113:AG114"/>
    <mergeCell ref="K115:AA115"/>
    <mergeCell ref="P116:AA118"/>
    <mergeCell ref="K121:AB121"/>
  </mergeCells>
  <pageMargins left="0.23622047244094491" right="0.23622047244094491" top="0.74803149606299213" bottom="0.74803149606299213" header="0" footer="0"/>
  <pageSetup orientation="portrait"/>
  <headerFooter>
    <oddFooter>&amp;L&amp;F&amp;C&amp;A&amp;R&amp;P</oddFooter>
  </headerFooter>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68"/>
  <sheetViews>
    <sheetView showGridLines="0" zoomScale="160" zoomScaleNormal="160" workbookViewId="0">
      <pane ySplit="1" topLeftCell="A2" activePane="bottomLeft" state="frozen"/>
      <selection activeCell="E3" sqref="E3:I3"/>
      <selection pane="bottomLeft" activeCell="P65" sqref="P65"/>
    </sheetView>
  </sheetViews>
  <sheetFormatPr defaultColWidth="12.625" defaultRowHeight="15" customHeight="1"/>
  <cols>
    <col min="1" max="1" width="7.75" style="256" customWidth="1"/>
    <col min="2" max="21" width="4.125" customWidth="1"/>
  </cols>
  <sheetData>
    <row r="1" spans="1:21" ht="13.5" customHeight="1">
      <c r="A1" s="255">
        <v>11</v>
      </c>
      <c r="B1" s="120" t="str">
        <f>"SECTION "&amp;A1&amp;". INFLATION"</f>
        <v>SECTION 11. INFLATION</v>
      </c>
      <c r="C1" s="35"/>
      <c r="D1" s="35"/>
      <c r="E1" s="35"/>
      <c r="F1" s="35"/>
      <c r="G1" s="35"/>
      <c r="H1" s="35"/>
      <c r="I1" s="35"/>
      <c r="J1" s="35"/>
      <c r="K1" s="35"/>
      <c r="L1" s="35"/>
      <c r="M1" s="89"/>
      <c r="N1" s="89"/>
      <c r="O1" s="35"/>
      <c r="P1" s="35"/>
      <c r="Q1" s="35"/>
      <c r="R1" s="35"/>
      <c r="S1" s="35"/>
      <c r="T1" s="35"/>
      <c r="U1" s="35"/>
    </row>
    <row r="2" spans="1:21" s="45" customFormat="1" ht="13.5" customHeight="1">
      <c r="A2" s="64"/>
      <c r="B2" s="85"/>
      <c r="C2" s="35"/>
      <c r="D2" s="35"/>
      <c r="E2" s="35"/>
      <c r="F2" s="35"/>
      <c r="Q2" s="35"/>
      <c r="R2" s="35"/>
      <c r="S2" s="35"/>
      <c r="T2" s="35"/>
      <c r="U2" s="35"/>
    </row>
    <row r="3" spans="1:21" s="45" customFormat="1" ht="13.5" customHeight="1">
      <c r="A3" s="64"/>
    </row>
    <row r="4" spans="1:21" s="45" customFormat="1" ht="15.75" customHeight="1">
      <c r="A4" s="254">
        <v>11.01</v>
      </c>
      <c r="B4" s="45" t="s">
        <v>1597</v>
      </c>
    </row>
    <row r="5" spans="1:21" s="45" customFormat="1" ht="15.75" customHeight="1">
      <c r="A5" s="254"/>
    </row>
    <row r="6" spans="1:21" s="45" customFormat="1" ht="15.75" customHeight="1">
      <c r="A6" s="254"/>
      <c r="B6" s="45">
        <v>1</v>
      </c>
      <c r="C6" s="45" t="s">
        <v>1598</v>
      </c>
    </row>
    <row r="7" spans="1:21" s="45" customFormat="1" ht="15.75" customHeight="1">
      <c r="A7" s="254"/>
      <c r="B7" s="45">
        <v>2</v>
      </c>
      <c r="C7" s="45" t="s">
        <v>1599</v>
      </c>
    </row>
    <row r="8" spans="1:21" s="45" customFormat="1" ht="15.75" customHeight="1">
      <c r="A8" s="254"/>
      <c r="B8" s="45">
        <v>3</v>
      </c>
      <c r="C8" s="45" t="s">
        <v>1600</v>
      </c>
    </row>
    <row r="9" spans="1:21" s="45" customFormat="1" ht="15.75" customHeight="1">
      <c r="A9" s="254"/>
      <c r="B9" s="45">
        <v>4</v>
      </c>
      <c r="C9" s="45" t="s">
        <v>1601</v>
      </c>
    </row>
    <row r="10" spans="1:21" s="45" customFormat="1" ht="15.75" customHeight="1">
      <c r="A10" s="254"/>
      <c r="B10" s="45">
        <v>5</v>
      </c>
      <c r="C10" s="45" t="s">
        <v>1602</v>
      </c>
    </row>
    <row r="11" spans="1:21" s="45" customFormat="1" ht="15.75" customHeight="1">
      <c r="A11" s="254"/>
      <c r="B11" s="45">
        <v>98</v>
      </c>
      <c r="C11" s="45" t="s">
        <v>1603</v>
      </c>
    </row>
    <row r="12" spans="1:21" s="45" customFormat="1" ht="15.75" customHeight="1">
      <c r="A12" s="254"/>
    </row>
    <row r="13" spans="1:21" s="45" customFormat="1" ht="15.75" customHeight="1">
      <c r="A13" s="254">
        <f>A4+0.01</f>
        <v>11.02</v>
      </c>
      <c r="B13" s="45" t="s">
        <v>1604</v>
      </c>
    </row>
    <row r="14" spans="1:21" s="45" customFormat="1" ht="15.75" customHeight="1">
      <c r="A14" s="254"/>
    </row>
    <row r="15" spans="1:21" s="45" customFormat="1" ht="15.75" customHeight="1">
      <c r="A15" s="254"/>
      <c r="B15" s="45">
        <v>1</v>
      </c>
      <c r="C15" s="45" t="s">
        <v>1598</v>
      </c>
    </row>
    <row r="16" spans="1:21" s="45" customFormat="1" ht="15.75" customHeight="1">
      <c r="A16" s="254"/>
      <c r="B16" s="45">
        <v>2</v>
      </c>
      <c r="C16" s="45" t="s">
        <v>1599</v>
      </c>
    </row>
    <row r="17" spans="1:3" s="45" customFormat="1" ht="15.75" customHeight="1">
      <c r="A17" s="254"/>
      <c r="B17" s="45">
        <v>3</v>
      </c>
      <c r="C17" s="45" t="s">
        <v>1600</v>
      </c>
    </row>
    <row r="18" spans="1:3" s="45" customFormat="1" ht="15.75" customHeight="1">
      <c r="A18" s="254"/>
      <c r="B18" s="45">
        <v>4</v>
      </c>
      <c r="C18" s="45" t="s">
        <v>1601</v>
      </c>
    </row>
    <row r="19" spans="1:3" s="45" customFormat="1" ht="15.75" customHeight="1">
      <c r="A19" s="254"/>
      <c r="B19" s="45">
        <v>5</v>
      </c>
      <c r="C19" s="45" t="s">
        <v>1602</v>
      </c>
    </row>
    <row r="20" spans="1:3" s="45" customFormat="1" ht="15.75" customHeight="1">
      <c r="A20" s="254"/>
      <c r="B20" s="45">
        <v>98</v>
      </c>
      <c r="C20" s="45" t="s">
        <v>1603</v>
      </c>
    </row>
    <row r="21" spans="1:3" s="45" customFormat="1" ht="15.75" customHeight="1">
      <c r="A21" s="254"/>
    </row>
    <row r="22" spans="1:3" s="45" customFormat="1" ht="15.75" customHeight="1">
      <c r="A22" s="254">
        <f>A13+0.01</f>
        <v>11.03</v>
      </c>
      <c r="B22" s="45" t="s">
        <v>1605</v>
      </c>
    </row>
    <row r="23" spans="1:3" s="45" customFormat="1" ht="15.75" customHeight="1">
      <c r="A23" s="254"/>
    </row>
    <row r="24" spans="1:3" s="45" customFormat="1" ht="15.75" customHeight="1">
      <c r="A24" s="254"/>
      <c r="B24" s="45">
        <v>1</v>
      </c>
      <c r="C24" s="45" t="s">
        <v>1598</v>
      </c>
    </row>
    <row r="25" spans="1:3" s="45" customFormat="1" ht="15.75" customHeight="1">
      <c r="A25" s="254"/>
      <c r="B25" s="45">
        <v>2</v>
      </c>
      <c r="C25" s="45" t="s">
        <v>1599</v>
      </c>
    </row>
    <row r="26" spans="1:3" s="45" customFormat="1" ht="15.75" customHeight="1">
      <c r="A26" s="254"/>
      <c r="B26" s="45">
        <v>3</v>
      </c>
      <c r="C26" s="45" t="s">
        <v>1600</v>
      </c>
    </row>
    <row r="27" spans="1:3" s="45" customFormat="1" ht="15.75" customHeight="1">
      <c r="A27" s="254"/>
      <c r="B27" s="45">
        <v>4</v>
      </c>
      <c r="C27" s="45" t="s">
        <v>1601</v>
      </c>
    </row>
    <row r="28" spans="1:3" s="45" customFormat="1" ht="15.75" customHeight="1">
      <c r="A28" s="254"/>
      <c r="B28" s="45">
        <v>5</v>
      </c>
      <c r="C28" s="45" t="s">
        <v>1602</v>
      </c>
    </row>
    <row r="29" spans="1:3" s="45" customFormat="1" ht="15.75" customHeight="1">
      <c r="A29" s="254"/>
      <c r="B29" s="45">
        <v>98</v>
      </c>
      <c r="C29" s="45" t="s">
        <v>1603</v>
      </c>
    </row>
    <row r="30" spans="1:3" s="45" customFormat="1" ht="15.75" customHeight="1">
      <c r="A30" s="254"/>
    </row>
    <row r="31" spans="1:3" s="45" customFormat="1" ht="15.75" customHeight="1">
      <c r="A31" s="254">
        <f>A22+0.01</f>
        <v>11.04</v>
      </c>
      <c r="B31" s="45" t="s">
        <v>1606</v>
      </c>
    </row>
    <row r="32" spans="1:3" s="45" customFormat="1" ht="15.75" customHeight="1">
      <c r="A32" s="254"/>
    </row>
    <row r="33" spans="1:3" s="45" customFormat="1" ht="15.75" customHeight="1">
      <c r="A33" s="254"/>
      <c r="B33" s="45">
        <v>1</v>
      </c>
      <c r="C33" s="45" t="s">
        <v>1598</v>
      </c>
    </row>
    <row r="34" spans="1:3" s="45" customFormat="1" ht="15.75" customHeight="1">
      <c r="A34" s="254"/>
      <c r="B34" s="45">
        <v>2</v>
      </c>
      <c r="C34" s="45" t="s">
        <v>1599</v>
      </c>
    </row>
    <row r="35" spans="1:3" s="45" customFormat="1" ht="15.75" customHeight="1">
      <c r="A35" s="254"/>
      <c r="B35" s="45">
        <v>3</v>
      </c>
      <c r="C35" s="45" t="s">
        <v>1600</v>
      </c>
    </row>
    <row r="36" spans="1:3" s="45" customFormat="1" ht="15.75" customHeight="1">
      <c r="A36" s="254"/>
      <c r="B36" s="45">
        <v>4</v>
      </c>
      <c r="C36" s="45" t="s">
        <v>1601</v>
      </c>
    </row>
    <row r="37" spans="1:3" s="45" customFormat="1" ht="15.75" customHeight="1">
      <c r="A37" s="254"/>
      <c r="B37" s="45">
        <v>5</v>
      </c>
      <c r="C37" s="45" t="s">
        <v>1602</v>
      </c>
    </row>
    <row r="38" spans="1:3" s="45" customFormat="1" ht="15.75" customHeight="1">
      <c r="A38" s="254"/>
      <c r="B38" s="45">
        <v>98</v>
      </c>
      <c r="C38" s="45" t="s">
        <v>1603</v>
      </c>
    </row>
    <row r="39" spans="1:3" s="45" customFormat="1" ht="15.75" customHeight="1">
      <c r="A39" s="254"/>
    </row>
    <row r="40" spans="1:3" s="45" customFormat="1" ht="15.75" customHeight="1">
      <c r="A40" s="254">
        <f>A31+0.01</f>
        <v>11.049999999999999</v>
      </c>
      <c r="B40" s="45" t="s">
        <v>1607</v>
      </c>
    </row>
    <row r="41" spans="1:3" s="45" customFormat="1" ht="15.75" customHeight="1">
      <c r="A41" s="254"/>
    </row>
    <row r="42" spans="1:3" s="45" customFormat="1" ht="15.75" customHeight="1">
      <c r="A42" s="254"/>
      <c r="B42" s="45">
        <v>1</v>
      </c>
      <c r="C42" s="45" t="s">
        <v>1608</v>
      </c>
    </row>
    <row r="43" spans="1:3" s="45" customFormat="1" ht="15.75" customHeight="1">
      <c r="A43" s="254"/>
      <c r="B43" s="45">
        <v>2</v>
      </c>
      <c r="C43" s="45" t="s">
        <v>1609</v>
      </c>
    </row>
    <row r="44" spans="1:3" s="45" customFormat="1" ht="15.75" customHeight="1">
      <c r="A44" s="254"/>
      <c r="B44" s="45">
        <v>3</v>
      </c>
      <c r="C44" s="45" t="s">
        <v>1610</v>
      </c>
    </row>
    <row r="45" spans="1:3" s="45" customFormat="1" ht="15.75" customHeight="1">
      <c r="A45" s="254"/>
      <c r="B45" s="45">
        <v>4</v>
      </c>
      <c r="C45" s="45" t="s">
        <v>1611</v>
      </c>
    </row>
    <row r="46" spans="1:3" s="45" customFormat="1" ht="15.75" customHeight="1">
      <c r="A46" s="254"/>
      <c r="B46" s="45">
        <v>5</v>
      </c>
      <c r="C46" s="45" t="s">
        <v>1612</v>
      </c>
    </row>
    <row r="47" spans="1:3" s="45" customFormat="1" ht="15.75" customHeight="1">
      <c r="A47" s="254"/>
      <c r="B47" s="45">
        <v>98</v>
      </c>
      <c r="C47" s="45" t="s">
        <v>1603</v>
      </c>
    </row>
    <row r="48" spans="1:3" s="45" customFormat="1" ht="15.75" customHeight="1">
      <c r="A48" s="254"/>
    </row>
    <row r="49" spans="1:7" s="45" customFormat="1" ht="15.75" customHeight="1">
      <c r="A49" s="254">
        <f>A40+0.01</f>
        <v>11.059999999999999</v>
      </c>
      <c r="B49" s="45" t="s">
        <v>1613</v>
      </c>
    </row>
    <row r="50" spans="1:7" s="45" customFormat="1" ht="15.75" customHeight="1">
      <c r="A50" s="254"/>
    </row>
    <row r="51" spans="1:7" s="45" customFormat="1" ht="15.75" customHeight="1">
      <c r="A51" s="254"/>
      <c r="B51" s="45">
        <v>1</v>
      </c>
      <c r="C51" s="45" t="s">
        <v>838</v>
      </c>
    </row>
    <row r="52" spans="1:7" s="45" customFormat="1" ht="15.75" customHeight="1">
      <c r="A52" s="254"/>
      <c r="B52" s="45">
        <v>2</v>
      </c>
      <c r="C52" s="45" t="s">
        <v>1614</v>
      </c>
    </row>
    <row r="53" spans="1:7" s="45" customFormat="1" ht="15.75" customHeight="1">
      <c r="A53" s="254"/>
      <c r="B53" s="45">
        <v>3</v>
      </c>
      <c r="C53" s="45" t="s">
        <v>1615</v>
      </c>
    </row>
    <row r="54" spans="1:7" s="45" customFormat="1" ht="15.75" customHeight="1">
      <c r="A54" s="254"/>
      <c r="B54" s="45">
        <v>4</v>
      </c>
      <c r="C54" s="45" t="s">
        <v>1616</v>
      </c>
    </row>
    <row r="55" spans="1:7" s="45" customFormat="1" ht="15.75" customHeight="1">
      <c r="A55" s="254"/>
      <c r="B55" s="372">
        <v>5</v>
      </c>
      <c r="C55" s="372" t="s">
        <v>1617</v>
      </c>
      <c r="D55" s="372"/>
      <c r="E55" s="372" t="s">
        <v>13</v>
      </c>
      <c r="F55" s="372" t="s">
        <v>927</v>
      </c>
      <c r="G55" s="372"/>
    </row>
    <row r="56" spans="1:7" s="45" customFormat="1" ht="15.75" customHeight="1">
      <c r="A56" s="254"/>
      <c r="B56" s="45">
        <v>98</v>
      </c>
      <c r="C56" s="45" t="s">
        <v>1603</v>
      </c>
      <c r="E56" s="45" t="s">
        <v>13</v>
      </c>
      <c r="F56" s="45" t="s">
        <v>927</v>
      </c>
    </row>
    <row r="57" spans="1:7" s="45" customFormat="1" ht="15.75" customHeight="1">
      <c r="A57" s="254"/>
    </row>
    <row r="58" spans="1:7" s="45" customFormat="1" ht="15.75" customHeight="1">
      <c r="A58" s="254">
        <f>A49+0.01</f>
        <v>11.069999999999999</v>
      </c>
      <c r="B58" s="372" t="s">
        <v>1618</v>
      </c>
    </row>
    <row r="59" spans="1:7" s="45" customFormat="1" ht="15.75" customHeight="1">
      <c r="A59" s="254"/>
    </row>
    <row r="60" spans="1:7" s="45" customFormat="1" ht="15.75" customHeight="1">
      <c r="A60" s="254"/>
      <c r="B60" s="45">
        <v>1</v>
      </c>
      <c r="C60" s="372" t="s">
        <v>1621</v>
      </c>
    </row>
    <row r="61" spans="1:7" s="45" customFormat="1" ht="15.75" customHeight="1">
      <c r="A61" s="254"/>
      <c r="B61" s="45">
        <v>2</v>
      </c>
      <c r="C61" s="372" t="s">
        <v>1619</v>
      </c>
    </row>
    <row r="62" spans="1:7" s="45" customFormat="1" ht="15.75" customHeight="1">
      <c r="A62" s="254"/>
      <c r="B62" s="45">
        <v>3</v>
      </c>
      <c r="C62" s="372" t="s">
        <v>1620</v>
      </c>
    </row>
    <row r="63" spans="1:7" s="45" customFormat="1" ht="15.75" customHeight="1">
      <c r="A63" s="254"/>
      <c r="B63" s="45">
        <v>98</v>
      </c>
      <c r="C63" s="45" t="s">
        <v>1603</v>
      </c>
    </row>
    <row r="64" spans="1:7" s="45" customFormat="1" ht="15.75" customHeight="1">
      <c r="A64" s="254"/>
    </row>
    <row r="65" spans="1:1" s="45" customFormat="1" ht="15.75" customHeight="1">
      <c r="A65" s="254"/>
    </row>
    <row r="66" spans="1:1" s="45" customFormat="1" ht="15.75" customHeight="1">
      <c r="A66" s="254"/>
    </row>
    <row r="67" spans="1:1" s="45" customFormat="1" ht="15.75" customHeight="1">
      <c r="A67" s="254"/>
    </row>
    <row r="68" spans="1:1" s="45" customFormat="1" ht="15.75" customHeight="1">
      <c r="A68" s="254"/>
    </row>
    <row r="69" spans="1:1" s="45" customFormat="1" ht="15.75" customHeight="1">
      <c r="A69" s="254"/>
    </row>
    <row r="70" spans="1:1" s="45" customFormat="1" ht="15.75" customHeight="1">
      <c r="A70" s="254"/>
    </row>
    <row r="71" spans="1:1" s="45" customFormat="1" ht="15.75" customHeight="1">
      <c r="A71" s="254"/>
    </row>
    <row r="72" spans="1:1" s="45" customFormat="1" ht="15.75" customHeight="1">
      <c r="A72" s="254"/>
    </row>
    <row r="73" spans="1:1" s="45" customFormat="1" ht="15.75" customHeight="1">
      <c r="A73" s="254"/>
    </row>
    <row r="74" spans="1:1" s="45" customFormat="1" ht="15.75" customHeight="1">
      <c r="A74" s="254"/>
    </row>
    <row r="75" spans="1:1" s="45" customFormat="1" ht="15.75" customHeight="1">
      <c r="A75" s="254"/>
    </row>
    <row r="76" spans="1:1" s="45" customFormat="1" ht="15.75" customHeight="1">
      <c r="A76" s="254"/>
    </row>
    <row r="77" spans="1:1" s="45" customFormat="1" ht="15.75" customHeight="1">
      <c r="A77" s="254"/>
    </row>
    <row r="78" spans="1:1" s="45" customFormat="1" ht="15.75" customHeight="1">
      <c r="A78" s="254"/>
    </row>
    <row r="79" spans="1:1" s="45" customFormat="1" ht="15.75" customHeight="1">
      <c r="A79" s="254"/>
    </row>
    <row r="80" spans="1:1" s="45" customFormat="1" ht="15.75" customHeight="1">
      <c r="A80" s="254"/>
    </row>
    <row r="81" spans="1:1" s="45" customFormat="1" ht="15.75" customHeight="1">
      <c r="A81" s="254"/>
    </row>
    <row r="82" spans="1:1" s="45" customFormat="1" ht="15.75" customHeight="1">
      <c r="A82" s="254"/>
    </row>
    <row r="83" spans="1:1" s="45" customFormat="1" ht="15.75" customHeight="1">
      <c r="A83" s="254"/>
    </row>
    <row r="84" spans="1:1" s="45" customFormat="1" ht="15.75" customHeight="1">
      <c r="A84" s="254"/>
    </row>
    <row r="85" spans="1:1" s="45" customFormat="1" ht="15.75" customHeight="1">
      <c r="A85" s="254"/>
    </row>
    <row r="86" spans="1:1" s="45" customFormat="1" ht="15.75" customHeight="1">
      <c r="A86" s="254"/>
    </row>
    <row r="87" spans="1:1" s="45" customFormat="1" ht="15.75" customHeight="1">
      <c r="A87" s="254"/>
    </row>
    <row r="88" spans="1:1" s="45" customFormat="1" ht="15.75" customHeight="1">
      <c r="A88" s="254"/>
    </row>
    <row r="89" spans="1:1" s="45" customFormat="1" ht="15.75" customHeight="1">
      <c r="A89" s="254"/>
    </row>
    <row r="90" spans="1:1" s="45" customFormat="1" ht="15.75" customHeight="1">
      <c r="A90" s="254"/>
    </row>
    <row r="91" spans="1:1" s="45" customFormat="1" ht="15.75" customHeight="1">
      <c r="A91" s="254"/>
    </row>
    <row r="92" spans="1:1" s="45" customFormat="1" ht="15.75" customHeight="1">
      <c r="A92" s="254"/>
    </row>
    <row r="93" spans="1:1" s="45" customFormat="1" ht="15.75" customHeight="1">
      <c r="A93" s="254"/>
    </row>
    <row r="94" spans="1:1" s="45" customFormat="1" ht="15.75" customHeight="1">
      <c r="A94" s="254"/>
    </row>
    <row r="95" spans="1:1" s="45" customFormat="1" ht="15.75" customHeight="1">
      <c r="A95" s="254"/>
    </row>
    <row r="96" spans="1:1" s="45" customFormat="1" ht="15.75" customHeight="1">
      <c r="A96" s="254"/>
    </row>
    <row r="97" spans="1:1" s="45" customFormat="1" ht="15.75" customHeight="1">
      <c r="A97" s="254"/>
    </row>
    <row r="98" spans="1:1" s="45" customFormat="1" ht="15.75" customHeight="1">
      <c r="A98" s="254"/>
    </row>
    <row r="99" spans="1:1" s="45" customFormat="1" ht="15.75" customHeight="1">
      <c r="A99" s="254"/>
    </row>
    <row r="100" spans="1:1" s="45" customFormat="1" ht="15.75" customHeight="1">
      <c r="A100" s="254"/>
    </row>
    <row r="101" spans="1:1" s="45" customFormat="1" ht="15.75" customHeight="1">
      <c r="A101" s="254"/>
    </row>
    <row r="102" spans="1:1" s="45" customFormat="1" ht="15.75" customHeight="1">
      <c r="A102" s="254"/>
    </row>
    <row r="103" spans="1:1" s="45" customFormat="1" ht="15.75" customHeight="1">
      <c r="A103" s="254"/>
    </row>
    <row r="104" spans="1:1" s="45" customFormat="1" ht="15.75" customHeight="1">
      <c r="A104" s="254"/>
    </row>
    <row r="105" spans="1:1" s="45" customFormat="1" ht="15.75" customHeight="1">
      <c r="A105" s="254"/>
    </row>
    <row r="106" spans="1:1" s="45" customFormat="1" ht="15.75" customHeight="1">
      <c r="A106" s="254"/>
    </row>
    <row r="107" spans="1:1" s="45" customFormat="1" ht="15.75" customHeight="1">
      <c r="A107" s="254"/>
    </row>
    <row r="108" spans="1:1" s="45" customFormat="1" ht="15.75" customHeight="1">
      <c r="A108" s="254"/>
    </row>
    <row r="109" spans="1:1" s="45" customFormat="1" ht="15.75" customHeight="1">
      <c r="A109" s="254"/>
    </row>
    <row r="110" spans="1:1" s="45" customFormat="1" ht="15.75" customHeight="1">
      <c r="A110" s="254"/>
    </row>
    <row r="111" spans="1:1" s="45" customFormat="1" ht="15.75" customHeight="1">
      <c r="A111" s="254"/>
    </row>
    <row r="112" spans="1:1" s="45" customFormat="1" ht="15.75" customHeight="1">
      <c r="A112" s="254"/>
    </row>
    <row r="113" spans="1:1" s="45" customFormat="1" ht="15.75" customHeight="1">
      <c r="A113" s="254"/>
    </row>
    <row r="114" spans="1:1" s="45" customFormat="1" ht="15.75" customHeight="1">
      <c r="A114" s="254"/>
    </row>
    <row r="115" spans="1:1" s="45" customFormat="1" ht="15.75" customHeight="1">
      <c r="A115" s="254"/>
    </row>
    <row r="116" spans="1:1" s="45" customFormat="1" ht="15.75" customHeight="1">
      <c r="A116" s="254"/>
    </row>
    <row r="117" spans="1:1" s="45" customFormat="1" ht="15.75" customHeight="1">
      <c r="A117" s="254"/>
    </row>
    <row r="118" spans="1:1" s="45" customFormat="1" ht="15.75" customHeight="1">
      <c r="A118" s="254"/>
    </row>
    <row r="119" spans="1:1" s="45" customFormat="1" ht="15.75" customHeight="1">
      <c r="A119" s="254"/>
    </row>
    <row r="120" spans="1:1" s="45" customFormat="1" ht="15.75" customHeight="1">
      <c r="A120" s="254"/>
    </row>
    <row r="121" spans="1:1" s="45" customFormat="1" ht="15.75" customHeight="1">
      <c r="A121" s="254"/>
    </row>
    <row r="122" spans="1:1" s="45" customFormat="1" ht="15.75" customHeight="1">
      <c r="A122" s="254"/>
    </row>
    <row r="123" spans="1:1" s="45" customFormat="1" ht="15.75" customHeight="1">
      <c r="A123" s="254"/>
    </row>
    <row r="124" spans="1:1" s="45" customFormat="1" ht="15.75" customHeight="1">
      <c r="A124" s="254"/>
    </row>
    <row r="125" spans="1:1" s="45" customFormat="1" ht="15.75" customHeight="1">
      <c r="A125" s="254"/>
    </row>
    <row r="126" spans="1:1" s="45" customFormat="1" ht="15.75" customHeight="1">
      <c r="A126" s="254"/>
    </row>
    <row r="127" spans="1:1" s="45" customFormat="1" ht="15.75" customHeight="1">
      <c r="A127" s="254"/>
    </row>
    <row r="128" spans="1:1" s="45" customFormat="1" ht="15.75" customHeight="1">
      <c r="A128" s="254"/>
    </row>
    <row r="129" spans="1:1" s="45" customFormat="1" ht="15.75" customHeight="1">
      <c r="A129" s="254"/>
    </row>
    <row r="130" spans="1:1" s="45" customFormat="1" ht="15.75" customHeight="1">
      <c r="A130" s="254"/>
    </row>
    <row r="131" spans="1:1" s="45" customFormat="1" ht="15.75" customHeight="1">
      <c r="A131" s="254"/>
    </row>
    <row r="132" spans="1:1" s="45" customFormat="1" ht="15.75" customHeight="1">
      <c r="A132" s="254"/>
    </row>
    <row r="133" spans="1:1" s="45" customFormat="1" ht="15.75" customHeight="1">
      <c r="A133" s="254"/>
    </row>
    <row r="134" spans="1:1" s="45" customFormat="1" ht="15.75" customHeight="1">
      <c r="A134" s="254"/>
    </row>
    <row r="135" spans="1:1" s="45" customFormat="1" ht="15.75" customHeight="1">
      <c r="A135" s="254"/>
    </row>
    <row r="136" spans="1:1" s="45" customFormat="1" ht="15.75" customHeight="1">
      <c r="A136" s="254"/>
    </row>
    <row r="137" spans="1:1" s="45" customFormat="1" ht="15.75" customHeight="1">
      <c r="A137" s="254"/>
    </row>
    <row r="138" spans="1:1" s="45" customFormat="1" ht="15.75" customHeight="1">
      <c r="A138" s="254"/>
    </row>
    <row r="139" spans="1:1" s="45" customFormat="1" ht="15.75" customHeight="1">
      <c r="A139" s="254"/>
    </row>
    <row r="140" spans="1:1" s="45" customFormat="1" ht="15.75" customHeight="1">
      <c r="A140" s="254"/>
    </row>
    <row r="141" spans="1:1" s="45" customFormat="1" ht="15.75" customHeight="1">
      <c r="A141" s="254"/>
    </row>
    <row r="142" spans="1:1" s="45" customFormat="1" ht="15.75" customHeight="1">
      <c r="A142" s="254"/>
    </row>
    <row r="143" spans="1:1" s="45" customFormat="1" ht="15.75" customHeight="1">
      <c r="A143" s="254"/>
    </row>
    <row r="144" spans="1:1" s="45" customFormat="1" ht="15.75" customHeight="1">
      <c r="A144" s="254"/>
    </row>
    <row r="145" spans="1:1" s="45" customFormat="1" ht="15.75" customHeight="1">
      <c r="A145" s="254"/>
    </row>
    <row r="146" spans="1:1" s="45" customFormat="1" ht="15.75" customHeight="1">
      <c r="A146" s="254"/>
    </row>
    <row r="147" spans="1:1" s="45" customFormat="1" ht="15.75" customHeight="1">
      <c r="A147" s="254"/>
    </row>
    <row r="148" spans="1:1" s="45" customFormat="1" ht="15.75" customHeight="1">
      <c r="A148" s="254"/>
    </row>
    <row r="149" spans="1:1" s="45" customFormat="1" ht="15.75" customHeight="1">
      <c r="A149" s="254"/>
    </row>
    <row r="150" spans="1:1" s="45" customFormat="1" ht="15.75" customHeight="1">
      <c r="A150" s="254"/>
    </row>
    <row r="151" spans="1:1" s="45" customFormat="1" ht="15.75" customHeight="1">
      <c r="A151" s="254"/>
    </row>
    <row r="152" spans="1:1" s="45" customFormat="1" ht="15.75" customHeight="1">
      <c r="A152" s="254"/>
    </row>
    <row r="153" spans="1:1" s="45" customFormat="1" ht="15.75" customHeight="1">
      <c r="A153" s="254"/>
    </row>
    <row r="154" spans="1:1" s="45" customFormat="1" ht="15.75" customHeight="1">
      <c r="A154" s="254"/>
    </row>
    <row r="155" spans="1:1" s="45" customFormat="1" ht="15.75" customHeight="1">
      <c r="A155" s="254"/>
    </row>
    <row r="156" spans="1:1" s="45" customFormat="1" ht="15.75" customHeight="1">
      <c r="A156" s="254"/>
    </row>
    <row r="157" spans="1:1" s="45" customFormat="1" ht="15.75" customHeight="1">
      <c r="A157" s="254"/>
    </row>
    <row r="158" spans="1:1" s="45" customFormat="1" ht="15.75" customHeight="1">
      <c r="A158" s="254"/>
    </row>
    <row r="159" spans="1:1" s="45" customFormat="1" ht="15.75" customHeight="1">
      <c r="A159" s="254"/>
    </row>
    <row r="160" spans="1:1" s="45" customFormat="1" ht="15.75" customHeight="1">
      <c r="A160" s="254"/>
    </row>
    <row r="161" spans="1:1" s="45" customFormat="1" ht="15.75" customHeight="1">
      <c r="A161" s="254"/>
    </row>
    <row r="162" spans="1:1" s="45" customFormat="1" ht="15.75" customHeight="1">
      <c r="A162" s="254"/>
    </row>
    <row r="163" spans="1:1" s="45" customFormat="1" ht="15.75" customHeight="1">
      <c r="A163" s="254"/>
    </row>
    <row r="164" spans="1:1" s="45" customFormat="1" ht="15.75" customHeight="1">
      <c r="A164" s="254"/>
    </row>
    <row r="165" spans="1:1" s="45" customFormat="1" ht="15.75" customHeight="1">
      <c r="A165" s="254"/>
    </row>
    <row r="166" spans="1:1" s="45" customFormat="1" ht="15.75" customHeight="1">
      <c r="A166" s="254"/>
    </row>
    <row r="167" spans="1:1" s="45" customFormat="1" ht="15.75" customHeight="1">
      <c r="A167" s="254"/>
    </row>
    <row r="168" spans="1:1" s="45" customFormat="1" ht="15.75" customHeight="1">
      <c r="A168" s="254"/>
    </row>
    <row r="169" spans="1:1" s="45" customFormat="1" ht="15.75" customHeight="1">
      <c r="A169" s="254"/>
    </row>
    <row r="170" spans="1:1" s="45" customFormat="1" ht="15.75" customHeight="1">
      <c r="A170" s="254"/>
    </row>
    <row r="171" spans="1:1" s="45" customFormat="1" ht="15.75" customHeight="1">
      <c r="A171" s="254"/>
    </row>
    <row r="172" spans="1:1" s="45" customFormat="1" ht="15.75" customHeight="1">
      <c r="A172" s="254"/>
    </row>
    <row r="173" spans="1:1" s="45" customFormat="1" ht="15.75" customHeight="1">
      <c r="A173" s="254"/>
    </row>
    <row r="174" spans="1:1" s="45" customFormat="1" ht="15.75" customHeight="1">
      <c r="A174" s="254"/>
    </row>
    <row r="175" spans="1:1" s="45" customFormat="1" ht="15.75" customHeight="1">
      <c r="A175" s="254"/>
    </row>
    <row r="176" spans="1:1" s="45" customFormat="1" ht="15.75" customHeight="1">
      <c r="A176" s="254"/>
    </row>
    <row r="177" spans="1:1" s="45" customFormat="1" ht="15.75" customHeight="1">
      <c r="A177" s="254"/>
    </row>
    <row r="178" spans="1:1" s="45" customFormat="1" ht="15.75" customHeight="1">
      <c r="A178" s="254"/>
    </row>
    <row r="179" spans="1:1" s="45" customFormat="1" ht="15.75" customHeight="1">
      <c r="A179" s="254"/>
    </row>
    <row r="180" spans="1:1" s="45" customFormat="1" ht="15.75" customHeight="1">
      <c r="A180" s="254"/>
    </row>
    <row r="181" spans="1:1" s="45" customFormat="1" ht="15.75" customHeight="1">
      <c r="A181" s="254"/>
    </row>
    <row r="182" spans="1:1" s="45" customFormat="1" ht="15.75" customHeight="1">
      <c r="A182" s="254"/>
    </row>
    <row r="183" spans="1:1" s="45" customFormat="1" ht="15.75" customHeight="1">
      <c r="A183" s="254"/>
    </row>
    <row r="184" spans="1:1" s="45" customFormat="1" ht="15.75" customHeight="1">
      <c r="A184" s="254"/>
    </row>
    <row r="185" spans="1:1" s="45" customFormat="1" ht="15.75" customHeight="1">
      <c r="A185" s="254"/>
    </row>
    <row r="186" spans="1:1" s="45" customFormat="1" ht="15.75" customHeight="1">
      <c r="A186" s="254"/>
    </row>
    <row r="187" spans="1:1" s="45" customFormat="1" ht="15.75" customHeight="1">
      <c r="A187" s="254"/>
    </row>
    <row r="188" spans="1:1" s="45" customFormat="1" ht="15.75" customHeight="1">
      <c r="A188" s="254"/>
    </row>
    <row r="189" spans="1:1" s="45" customFormat="1" ht="15.75" customHeight="1">
      <c r="A189" s="254"/>
    </row>
    <row r="190" spans="1:1" s="45" customFormat="1" ht="15.75" customHeight="1">
      <c r="A190" s="254"/>
    </row>
    <row r="191" spans="1:1" s="45" customFormat="1" ht="15.75" customHeight="1">
      <c r="A191" s="254"/>
    </row>
    <row r="192" spans="1:1" s="45" customFormat="1" ht="15.75" customHeight="1">
      <c r="A192" s="254"/>
    </row>
    <row r="193" spans="1:1" s="45" customFormat="1" ht="15.75" customHeight="1">
      <c r="A193" s="254"/>
    </row>
    <row r="194" spans="1:1" s="45" customFormat="1" ht="15.75" customHeight="1">
      <c r="A194" s="254"/>
    </row>
    <row r="195" spans="1:1" s="45" customFormat="1" ht="15.75" customHeight="1">
      <c r="A195" s="254"/>
    </row>
    <row r="196" spans="1:1" s="45" customFormat="1" ht="15.75" customHeight="1">
      <c r="A196" s="254"/>
    </row>
    <row r="197" spans="1:1" s="45" customFormat="1" ht="15.75" customHeight="1">
      <c r="A197" s="254"/>
    </row>
    <row r="198" spans="1:1" s="45" customFormat="1" ht="15.75" customHeight="1">
      <c r="A198" s="254"/>
    </row>
    <row r="199" spans="1:1" s="45" customFormat="1" ht="15.75" customHeight="1">
      <c r="A199" s="254"/>
    </row>
    <row r="200" spans="1:1" s="45" customFormat="1" ht="15.75" customHeight="1">
      <c r="A200" s="254"/>
    </row>
    <row r="201" spans="1:1" s="45" customFormat="1" ht="15.75" customHeight="1">
      <c r="A201" s="254"/>
    </row>
    <row r="202" spans="1:1" s="45" customFormat="1" ht="15.75" customHeight="1">
      <c r="A202" s="254"/>
    </row>
    <row r="203" spans="1:1" s="45" customFormat="1" ht="15.75" customHeight="1">
      <c r="A203" s="254"/>
    </row>
    <row r="204" spans="1:1" s="45" customFormat="1" ht="15.75" customHeight="1">
      <c r="A204" s="254"/>
    </row>
    <row r="205" spans="1:1" s="45" customFormat="1" ht="15.75" customHeight="1">
      <c r="A205" s="254"/>
    </row>
    <row r="206" spans="1:1" s="45" customFormat="1" ht="15.75" customHeight="1">
      <c r="A206" s="254"/>
    </row>
    <row r="207" spans="1:1" s="45" customFormat="1" ht="15.75" customHeight="1">
      <c r="A207" s="254"/>
    </row>
    <row r="208" spans="1:1" s="45" customFormat="1" ht="15.75" customHeight="1">
      <c r="A208" s="254"/>
    </row>
    <row r="209" spans="1:1" s="45" customFormat="1" ht="15.75" customHeight="1">
      <c r="A209" s="254"/>
    </row>
    <row r="210" spans="1:1" s="45" customFormat="1" ht="15.75" customHeight="1">
      <c r="A210" s="254"/>
    </row>
    <row r="211" spans="1:1" s="45" customFormat="1" ht="15.75" customHeight="1">
      <c r="A211" s="254"/>
    </row>
    <row r="212" spans="1:1" s="45" customFormat="1" ht="15.75" customHeight="1">
      <c r="A212" s="254"/>
    </row>
    <row r="213" spans="1:1" s="45" customFormat="1" ht="15.75" customHeight="1">
      <c r="A213" s="254"/>
    </row>
    <row r="214" spans="1:1" s="45" customFormat="1" ht="15.75" customHeight="1">
      <c r="A214" s="254"/>
    </row>
    <row r="215" spans="1:1" s="45" customFormat="1" ht="15.75" customHeight="1">
      <c r="A215" s="254"/>
    </row>
    <row r="216" spans="1:1" s="45" customFormat="1" ht="15.75" customHeight="1">
      <c r="A216" s="254"/>
    </row>
    <row r="217" spans="1:1" s="45" customFormat="1" ht="15.75" customHeight="1">
      <c r="A217" s="254"/>
    </row>
    <row r="218" spans="1:1" s="45" customFormat="1" ht="15.75" customHeight="1">
      <c r="A218" s="254"/>
    </row>
    <row r="219" spans="1:1" s="45" customFormat="1" ht="15.75" customHeight="1">
      <c r="A219" s="254"/>
    </row>
    <row r="220" spans="1:1" s="45" customFormat="1" ht="15.75" customHeight="1">
      <c r="A220" s="254"/>
    </row>
    <row r="221" spans="1:1" s="45" customFormat="1" ht="15.75" customHeight="1">
      <c r="A221" s="254"/>
    </row>
    <row r="222" spans="1:1" s="45" customFormat="1" ht="15.75" customHeight="1">
      <c r="A222" s="254"/>
    </row>
    <row r="223" spans="1:1" s="45" customFormat="1" ht="15.75" customHeight="1">
      <c r="A223" s="254"/>
    </row>
    <row r="224" spans="1:1" s="45" customFormat="1" ht="15.75" customHeight="1">
      <c r="A224" s="254"/>
    </row>
    <row r="225" spans="1:1" s="45" customFormat="1" ht="15.75" customHeight="1">
      <c r="A225" s="254"/>
    </row>
    <row r="226" spans="1:1" s="45" customFormat="1" ht="15.75" customHeight="1">
      <c r="A226" s="254"/>
    </row>
    <row r="227" spans="1:1" s="45" customFormat="1" ht="15.75" customHeight="1">
      <c r="A227" s="254"/>
    </row>
    <row r="228" spans="1:1" s="45" customFormat="1" ht="15.75" customHeight="1">
      <c r="A228" s="254"/>
    </row>
    <row r="229" spans="1:1" s="45" customFormat="1" ht="15.75" customHeight="1">
      <c r="A229" s="254"/>
    </row>
    <row r="230" spans="1:1" s="45" customFormat="1" ht="15.75" customHeight="1">
      <c r="A230" s="254"/>
    </row>
    <row r="231" spans="1:1" s="45" customFormat="1" ht="15.75" customHeight="1">
      <c r="A231" s="254"/>
    </row>
    <row r="232" spans="1:1" s="45" customFormat="1" ht="15.75" customHeight="1">
      <c r="A232" s="254"/>
    </row>
    <row r="233" spans="1:1" s="45" customFormat="1" ht="15.75" customHeight="1">
      <c r="A233" s="254"/>
    </row>
    <row r="234" spans="1:1" s="45" customFormat="1" ht="15.75" customHeight="1">
      <c r="A234" s="254"/>
    </row>
    <row r="235" spans="1:1" s="45" customFormat="1" ht="15.75" customHeight="1">
      <c r="A235" s="254"/>
    </row>
    <row r="236" spans="1:1" s="45" customFormat="1" ht="15.75" customHeight="1">
      <c r="A236" s="254"/>
    </row>
    <row r="237" spans="1:1" s="45" customFormat="1" ht="15.75" customHeight="1">
      <c r="A237" s="254"/>
    </row>
    <row r="238" spans="1:1" s="45" customFormat="1" ht="15.75" customHeight="1">
      <c r="A238" s="254"/>
    </row>
    <row r="239" spans="1:1" s="45" customFormat="1" ht="15.75" customHeight="1">
      <c r="A239" s="254"/>
    </row>
    <row r="240" spans="1:1" s="45" customFormat="1" ht="15.75" customHeight="1">
      <c r="A240" s="254"/>
    </row>
    <row r="241" spans="1:1" s="45" customFormat="1" ht="15.75" customHeight="1">
      <c r="A241" s="254"/>
    </row>
    <row r="242" spans="1:1" s="45" customFormat="1" ht="15.75" customHeight="1">
      <c r="A242" s="254"/>
    </row>
    <row r="243" spans="1:1" s="45" customFormat="1" ht="15.75" customHeight="1">
      <c r="A243" s="254"/>
    </row>
    <row r="244" spans="1:1" s="45" customFormat="1" ht="15.75" customHeight="1">
      <c r="A244" s="254"/>
    </row>
    <row r="245" spans="1:1" s="45" customFormat="1" ht="15.75" customHeight="1">
      <c r="A245" s="254"/>
    </row>
    <row r="246" spans="1:1" s="45" customFormat="1" ht="15.75" customHeight="1">
      <c r="A246" s="254"/>
    </row>
    <row r="247" spans="1:1" s="45" customFormat="1" ht="15.75" customHeight="1">
      <c r="A247" s="254"/>
    </row>
    <row r="248" spans="1:1" s="45" customFormat="1" ht="15.75" customHeight="1">
      <c r="A248" s="254"/>
    </row>
    <row r="249" spans="1:1" s="45" customFormat="1" ht="15.75" customHeight="1">
      <c r="A249" s="254"/>
    </row>
    <row r="250" spans="1:1" s="45" customFormat="1" ht="15.75" customHeight="1">
      <c r="A250" s="254"/>
    </row>
    <row r="251" spans="1:1" s="45" customFormat="1" ht="15.75" customHeight="1">
      <c r="A251" s="254"/>
    </row>
    <row r="252" spans="1:1" s="45" customFormat="1" ht="15.75" customHeight="1">
      <c r="A252" s="254"/>
    </row>
    <row r="253" spans="1:1" s="45" customFormat="1" ht="15.75" customHeight="1">
      <c r="A253" s="254"/>
    </row>
    <row r="254" spans="1:1" s="45" customFormat="1" ht="15.75" customHeight="1">
      <c r="A254" s="254"/>
    </row>
    <row r="255" spans="1:1" s="45" customFormat="1" ht="15.75" customHeight="1">
      <c r="A255" s="254"/>
    </row>
    <row r="256" spans="1:1" s="45" customFormat="1" ht="15.75" customHeight="1">
      <c r="A256" s="254"/>
    </row>
    <row r="257" spans="1:1" s="45" customFormat="1" ht="15.75" customHeight="1">
      <c r="A257" s="254"/>
    </row>
    <row r="258" spans="1:1" s="45" customFormat="1" ht="15.75" customHeight="1">
      <c r="A258" s="254"/>
    </row>
    <row r="259" spans="1:1" s="45" customFormat="1" ht="15.75" customHeight="1">
      <c r="A259" s="254"/>
    </row>
    <row r="260" spans="1:1" s="45" customFormat="1" ht="15.75" customHeight="1">
      <c r="A260" s="254"/>
    </row>
    <row r="261" spans="1:1" s="45" customFormat="1" ht="15.75" customHeight="1">
      <c r="A261" s="254"/>
    </row>
    <row r="262" spans="1:1" s="45" customFormat="1" ht="15.75" customHeight="1">
      <c r="A262" s="254"/>
    </row>
    <row r="263" spans="1:1" s="45" customFormat="1" ht="15.75" customHeight="1">
      <c r="A263" s="254"/>
    </row>
    <row r="264" spans="1:1" s="45" customFormat="1" ht="15.75" customHeight="1">
      <c r="A264" s="254"/>
    </row>
    <row r="265" spans="1:1" s="45" customFormat="1" ht="15.75" customHeight="1">
      <c r="A265" s="254"/>
    </row>
    <row r="266" spans="1:1" s="45" customFormat="1" ht="15.75" customHeight="1">
      <c r="A266" s="254"/>
    </row>
    <row r="267" spans="1:1" s="45" customFormat="1" ht="15.75" customHeight="1">
      <c r="A267" s="254"/>
    </row>
    <row r="268" spans="1:1" s="45" customFormat="1" ht="15.75" customHeight="1">
      <c r="A268" s="254"/>
    </row>
    <row r="269" spans="1:1" s="45" customFormat="1" ht="15.75" customHeight="1">
      <c r="A269" s="254"/>
    </row>
    <row r="270" spans="1:1" s="45" customFormat="1" ht="15.75" customHeight="1">
      <c r="A270" s="254"/>
    </row>
    <row r="271" spans="1:1" s="45" customFormat="1" ht="15.75" customHeight="1">
      <c r="A271" s="254"/>
    </row>
    <row r="272" spans="1:1" s="45" customFormat="1" ht="15.75" customHeight="1">
      <c r="A272" s="254"/>
    </row>
    <row r="273" spans="1:1" s="45" customFormat="1" ht="15.75" customHeight="1">
      <c r="A273" s="254"/>
    </row>
    <row r="274" spans="1:1" s="45" customFormat="1" ht="15.75" customHeight="1">
      <c r="A274" s="254"/>
    </row>
    <row r="275" spans="1:1" s="45" customFormat="1" ht="15.75" customHeight="1">
      <c r="A275" s="254"/>
    </row>
    <row r="276" spans="1:1" s="45" customFormat="1" ht="15.75" customHeight="1">
      <c r="A276" s="254"/>
    </row>
    <row r="277" spans="1:1" s="45" customFormat="1" ht="15.75" customHeight="1">
      <c r="A277" s="254"/>
    </row>
    <row r="278" spans="1:1" s="45" customFormat="1" ht="15.75" customHeight="1">
      <c r="A278" s="254"/>
    </row>
    <row r="279" spans="1:1" s="45" customFormat="1" ht="15.75" customHeight="1">
      <c r="A279" s="254"/>
    </row>
    <row r="280" spans="1:1" s="45" customFormat="1" ht="15.75" customHeight="1">
      <c r="A280" s="254"/>
    </row>
    <row r="281" spans="1:1" s="45" customFormat="1" ht="15.75" customHeight="1">
      <c r="A281" s="254"/>
    </row>
    <row r="282" spans="1:1" s="45" customFormat="1" ht="15.75" customHeight="1">
      <c r="A282" s="254"/>
    </row>
    <row r="283" spans="1:1" s="45" customFormat="1" ht="15.75" customHeight="1">
      <c r="A283" s="254"/>
    </row>
    <row r="284" spans="1:1" s="45" customFormat="1" ht="15.75" customHeight="1">
      <c r="A284" s="254"/>
    </row>
    <row r="285" spans="1:1" s="45" customFormat="1" ht="15.75" customHeight="1">
      <c r="A285" s="254"/>
    </row>
    <row r="286" spans="1:1" s="45" customFormat="1" ht="15.75" customHeight="1">
      <c r="A286" s="254"/>
    </row>
    <row r="287" spans="1:1" s="45" customFormat="1" ht="15.75" customHeight="1">
      <c r="A287" s="254"/>
    </row>
    <row r="288" spans="1:1" s="45" customFormat="1" ht="15.75" customHeight="1">
      <c r="A288" s="254"/>
    </row>
    <row r="289" spans="1:1" s="45" customFormat="1" ht="15.75" customHeight="1">
      <c r="A289" s="254"/>
    </row>
    <row r="290" spans="1:1" s="45" customFormat="1" ht="15.75" customHeight="1">
      <c r="A290" s="254"/>
    </row>
    <row r="291" spans="1:1" s="45" customFormat="1" ht="15.75" customHeight="1">
      <c r="A291" s="254"/>
    </row>
    <row r="292" spans="1:1" s="45" customFormat="1" ht="15.75" customHeight="1">
      <c r="A292" s="254"/>
    </row>
    <row r="293" spans="1:1" s="45" customFormat="1" ht="15.75" customHeight="1">
      <c r="A293" s="254"/>
    </row>
    <row r="294" spans="1:1" s="45" customFormat="1" ht="15.75" customHeight="1">
      <c r="A294" s="254"/>
    </row>
    <row r="295" spans="1:1" s="45" customFormat="1" ht="15.75" customHeight="1">
      <c r="A295" s="254"/>
    </row>
    <row r="296" spans="1:1" s="45" customFormat="1" ht="15.75" customHeight="1">
      <c r="A296" s="254"/>
    </row>
    <row r="297" spans="1:1" s="45" customFormat="1" ht="15.75" customHeight="1">
      <c r="A297" s="254"/>
    </row>
    <row r="298" spans="1:1" s="45" customFormat="1" ht="15.75" customHeight="1">
      <c r="A298" s="254"/>
    </row>
    <row r="299" spans="1:1" s="45" customFormat="1" ht="15.75" customHeight="1">
      <c r="A299" s="254"/>
    </row>
    <row r="300" spans="1:1" s="45" customFormat="1" ht="15.75" customHeight="1">
      <c r="A300" s="254"/>
    </row>
    <row r="301" spans="1:1" s="45" customFormat="1" ht="15.75" customHeight="1">
      <c r="A301" s="254"/>
    </row>
    <row r="302" spans="1:1" s="45" customFormat="1" ht="15.75" customHeight="1">
      <c r="A302" s="254"/>
    </row>
    <row r="303" spans="1:1" s="45" customFormat="1" ht="15.75" customHeight="1">
      <c r="A303" s="254"/>
    </row>
    <row r="304" spans="1:1" s="45" customFormat="1" ht="15.75" customHeight="1">
      <c r="A304" s="254"/>
    </row>
    <row r="305" spans="1:1" s="45" customFormat="1" ht="15.75" customHeight="1">
      <c r="A305" s="254"/>
    </row>
    <row r="306" spans="1:1" s="45" customFormat="1" ht="15.75" customHeight="1">
      <c r="A306" s="254"/>
    </row>
    <row r="307" spans="1:1" s="45" customFormat="1" ht="15.75" customHeight="1">
      <c r="A307" s="254"/>
    </row>
    <row r="308" spans="1:1" s="45" customFormat="1" ht="15.75" customHeight="1">
      <c r="A308" s="254"/>
    </row>
    <row r="309" spans="1:1" s="45" customFormat="1" ht="15.75" customHeight="1">
      <c r="A309" s="254"/>
    </row>
    <row r="310" spans="1:1" s="45" customFormat="1" ht="15.75" customHeight="1">
      <c r="A310" s="254"/>
    </row>
    <row r="311" spans="1:1" s="45" customFormat="1" ht="15.75" customHeight="1">
      <c r="A311" s="254"/>
    </row>
    <row r="312" spans="1:1" s="45" customFormat="1" ht="15.75" customHeight="1">
      <c r="A312" s="254"/>
    </row>
    <row r="313" spans="1:1" s="45" customFormat="1" ht="15.75" customHeight="1">
      <c r="A313" s="254"/>
    </row>
    <row r="314" spans="1:1" s="45" customFormat="1" ht="15.75" customHeight="1">
      <c r="A314" s="254"/>
    </row>
    <row r="315" spans="1:1" s="45" customFormat="1" ht="15.75" customHeight="1">
      <c r="A315" s="254"/>
    </row>
    <row r="316" spans="1:1" s="45" customFormat="1" ht="15.75" customHeight="1">
      <c r="A316" s="254"/>
    </row>
    <row r="317" spans="1:1" s="45" customFormat="1" ht="15.75" customHeight="1">
      <c r="A317" s="254"/>
    </row>
    <row r="318" spans="1:1" s="45" customFormat="1" ht="15.75" customHeight="1">
      <c r="A318" s="254"/>
    </row>
    <row r="319" spans="1:1" s="45" customFormat="1" ht="15.75" customHeight="1">
      <c r="A319" s="254"/>
    </row>
    <row r="320" spans="1:1" s="45" customFormat="1" ht="15.75" customHeight="1">
      <c r="A320" s="254"/>
    </row>
    <row r="321" spans="1:1" s="45" customFormat="1" ht="15.75" customHeight="1">
      <c r="A321" s="254"/>
    </row>
    <row r="322" spans="1:1" s="45" customFormat="1" ht="15.75" customHeight="1">
      <c r="A322" s="254"/>
    </row>
    <row r="323" spans="1:1" s="45" customFormat="1" ht="15.75" customHeight="1">
      <c r="A323" s="254"/>
    </row>
    <row r="324" spans="1:1" s="45" customFormat="1" ht="15.75" customHeight="1">
      <c r="A324" s="254"/>
    </row>
    <row r="325" spans="1:1" s="45" customFormat="1" ht="15.75" customHeight="1">
      <c r="A325" s="254"/>
    </row>
    <row r="326" spans="1:1" s="45" customFormat="1" ht="15.75" customHeight="1">
      <c r="A326" s="254"/>
    </row>
    <row r="327" spans="1:1" s="45" customFormat="1" ht="15.75" customHeight="1">
      <c r="A327" s="254"/>
    </row>
    <row r="328" spans="1:1" s="45" customFormat="1" ht="15.75" customHeight="1">
      <c r="A328" s="254"/>
    </row>
    <row r="329" spans="1:1" s="45" customFormat="1" ht="15.75" customHeight="1">
      <c r="A329" s="254"/>
    </row>
    <row r="330" spans="1:1" s="45" customFormat="1" ht="15.75" customHeight="1">
      <c r="A330" s="254"/>
    </row>
    <row r="331" spans="1:1" s="45" customFormat="1" ht="15.75" customHeight="1">
      <c r="A331" s="254"/>
    </row>
    <row r="332" spans="1:1" s="45" customFormat="1" ht="15.75" customHeight="1">
      <c r="A332" s="254"/>
    </row>
    <row r="333" spans="1:1" s="45" customFormat="1" ht="15.75" customHeight="1">
      <c r="A333" s="254"/>
    </row>
    <row r="334" spans="1:1" s="45" customFormat="1" ht="15.75" customHeight="1">
      <c r="A334" s="254"/>
    </row>
    <row r="335" spans="1:1" s="45" customFormat="1" ht="15.75" customHeight="1">
      <c r="A335" s="254"/>
    </row>
    <row r="336" spans="1:1" s="45" customFormat="1" ht="15.75" customHeight="1">
      <c r="A336" s="254"/>
    </row>
    <row r="337" spans="1:1" s="45" customFormat="1" ht="15.75" customHeight="1">
      <c r="A337" s="254"/>
    </row>
    <row r="338" spans="1:1" s="45" customFormat="1" ht="15.75" customHeight="1">
      <c r="A338" s="254"/>
    </row>
    <row r="339" spans="1:1" s="45" customFormat="1" ht="15.75" customHeight="1">
      <c r="A339" s="254"/>
    </row>
    <row r="340" spans="1:1" s="45" customFormat="1" ht="15.75" customHeight="1">
      <c r="A340" s="254"/>
    </row>
    <row r="341" spans="1:1" s="45" customFormat="1" ht="15.75" customHeight="1">
      <c r="A341" s="254"/>
    </row>
    <row r="342" spans="1:1" s="45" customFormat="1" ht="15.75" customHeight="1">
      <c r="A342" s="254"/>
    </row>
    <row r="343" spans="1:1" s="45" customFormat="1" ht="15.75" customHeight="1">
      <c r="A343" s="254"/>
    </row>
    <row r="344" spans="1:1" s="45" customFormat="1" ht="15.75" customHeight="1">
      <c r="A344" s="254"/>
    </row>
    <row r="345" spans="1:1" s="45" customFormat="1" ht="15" customHeight="1">
      <c r="A345" s="254"/>
    </row>
    <row r="346" spans="1:1" s="45" customFormat="1" ht="15" customHeight="1">
      <c r="A346" s="254"/>
    </row>
    <row r="347" spans="1:1" s="45" customFormat="1" ht="15" customHeight="1">
      <c r="A347" s="254"/>
    </row>
    <row r="348" spans="1:1" s="45" customFormat="1" ht="15" customHeight="1">
      <c r="A348" s="254"/>
    </row>
    <row r="349" spans="1:1" s="45" customFormat="1" ht="15" customHeight="1">
      <c r="A349" s="254"/>
    </row>
    <row r="350" spans="1:1" s="45" customFormat="1" ht="15" customHeight="1">
      <c r="A350" s="254"/>
    </row>
    <row r="351" spans="1:1" s="45" customFormat="1" ht="15" customHeight="1">
      <c r="A351" s="254"/>
    </row>
    <row r="352" spans="1:1" s="45" customFormat="1" ht="15" customHeight="1">
      <c r="A352" s="254"/>
    </row>
    <row r="353" spans="1:1" s="45" customFormat="1" ht="15" customHeight="1">
      <c r="A353" s="254"/>
    </row>
    <row r="354" spans="1:1" s="45" customFormat="1" ht="15" customHeight="1">
      <c r="A354" s="254"/>
    </row>
    <row r="355" spans="1:1" s="45" customFormat="1" ht="15" customHeight="1">
      <c r="A355" s="254"/>
    </row>
    <row r="356" spans="1:1" s="45" customFormat="1" ht="15" customHeight="1">
      <c r="A356" s="254"/>
    </row>
    <row r="357" spans="1:1" s="45" customFormat="1" ht="15" customHeight="1">
      <c r="A357" s="254"/>
    </row>
    <row r="358" spans="1:1" s="45" customFormat="1" ht="15" customHeight="1">
      <c r="A358" s="254"/>
    </row>
    <row r="359" spans="1:1" s="45" customFormat="1" ht="15" customHeight="1">
      <c r="A359" s="254"/>
    </row>
    <row r="360" spans="1:1" s="45" customFormat="1" ht="15" customHeight="1">
      <c r="A360" s="254"/>
    </row>
    <row r="361" spans="1:1" s="45" customFormat="1" ht="15" customHeight="1">
      <c r="A361" s="254"/>
    </row>
    <row r="362" spans="1:1" s="45" customFormat="1" ht="15" customHeight="1">
      <c r="A362" s="254"/>
    </row>
    <row r="363" spans="1:1" s="45" customFormat="1" ht="15" customHeight="1">
      <c r="A363" s="254"/>
    </row>
    <row r="364" spans="1:1" s="45" customFormat="1" ht="15" customHeight="1">
      <c r="A364" s="254"/>
    </row>
    <row r="365" spans="1:1" s="45" customFormat="1" ht="15" customHeight="1">
      <c r="A365" s="254"/>
    </row>
    <row r="366" spans="1:1" s="45" customFormat="1" ht="15" customHeight="1">
      <c r="A366" s="254"/>
    </row>
    <row r="367" spans="1:1" s="45" customFormat="1" ht="15" customHeight="1">
      <c r="A367" s="254"/>
    </row>
    <row r="368" spans="1:1" s="45" customFormat="1" ht="15" customHeight="1">
      <c r="A368" s="254"/>
    </row>
  </sheetData>
  <pageMargins left="0.23622047244094491" right="0.23622047244094491" top="1.2630314960629923" bottom="0.74803149606299213" header="0" footer="0"/>
  <pageSetup paperSize="9" scale="65" orientation="portrait" r:id="rId1"/>
  <headerFooter>
    <oddFooter>&amp;L&amp;F&amp;C&amp;A&amp;R&amp;P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19"/>
  <sheetViews>
    <sheetView showGridLines="0" zoomScale="150" zoomScaleNormal="150" workbookViewId="0">
      <pane ySplit="1" topLeftCell="A32" activePane="bottomLeft" state="frozen"/>
      <selection activeCell="F2" sqref="F2:F8"/>
      <selection pane="bottomLeft" activeCell="AI40" sqref="AI40"/>
    </sheetView>
  </sheetViews>
  <sheetFormatPr defaultColWidth="12.625" defaultRowHeight="15" customHeight="1"/>
  <cols>
    <col min="1" max="1" width="5.625" customWidth="1"/>
    <col min="2" max="16" width="4.125" customWidth="1"/>
    <col min="17" max="19" width="1.25" customWidth="1"/>
    <col min="20" max="22" width="4.75" customWidth="1"/>
    <col min="23" max="50" width="3.625" customWidth="1"/>
  </cols>
  <sheetData>
    <row r="1" spans="1:24" ht="13.5" customHeight="1">
      <c r="A1" s="59">
        <v>12</v>
      </c>
      <c r="B1" s="122" t="str">
        <f>"SECTION "&amp;A1&amp;".  ACCOMMODATION/HOUSING UNIT"</f>
        <v>SECTION 12.  ACCOMMODATION/HOUSING UNIT</v>
      </c>
      <c r="C1" s="8"/>
      <c r="D1" s="8"/>
      <c r="E1" s="8"/>
      <c r="F1" s="8"/>
      <c r="G1" s="8"/>
      <c r="H1" s="8"/>
      <c r="I1" s="8"/>
      <c r="J1" s="8"/>
      <c r="K1" s="8"/>
      <c r="L1" s="8"/>
      <c r="M1" s="8"/>
      <c r="N1" s="8"/>
      <c r="O1" s="8"/>
      <c r="P1" s="8"/>
      <c r="Q1" s="8"/>
      <c r="R1" s="8"/>
      <c r="S1" s="8"/>
      <c r="T1" s="8"/>
      <c r="U1" s="8"/>
      <c r="V1" s="8"/>
      <c r="W1" s="8"/>
      <c r="X1" s="8"/>
    </row>
    <row r="2" spans="1:24" ht="13.5" customHeight="1">
      <c r="A2" s="80"/>
      <c r="B2" s="79"/>
      <c r="C2" s="8"/>
      <c r="D2" s="8"/>
      <c r="E2" s="8"/>
      <c r="F2" s="8"/>
      <c r="G2" s="8"/>
      <c r="H2" s="8"/>
      <c r="I2" s="8"/>
      <c r="J2" s="8"/>
      <c r="K2" s="8"/>
      <c r="L2" s="8"/>
      <c r="M2" s="8"/>
      <c r="N2" s="8"/>
      <c r="O2" s="50"/>
      <c r="P2" s="8"/>
      <c r="Q2" s="8"/>
      <c r="R2" s="8"/>
      <c r="S2" s="8"/>
      <c r="T2" s="8"/>
      <c r="U2" s="8"/>
      <c r="V2" s="8"/>
      <c r="W2" s="8"/>
      <c r="X2" s="8"/>
    </row>
    <row r="3" spans="1:24" ht="14.25" customHeight="1">
      <c r="A3" s="80"/>
      <c r="B3" s="973" t="s">
        <v>1622</v>
      </c>
      <c r="C3" s="883"/>
      <c r="D3" s="883"/>
      <c r="E3" s="883"/>
      <c r="F3" s="883"/>
      <c r="G3" s="883"/>
      <c r="H3" s="883"/>
      <c r="I3" s="883"/>
      <c r="J3" s="883"/>
      <c r="K3" s="883"/>
      <c r="L3" s="883"/>
      <c r="M3" s="883"/>
      <c r="N3" s="883"/>
      <c r="O3" s="883"/>
      <c r="P3" s="883"/>
      <c r="Q3" s="8"/>
      <c r="R3" s="8"/>
      <c r="S3" s="8"/>
      <c r="T3" s="8"/>
      <c r="U3" s="8"/>
      <c r="V3" s="8"/>
      <c r="W3" s="8"/>
      <c r="X3" s="8"/>
    </row>
    <row r="4" spans="1:24" ht="14.25" customHeight="1">
      <c r="A4" s="80"/>
      <c r="B4" s="883"/>
      <c r="C4" s="883"/>
      <c r="D4" s="883"/>
      <c r="E4" s="883"/>
      <c r="F4" s="883"/>
      <c r="G4" s="883"/>
      <c r="H4" s="883"/>
      <c r="I4" s="883"/>
      <c r="J4" s="883"/>
      <c r="K4" s="883"/>
      <c r="L4" s="883"/>
      <c r="M4" s="883"/>
      <c r="N4" s="883"/>
      <c r="O4" s="883"/>
      <c r="P4" s="883"/>
      <c r="Q4" s="8"/>
      <c r="R4" s="8"/>
      <c r="S4" s="8"/>
      <c r="T4" s="8"/>
      <c r="U4" s="8"/>
      <c r="V4" s="8"/>
      <c r="W4" s="8"/>
      <c r="X4" s="8"/>
    </row>
    <row r="5" spans="1:24" ht="13.5" customHeight="1">
      <c r="A5" s="80"/>
      <c r="B5" s="883"/>
      <c r="C5" s="883"/>
      <c r="D5" s="883"/>
      <c r="E5" s="883"/>
      <c r="F5" s="883"/>
      <c r="G5" s="883"/>
      <c r="H5" s="883"/>
      <c r="I5" s="883"/>
      <c r="J5" s="883"/>
      <c r="K5" s="883"/>
      <c r="L5" s="883"/>
      <c r="M5" s="883"/>
      <c r="N5" s="883"/>
      <c r="O5" s="883"/>
      <c r="P5" s="883"/>
      <c r="Q5" s="8"/>
      <c r="R5" s="8"/>
      <c r="S5" s="8"/>
      <c r="T5" s="8"/>
      <c r="U5" s="8"/>
      <c r="V5" s="8"/>
      <c r="W5" s="8"/>
      <c r="X5" s="8"/>
    </row>
    <row r="6" spans="1:24" ht="13.5" customHeight="1">
      <c r="A6" s="64">
        <f>+A1+0.01</f>
        <v>12.01</v>
      </c>
      <c r="B6" s="45" t="s">
        <v>1655</v>
      </c>
      <c r="Q6" s="8"/>
      <c r="R6" s="8"/>
      <c r="S6" s="8"/>
      <c r="T6" s="8"/>
      <c r="U6" s="8"/>
      <c r="V6" s="8"/>
      <c r="W6" s="8"/>
      <c r="X6" s="8"/>
    </row>
    <row r="7" spans="1:24" ht="13.5" customHeight="1">
      <c r="A7" s="80"/>
      <c r="B7" s="218">
        <v>1</v>
      </c>
      <c r="C7" s="45" t="s">
        <v>1660</v>
      </c>
      <c r="J7" s="831"/>
      <c r="K7" s="831"/>
      <c r="Q7" s="8"/>
      <c r="R7" s="8"/>
      <c r="S7" s="8"/>
      <c r="T7" s="8"/>
      <c r="U7" s="8"/>
      <c r="V7" s="8"/>
      <c r="W7" s="8"/>
      <c r="X7" s="8"/>
    </row>
    <row r="8" spans="1:24" ht="13.5" customHeight="1">
      <c r="A8" s="80"/>
      <c r="B8" s="218">
        <v>2</v>
      </c>
      <c r="C8" s="45" t="s">
        <v>1658</v>
      </c>
      <c r="J8" s="831"/>
      <c r="K8" s="831"/>
      <c r="Q8" s="8"/>
      <c r="R8" s="8"/>
      <c r="S8" s="8"/>
      <c r="T8" s="8"/>
      <c r="U8" s="8"/>
      <c r="V8" s="8"/>
      <c r="W8" s="8"/>
      <c r="X8" s="8"/>
    </row>
    <row r="9" spans="1:24" ht="13.5" customHeight="1">
      <c r="A9" s="80"/>
      <c r="B9" s="218">
        <v>3</v>
      </c>
      <c r="C9" s="45" t="s">
        <v>1623</v>
      </c>
      <c r="J9" s="831"/>
      <c r="K9" s="831"/>
      <c r="Q9" s="8"/>
      <c r="R9" s="8"/>
      <c r="S9" s="8"/>
      <c r="T9" s="8"/>
      <c r="U9" s="8"/>
      <c r="V9" s="8"/>
      <c r="W9" s="8"/>
      <c r="X9" s="8"/>
    </row>
    <row r="10" spans="1:24" ht="13.5" customHeight="1">
      <c r="A10" s="80"/>
      <c r="B10" s="218">
        <v>4</v>
      </c>
      <c r="C10" s="45" t="s">
        <v>1624</v>
      </c>
      <c r="J10" s="831"/>
      <c r="K10" s="831"/>
      <c r="Q10" s="8"/>
      <c r="R10" s="8"/>
      <c r="S10" s="8"/>
      <c r="T10" s="8"/>
      <c r="U10" s="8"/>
      <c r="V10" s="8"/>
      <c r="W10" s="8"/>
      <c r="X10" s="8"/>
    </row>
    <row r="11" spans="1:24" ht="13.5" customHeight="1">
      <c r="A11" s="80"/>
      <c r="B11" s="218">
        <v>5</v>
      </c>
      <c r="C11" s="45" t="s">
        <v>1659</v>
      </c>
      <c r="J11" s="831"/>
      <c r="K11" s="831"/>
      <c r="Q11" s="8"/>
      <c r="R11" s="8"/>
      <c r="S11" s="8"/>
      <c r="T11" s="8"/>
      <c r="U11" s="8"/>
      <c r="V11" s="8"/>
      <c r="W11" s="8"/>
      <c r="X11" s="8"/>
    </row>
    <row r="12" spans="1:24" ht="13.5" customHeight="1">
      <c r="A12" s="80"/>
      <c r="B12" s="218"/>
      <c r="C12" s="45"/>
      <c r="Q12" s="8"/>
      <c r="R12" s="8"/>
      <c r="S12" s="8"/>
      <c r="T12" s="8"/>
      <c r="U12" s="8"/>
      <c r="V12" s="8"/>
      <c r="W12" s="8"/>
      <c r="X12" s="8"/>
    </row>
    <row r="13" spans="1:24" ht="13.5" customHeight="1">
      <c r="A13" s="64">
        <f>+A6+0.01</f>
        <v>12.02</v>
      </c>
      <c r="B13" s="45" t="s">
        <v>1656</v>
      </c>
      <c r="Q13" s="8"/>
      <c r="R13" s="8"/>
      <c r="S13" s="8"/>
      <c r="T13" s="8"/>
      <c r="U13" s="8"/>
      <c r="V13" s="8"/>
      <c r="W13" s="8"/>
      <c r="X13" s="8"/>
    </row>
    <row r="14" spans="1:24" ht="13.5" customHeight="1">
      <c r="A14" s="80"/>
      <c r="B14" s="218">
        <v>1</v>
      </c>
      <c r="C14" s="775" t="s">
        <v>1661</v>
      </c>
      <c r="K14" s="831"/>
      <c r="Q14" s="8"/>
      <c r="R14" s="8"/>
      <c r="S14" s="8"/>
      <c r="T14" s="8"/>
      <c r="U14" s="8"/>
      <c r="V14" s="8"/>
      <c r="W14" s="8"/>
      <c r="X14" s="8"/>
    </row>
    <row r="15" spans="1:24" ht="13.5" customHeight="1">
      <c r="A15" s="80"/>
      <c r="B15" s="218">
        <v>2</v>
      </c>
      <c r="C15" s="775" t="s">
        <v>1662</v>
      </c>
      <c r="K15" s="831"/>
      <c r="Q15" s="8"/>
      <c r="R15" s="8"/>
      <c r="S15" s="8"/>
      <c r="T15" s="8"/>
      <c r="U15" s="8"/>
      <c r="V15" s="8"/>
      <c r="W15" s="8"/>
      <c r="X15" s="8"/>
    </row>
    <row r="16" spans="1:24" ht="13.5" customHeight="1">
      <c r="A16" s="80"/>
      <c r="B16" s="218">
        <v>3</v>
      </c>
      <c r="C16" s="775" t="s">
        <v>1663</v>
      </c>
      <c r="K16" s="831"/>
      <c r="Q16" s="8"/>
      <c r="R16" s="8"/>
      <c r="S16" s="8"/>
      <c r="T16" s="8"/>
      <c r="U16" s="8"/>
      <c r="V16" s="8"/>
      <c r="W16" s="8"/>
      <c r="X16" s="8"/>
    </row>
    <row r="17" spans="1:24" ht="13.5" customHeight="1">
      <c r="A17" s="80"/>
      <c r="B17" s="218">
        <v>4</v>
      </c>
      <c r="C17" s="775" t="s">
        <v>1664</v>
      </c>
      <c r="K17" s="831"/>
      <c r="Q17" s="8"/>
      <c r="R17" s="8"/>
      <c r="S17" s="8"/>
      <c r="T17" s="8"/>
      <c r="U17" s="8"/>
      <c r="V17" s="8"/>
      <c r="W17" s="8"/>
      <c r="X17" s="8"/>
    </row>
    <row r="18" spans="1:24" ht="13.5" customHeight="1">
      <c r="A18" s="80"/>
      <c r="B18" s="218">
        <v>5</v>
      </c>
      <c r="C18" s="775" t="s">
        <v>1665</v>
      </c>
      <c r="K18" s="831"/>
      <c r="Q18" s="8"/>
      <c r="R18" s="8"/>
      <c r="S18" s="8"/>
      <c r="T18" s="8"/>
      <c r="U18" s="8"/>
      <c r="V18" s="8"/>
      <c r="W18" s="8"/>
      <c r="X18" s="8"/>
    </row>
    <row r="19" spans="1:24" ht="13.5" customHeight="1">
      <c r="A19" s="80"/>
      <c r="B19" s="218"/>
      <c r="C19" s="45"/>
      <c r="Q19" s="8"/>
      <c r="R19" s="8"/>
      <c r="S19" s="8"/>
      <c r="T19" s="8"/>
      <c r="U19" s="8"/>
      <c r="V19" s="8"/>
      <c r="W19" s="8"/>
      <c r="X19" s="8"/>
    </row>
    <row r="20" spans="1:24" ht="13.5" customHeight="1">
      <c r="A20" s="64">
        <f>+A13+0.01</f>
        <v>12.03</v>
      </c>
      <c r="B20" s="45" t="s">
        <v>1657</v>
      </c>
      <c r="Q20" s="8"/>
      <c r="R20" s="8"/>
      <c r="S20" s="8"/>
      <c r="T20" s="8"/>
      <c r="U20" s="8"/>
      <c r="V20" s="8"/>
      <c r="W20" s="8"/>
      <c r="X20" s="8"/>
    </row>
    <row r="21" spans="1:24" ht="13.5" customHeight="1">
      <c r="A21" s="80"/>
      <c r="B21" s="218">
        <v>1</v>
      </c>
      <c r="C21" s="45" t="s">
        <v>1625</v>
      </c>
      <c r="K21" s="831"/>
      <c r="Q21" s="8"/>
      <c r="R21" s="8"/>
      <c r="S21" s="8"/>
      <c r="T21" s="8"/>
      <c r="U21" s="8"/>
      <c r="V21" s="8"/>
      <c r="W21" s="8"/>
      <c r="X21" s="8"/>
    </row>
    <row r="22" spans="1:24" ht="13.5" customHeight="1">
      <c r="A22" s="80"/>
      <c r="B22" s="218">
        <v>2</v>
      </c>
      <c r="C22" s="45" t="s">
        <v>1663</v>
      </c>
      <c r="K22" s="831"/>
      <c r="Q22" s="8"/>
      <c r="R22" s="8"/>
      <c r="S22" s="8"/>
      <c r="T22" s="8"/>
      <c r="U22" s="8"/>
      <c r="V22" s="8"/>
      <c r="W22" s="8"/>
      <c r="X22" s="8"/>
    </row>
    <row r="23" spans="1:24" ht="13.5" customHeight="1">
      <c r="A23" s="80"/>
      <c r="B23" s="218">
        <v>3</v>
      </c>
      <c r="C23" s="45" t="s">
        <v>1626</v>
      </c>
      <c r="K23" s="831"/>
      <c r="Q23" s="8"/>
      <c r="R23" s="8"/>
      <c r="S23" s="8"/>
      <c r="T23" s="8"/>
      <c r="U23" s="8"/>
      <c r="V23" s="8"/>
      <c r="W23" s="8"/>
      <c r="X23" s="8"/>
    </row>
    <row r="24" spans="1:24" ht="13.5" customHeight="1">
      <c r="A24" s="80"/>
      <c r="B24" s="218">
        <v>4</v>
      </c>
      <c r="C24" s="45" t="s">
        <v>1624</v>
      </c>
      <c r="K24" s="831"/>
      <c r="Q24" s="8"/>
      <c r="R24" s="8"/>
      <c r="S24" s="8"/>
      <c r="T24" s="8"/>
      <c r="U24" s="8"/>
      <c r="V24" s="8"/>
      <c r="W24" s="8"/>
      <c r="X24" s="8"/>
    </row>
    <row r="25" spans="1:24" ht="13.5" customHeight="1">
      <c r="A25" s="80"/>
      <c r="B25" s="218">
        <v>5</v>
      </c>
      <c r="C25" s="45" t="s">
        <v>1623</v>
      </c>
      <c r="K25" s="831"/>
      <c r="Q25" s="8"/>
      <c r="R25" s="8"/>
      <c r="S25" s="8"/>
      <c r="T25" s="8"/>
      <c r="U25" s="8"/>
      <c r="V25" s="8"/>
      <c r="W25" s="8"/>
      <c r="X25" s="8"/>
    </row>
    <row r="26" spans="1:24" ht="13.5" customHeight="1">
      <c r="A26" s="80"/>
      <c r="B26" s="218">
        <v>6</v>
      </c>
      <c r="C26" s="775" t="s">
        <v>1666</v>
      </c>
      <c r="D26" s="838"/>
      <c r="E26" s="838"/>
      <c r="F26" s="838"/>
      <c r="K26" s="831"/>
      <c r="Q26" s="8"/>
      <c r="R26" s="8"/>
      <c r="S26" s="8"/>
      <c r="T26" s="8"/>
      <c r="U26" s="8"/>
      <c r="V26" s="8"/>
      <c r="W26" s="8"/>
      <c r="X26" s="8"/>
    </row>
    <row r="27" spans="1:24" ht="13.5" customHeight="1">
      <c r="A27" s="80"/>
      <c r="Q27" s="8"/>
      <c r="R27" s="8"/>
      <c r="S27" s="8"/>
      <c r="T27" s="8"/>
      <c r="U27" s="8"/>
      <c r="V27" s="8"/>
      <c r="W27" s="8"/>
      <c r="X27" s="8"/>
    </row>
    <row r="28" spans="1:24" s="373" customFormat="1" ht="13.5" customHeight="1">
      <c r="A28" s="649">
        <f>A1+0.04</f>
        <v>12.04</v>
      </c>
      <c r="B28" s="372" t="s">
        <v>1627</v>
      </c>
      <c r="C28" s="372"/>
      <c r="D28" s="372"/>
      <c r="E28" s="372"/>
      <c r="F28" s="372"/>
      <c r="G28" s="372"/>
      <c r="H28" s="372"/>
      <c r="I28" s="372"/>
      <c r="J28" s="372"/>
      <c r="K28" s="372"/>
      <c r="L28" s="372"/>
      <c r="M28" s="372"/>
      <c r="N28" s="372"/>
      <c r="O28" s="372"/>
      <c r="P28" s="372"/>
      <c r="Q28" s="372"/>
      <c r="R28" s="372"/>
      <c r="S28" s="372"/>
      <c r="T28" s="372"/>
      <c r="U28" s="372"/>
      <c r="V28" s="372"/>
      <c r="W28" s="372"/>
      <c r="X28" s="372"/>
    </row>
    <row r="29" spans="1:24" s="373" customFormat="1" ht="13.5" customHeight="1">
      <c r="A29" s="649"/>
      <c r="B29" s="372" t="s">
        <v>1628</v>
      </c>
      <c r="C29" s="372"/>
      <c r="D29" s="372"/>
      <c r="E29" s="372"/>
      <c r="F29" s="372"/>
      <c r="G29" s="372"/>
      <c r="H29" s="372"/>
      <c r="I29" s="372"/>
      <c r="J29" s="372"/>
      <c r="K29" s="372"/>
      <c r="L29" s="372"/>
      <c r="M29" s="372"/>
      <c r="N29" s="372"/>
      <c r="O29" s="372"/>
      <c r="P29" s="372"/>
      <c r="Q29" s="372"/>
      <c r="R29" s="372"/>
      <c r="S29" s="372"/>
      <c r="T29" s="372"/>
      <c r="U29" s="372"/>
      <c r="V29" s="372"/>
      <c r="W29" s="372"/>
      <c r="X29" s="372"/>
    </row>
    <row r="30" spans="1:24" s="373" customFormat="1" ht="13.5" customHeight="1">
      <c r="A30" s="650"/>
      <c r="B30" s="372" t="s">
        <v>1629</v>
      </c>
      <c r="C30" s="372"/>
      <c r="D30" s="372"/>
      <c r="E30" s="372"/>
      <c r="F30" s="372"/>
      <c r="G30" s="372"/>
      <c r="H30" s="372"/>
      <c r="I30" s="372"/>
      <c r="J30" s="372"/>
      <c r="K30" s="372"/>
      <c r="L30" s="372"/>
      <c r="M30" s="372"/>
      <c r="N30" s="372"/>
      <c r="O30" s="372"/>
      <c r="P30" s="372"/>
      <c r="Q30" s="372"/>
      <c r="R30" s="372"/>
      <c r="S30" s="372"/>
      <c r="T30" s="372"/>
      <c r="U30" s="372"/>
      <c r="V30" s="372"/>
      <c r="W30" s="372"/>
      <c r="X30" s="372"/>
    </row>
    <row r="31" spans="1:24" s="373" customFormat="1" ht="13.5" customHeight="1">
      <c r="A31" s="650"/>
      <c r="B31" s="372"/>
      <c r="C31" s="651"/>
      <c r="D31" s="652"/>
      <c r="E31" s="372"/>
      <c r="F31" s="653" t="s">
        <v>990</v>
      </c>
      <c r="G31" s="654"/>
      <c r="H31" s="654"/>
      <c r="I31" s="654"/>
      <c r="J31" s="372"/>
      <c r="K31" s="372"/>
      <c r="L31" s="372"/>
      <c r="M31" s="372"/>
      <c r="N31" s="372"/>
      <c r="O31" s="372"/>
      <c r="P31" s="372"/>
      <c r="Q31" s="372"/>
      <c r="R31" s="372"/>
      <c r="S31" s="372"/>
      <c r="T31" s="372"/>
      <c r="U31" s="372"/>
      <c r="V31" s="372"/>
      <c r="W31" s="372"/>
      <c r="X31" s="372"/>
    </row>
    <row r="32" spans="1:24" ht="13.5" customHeight="1">
      <c r="A32" s="80"/>
      <c r="B32" s="8"/>
      <c r="C32" s="8"/>
      <c r="D32" s="8"/>
      <c r="E32" s="8"/>
      <c r="F32" s="8"/>
      <c r="G32" s="8"/>
      <c r="H32" s="8"/>
      <c r="I32" s="8"/>
      <c r="J32" s="8"/>
      <c r="K32" s="8"/>
      <c r="L32" s="8"/>
      <c r="M32" s="8"/>
      <c r="N32" s="8"/>
      <c r="O32" s="8"/>
      <c r="P32" s="8"/>
      <c r="Q32" s="8"/>
      <c r="R32" s="8"/>
      <c r="S32" s="8"/>
      <c r="T32" s="8"/>
      <c r="U32" s="8"/>
      <c r="V32" s="8"/>
      <c r="W32" s="8"/>
      <c r="X32" s="8"/>
    </row>
    <row r="33" spans="1:32" ht="13.5" customHeight="1">
      <c r="A33" s="80"/>
      <c r="B33" s="8"/>
      <c r="C33" s="8"/>
      <c r="D33" s="8"/>
      <c r="E33" s="8"/>
      <c r="F33" s="8"/>
      <c r="G33" s="8"/>
      <c r="H33" s="8"/>
      <c r="I33" s="8"/>
      <c r="J33" s="8"/>
      <c r="K33" s="8"/>
      <c r="L33" s="8"/>
      <c r="M33" s="8"/>
      <c r="N33" s="8"/>
      <c r="O33" s="8"/>
      <c r="P33" s="8"/>
      <c r="Q33" s="8"/>
      <c r="R33" s="8"/>
      <c r="S33" s="8"/>
      <c r="T33" s="8"/>
      <c r="U33" s="8"/>
      <c r="V33" s="8"/>
      <c r="W33" s="8"/>
      <c r="X33" s="8"/>
    </row>
    <row r="34" spans="1:32" ht="13.5" customHeight="1">
      <c r="A34" s="64">
        <f>A28+0.01</f>
        <v>12.049999999999999</v>
      </c>
      <c r="B34" s="273" t="s">
        <v>1630</v>
      </c>
      <c r="C34" s="213"/>
      <c r="D34" s="213"/>
      <c r="E34" s="213"/>
      <c r="F34" s="213"/>
      <c r="G34" s="8"/>
      <c r="H34" s="8"/>
      <c r="I34" s="312"/>
      <c r="J34" s="8"/>
      <c r="K34" s="8"/>
      <c r="L34" s="8"/>
      <c r="M34" s="8"/>
      <c r="N34" s="8"/>
      <c r="O34" s="8"/>
      <c r="P34" s="8"/>
      <c r="Q34" s="8"/>
      <c r="R34" s="8"/>
      <c r="S34" s="8"/>
      <c r="T34" s="8"/>
      <c r="U34" s="8"/>
      <c r="V34" s="8"/>
      <c r="W34" s="8"/>
      <c r="X34" s="8"/>
    </row>
    <row r="35" spans="1:32" ht="13.5" customHeight="1">
      <c r="A35" s="80"/>
      <c r="B35" s="213"/>
      <c r="C35" s="213"/>
      <c r="D35" s="213"/>
      <c r="E35" s="213"/>
      <c r="F35" s="213"/>
      <c r="G35" s="8"/>
      <c r="H35" s="8"/>
      <c r="I35" s="8"/>
      <c r="J35" s="8"/>
      <c r="K35" s="8"/>
      <c r="L35" s="8"/>
      <c r="M35" s="8"/>
      <c r="N35" s="8"/>
      <c r="O35" s="8"/>
      <c r="P35" s="8"/>
      <c r="Q35" s="8"/>
      <c r="R35" s="8"/>
      <c r="S35" s="8"/>
      <c r="T35" s="8"/>
      <c r="U35" s="8"/>
      <c r="V35" s="8"/>
      <c r="W35" s="8"/>
      <c r="X35" s="8"/>
    </row>
    <row r="36" spans="1:32" ht="13.5" customHeight="1">
      <c r="A36" s="80"/>
      <c r="B36" s="218">
        <v>1</v>
      </c>
      <c r="C36" s="220" t="s">
        <v>1001</v>
      </c>
      <c r="D36" s="213"/>
      <c r="E36" s="213"/>
      <c r="F36" s="213"/>
      <c r="G36" s="8"/>
      <c r="H36" s="8"/>
      <c r="I36" s="312"/>
      <c r="J36" s="8"/>
      <c r="K36" s="8"/>
      <c r="L36" s="8"/>
      <c r="M36" s="8"/>
      <c r="N36" s="8"/>
      <c r="O36" s="8"/>
      <c r="P36" s="8"/>
      <c r="Q36" s="8"/>
      <c r="R36" s="8"/>
      <c r="S36" s="8"/>
      <c r="T36" s="8"/>
      <c r="U36" s="8"/>
      <c r="V36" s="8"/>
      <c r="W36" s="8"/>
      <c r="X36" s="8"/>
    </row>
    <row r="37" spans="1:32" ht="13.5" customHeight="1">
      <c r="A37" s="80"/>
      <c r="B37" s="218">
        <v>2</v>
      </c>
      <c r="C37" s="220" t="s">
        <v>1631</v>
      </c>
      <c r="D37" s="213"/>
      <c r="E37" s="213"/>
      <c r="F37" s="213"/>
      <c r="G37" s="8"/>
      <c r="H37" s="8"/>
      <c r="I37" s="312"/>
      <c r="J37" s="8"/>
      <c r="K37" s="8"/>
      <c r="L37" s="8"/>
      <c r="M37" s="8"/>
      <c r="N37" s="8"/>
      <c r="O37" s="8"/>
      <c r="P37" s="8"/>
      <c r="Q37" s="8"/>
      <c r="R37" s="8"/>
      <c r="S37" s="8"/>
      <c r="T37" s="8"/>
      <c r="U37" s="8"/>
      <c r="V37" s="8"/>
      <c r="W37" s="8"/>
      <c r="X37" s="8"/>
    </row>
    <row r="38" spans="1:32" ht="13.5" customHeight="1">
      <c r="A38" s="80"/>
      <c r="B38" s="218">
        <v>3</v>
      </c>
      <c r="C38" s="220" t="s">
        <v>1632</v>
      </c>
      <c r="D38" s="213"/>
      <c r="E38" s="213"/>
      <c r="F38" s="213"/>
      <c r="G38" s="8"/>
      <c r="H38" s="8"/>
      <c r="I38" s="312"/>
      <c r="J38" s="8"/>
      <c r="K38" s="8"/>
      <c r="L38" s="8"/>
      <c r="M38" s="8"/>
      <c r="N38" s="136"/>
      <c r="U38" s="8"/>
      <c r="V38" s="8"/>
      <c r="W38" s="8"/>
      <c r="X38" s="8"/>
    </row>
    <row r="39" spans="1:32" ht="13.5" customHeight="1">
      <c r="A39" s="80"/>
      <c r="B39" s="218">
        <v>4</v>
      </c>
      <c r="C39" s="220" t="s">
        <v>1633</v>
      </c>
      <c r="D39" s="213"/>
      <c r="E39" s="213"/>
      <c r="F39" s="213"/>
      <c r="G39" s="8"/>
      <c r="H39" s="8"/>
      <c r="I39" s="312"/>
      <c r="J39" s="8"/>
      <c r="K39" s="8"/>
      <c r="L39" s="8"/>
      <c r="M39" s="8"/>
      <c r="N39" s="8"/>
      <c r="O39" s="8"/>
      <c r="P39" s="8"/>
      <c r="Q39" s="8"/>
      <c r="R39" s="8"/>
      <c r="S39" s="8"/>
      <c r="T39" s="8"/>
      <c r="X39" s="8"/>
    </row>
    <row r="40" spans="1:32" ht="13.5" customHeight="1">
      <c r="A40" s="8"/>
      <c r="B40" s="8"/>
      <c r="C40" s="8"/>
      <c r="D40" s="8"/>
      <c r="E40" s="8"/>
      <c r="F40" s="8"/>
      <c r="G40" s="8"/>
      <c r="H40" s="8"/>
      <c r="I40" s="8"/>
      <c r="J40" s="8"/>
      <c r="K40" s="8"/>
      <c r="L40" s="8"/>
      <c r="M40" s="8"/>
      <c r="N40" s="8"/>
      <c r="O40" s="8"/>
      <c r="P40" s="8"/>
      <c r="Q40" s="8"/>
      <c r="R40" s="8"/>
      <c r="S40" s="8"/>
      <c r="T40" s="8"/>
      <c r="U40" s="8"/>
      <c r="V40" s="8"/>
    </row>
    <row r="41" spans="1:32" ht="13.5" customHeight="1">
      <c r="A41" s="8"/>
      <c r="B41" s="8"/>
      <c r="C41" s="8"/>
      <c r="D41" s="8"/>
      <c r="E41" s="8"/>
      <c r="F41" s="8"/>
      <c r="G41" s="8"/>
      <c r="H41" s="8"/>
      <c r="I41" s="8"/>
      <c r="J41" s="8"/>
      <c r="K41" s="8"/>
      <c r="L41" s="8"/>
      <c r="M41" s="8"/>
      <c r="N41" s="8"/>
      <c r="O41" s="8"/>
      <c r="P41" s="8"/>
      <c r="Q41" s="8"/>
      <c r="R41" s="8"/>
      <c r="S41" s="8"/>
      <c r="T41" s="8"/>
      <c r="U41" s="1077" t="s">
        <v>1933</v>
      </c>
      <c r="V41" s="1078"/>
      <c r="W41" s="1078"/>
      <c r="X41" s="1078"/>
      <c r="Y41" s="1078"/>
      <c r="Z41" s="1078"/>
      <c r="AA41" s="1078"/>
      <c r="AB41" s="1078"/>
      <c r="AC41" s="1078"/>
      <c r="AD41" s="1078"/>
      <c r="AE41" s="1078"/>
      <c r="AF41" s="1079"/>
    </row>
    <row r="42" spans="1:32" s="45" customFormat="1" ht="13.5" customHeight="1">
      <c r="A42" s="239"/>
      <c r="B42" s="240"/>
      <c r="C42" s="240"/>
      <c r="D42" s="240"/>
      <c r="E42" s="240"/>
      <c r="F42" s="240"/>
      <c r="G42" s="240"/>
      <c r="H42" s="240"/>
      <c r="I42" s="240"/>
      <c r="J42" s="240"/>
      <c r="K42" s="240"/>
      <c r="L42" s="241"/>
      <c r="M42" s="257">
        <f>A34+0.01</f>
        <v>12.059999999999999</v>
      </c>
      <c r="N42" s="240"/>
      <c r="O42" s="258"/>
      <c r="P42" s="243"/>
      <c r="Q42" s="243"/>
      <c r="R42" s="258"/>
      <c r="S42" s="243"/>
      <c r="T42" s="259"/>
      <c r="U42" s="655" t="s">
        <v>989</v>
      </c>
      <c r="V42" s="656"/>
      <c r="W42" s="656"/>
      <c r="X42" s="656"/>
      <c r="Y42" s="656"/>
      <c r="Z42" s="656"/>
      <c r="AA42" s="656"/>
      <c r="AB42" s="656"/>
      <c r="AC42" s="656"/>
      <c r="AD42" s="656"/>
      <c r="AE42" s="656"/>
      <c r="AF42" s="657"/>
    </row>
    <row r="43" spans="1:32" s="45" customFormat="1" ht="13.5" customHeight="1">
      <c r="A43" s="176"/>
      <c r="B43" s="169"/>
      <c r="C43" s="169"/>
      <c r="D43" s="169"/>
      <c r="E43" s="169"/>
      <c r="F43" s="169"/>
      <c r="G43" s="169"/>
      <c r="H43" s="169"/>
      <c r="I43" s="169"/>
      <c r="J43" s="169"/>
      <c r="K43" s="169"/>
      <c r="L43" s="175"/>
      <c r="M43" s="1084" t="s">
        <v>1644</v>
      </c>
      <c r="N43" s="1085"/>
      <c r="O43" s="1085"/>
      <c r="P43" s="1085"/>
      <c r="Q43" s="1085"/>
      <c r="R43" s="1085"/>
      <c r="S43" s="1085"/>
      <c r="T43" s="1086"/>
      <c r="U43" s="257">
        <f>M42+0.01</f>
        <v>12.069999999999999</v>
      </c>
      <c r="V43" s="240"/>
      <c r="W43" s="258"/>
      <c r="X43" s="243"/>
      <c r="Y43" s="243"/>
      <c r="Z43" s="259"/>
      <c r="AA43" s="257">
        <f>U43+0.01</f>
        <v>12.079999999999998</v>
      </c>
      <c r="AB43" s="240"/>
      <c r="AC43" s="258"/>
      <c r="AD43" s="243"/>
      <c r="AE43" s="243"/>
      <c r="AF43" s="259"/>
    </row>
    <row r="44" spans="1:32" s="45" customFormat="1" ht="13.5" customHeight="1">
      <c r="A44" s="176"/>
      <c r="B44" s="169"/>
      <c r="C44" s="169"/>
      <c r="D44" s="169"/>
      <c r="E44" s="169"/>
      <c r="F44" s="169"/>
      <c r="G44" s="169"/>
      <c r="H44" s="169"/>
      <c r="I44" s="169"/>
      <c r="J44" s="169"/>
      <c r="K44" s="169"/>
      <c r="L44" s="175"/>
      <c r="M44" s="1084"/>
      <c r="N44" s="1085"/>
      <c r="O44" s="1085"/>
      <c r="P44" s="1085"/>
      <c r="Q44" s="1085"/>
      <c r="R44" s="1085"/>
      <c r="S44" s="1085"/>
      <c r="T44" s="1086"/>
      <c r="U44" s="1074" t="s">
        <v>1648</v>
      </c>
      <c r="V44" s="1075"/>
      <c r="W44" s="1075"/>
      <c r="X44" s="1075"/>
      <c r="Y44" s="1075"/>
      <c r="Z44" s="1076"/>
      <c r="AA44" s="1074" t="s">
        <v>1654</v>
      </c>
      <c r="AB44" s="1075"/>
      <c r="AC44" s="1075"/>
      <c r="AD44" s="1075"/>
      <c r="AE44" s="1075"/>
      <c r="AF44" s="1076"/>
    </row>
    <row r="45" spans="1:32" s="45" customFormat="1" ht="13.5" customHeight="1">
      <c r="A45" s="176"/>
      <c r="B45" s="169"/>
      <c r="C45" s="169"/>
      <c r="D45" s="169"/>
      <c r="E45" s="169"/>
      <c r="F45" s="169"/>
      <c r="G45" s="169"/>
      <c r="H45" s="169"/>
      <c r="I45" s="169"/>
      <c r="J45" s="169"/>
      <c r="K45" s="169"/>
      <c r="L45" s="175"/>
      <c r="M45" s="1084"/>
      <c r="N45" s="1085"/>
      <c r="O45" s="1085"/>
      <c r="P45" s="1085"/>
      <c r="Q45" s="1085"/>
      <c r="R45" s="1085"/>
      <c r="S45" s="1085"/>
      <c r="T45" s="1086"/>
      <c r="U45" s="1074"/>
      <c r="V45" s="1075"/>
      <c r="W45" s="1075"/>
      <c r="X45" s="1075"/>
      <c r="Y45" s="1075"/>
      <c r="Z45" s="1076"/>
      <c r="AA45" s="1074"/>
      <c r="AB45" s="1075"/>
      <c r="AC45" s="1075"/>
      <c r="AD45" s="1075"/>
      <c r="AE45" s="1075"/>
      <c r="AF45" s="1076"/>
    </row>
    <row r="46" spans="1:32" s="45" customFormat="1" ht="13.5" customHeight="1">
      <c r="A46" s="176"/>
      <c r="B46" s="169"/>
      <c r="C46" s="169"/>
      <c r="D46" s="169"/>
      <c r="E46" s="169"/>
      <c r="F46" s="169"/>
      <c r="G46" s="169"/>
      <c r="H46" s="169"/>
      <c r="I46" s="169"/>
      <c r="J46" s="169"/>
      <c r="K46" s="169"/>
      <c r="L46" s="175"/>
      <c r="M46" s="1084"/>
      <c r="N46" s="1085"/>
      <c r="O46" s="1085"/>
      <c r="P46" s="1085"/>
      <c r="Q46" s="1085"/>
      <c r="R46" s="1085"/>
      <c r="S46" s="1085"/>
      <c r="T46" s="1086"/>
      <c r="U46" s="1074"/>
      <c r="V46" s="1075"/>
      <c r="W46" s="1075"/>
      <c r="X46" s="1075"/>
      <c r="Y46" s="1075"/>
      <c r="Z46" s="1076"/>
      <c r="AA46" s="1074"/>
      <c r="AB46" s="1075"/>
      <c r="AC46" s="1075"/>
      <c r="AD46" s="1075"/>
      <c r="AE46" s="1075"/>
      <c r="AF46" s="1076"/>
    </row>
    <row r="47" spans="1:32" s="45" customFormat="1" ht="13.5" customHeight="1">
      <c r="A47" s="176"/>
      <c r="B47" s="169"/>
      <c r="C47" s="169"/>
      <c r="D47" s="169"/>
      <c r="E47" s="169"/>
      <c r="F47" s="169"/>
      <c r="G47" s="169"/>
      <c r="H47" s="169"/>
      <c r="I47" s="169"/>
      <c r="J47" s="169"/>
      <c r="K47" s="169"/>
      <c r="L47" s="175"/>
      <c r="M47" s="176"/>
      <c r="N47" s="169"/>
      <c r="O47" s="244"/>
      <c r="P47" s="171"/>
      <c r="Q47" s="171"/>
      <c r="R47" s="171"/>
      <c r="S47" s="171"/>
      <c r="T47" s="245"/>
      <c r="U47" s="1074"/>
      <c r="V47" s="1075"/>
      <c r="W47" s="1075"/>
      <c r="X47" s="1075"/>
      <c r="Y47" s="1075"/>
      <c r="Z47" s="1076"/>
      <c r="AA47" s="1074"/>
      <c r="AB47" s="1075"/>
      <c r="AC47" s="1075"/>
      <c r="AD47" s="1075"/>
      <c r="AE47" s="1075"/>
      <c r="AF47" s="1076"/>
    </row>
    <row r="48" spans="1:32" s="45" customFormat="1" ht="13.5" customHeight="1">
      <c r="A48" s="176"/>
      <c r="B48" s="169"/>
      <c r="C48" s="169"/>
      <c r="D48" s="169"/>
      <c r="E48" s="169"/>
      <c r="F48" s="169"/>
      <c r="G48" s="169"/>
      <c r="H48" s="169"/>
      <c r="I48" s="169"/>
      <c r="J48" s="169"/>
      <c r="K48" s="169"/>
      <c r="L48" s="175"/>
      <c r="M48" s="176"/>
      <c r="N48" s="177">
        <v>1</v>
      </c>
      <c r="O48" s="169" t="s">
        <v>1645</v>
      </c>
      <c r="P48" s="172"/>
      <c r="Q48" s="172"/>
      <c r="R48" s="172"/>
      <c r="S48" s="172"/>
      <c r="T48" s="246"/>
      <c r="U48" s="1074"/>
      <c r="V48" s="1075"/>
      <c r="W48" s="1075"/>
      <c r="X48" s="1075"/>
      <c r="Y48" s="1075"/>
      <c r="Z48" s="1076"/>
      <c r="AA48" s="1074"/>
      <c r="AB48" s="1075"/>
      <c r="AC48" s="1075"/>
      <c r="AD48" s="1075"/>
      <c r="AE48" s="1075"/>
      <c r="AF48" s="1076"/>
    </row>
    <row r="49" spans="1:32" s="45" customFormat="1" ht="13.5" customHeight="1">
      <c r="A49" s="176"/>
      <c r="B49" s="169"/>
      <c r="C49" s="169"/>
      <c r="D49" s="169"/>
      <c r="E49" s="169"/>
      <c r="F49" s="169"/>
      <c r="G49" s="169"/>
      <c r="H49" s="169"/>
      <c r="I49" s="169"/>
      <c r="J49" s="169"/>
      <c r="K49" s="169"/>
      <c r="L49" s="175"/>
      <c r="M49" s="176"/>
      <c r="N49" s="177">
        <v>2</v>
      </c>
      <c r="O49" s="1083" t="s">
        <v>1646</v>
      </c>
      <c r="P49" s="1083"/>
      <c r="Q49" s="1083"/>
      <c r="R49" s="1083"/>
      <c r="S49" s="1083"/>
      <c r="T49" s="246"/>
      <c r="U49" s="173">
        <v>1</v>
      </c>
      <c r="V49" s="174" t="s">
        <v>1649</v>
      </c>
      <c r="W49" s="169"/>
      <c r="X49" s="172"/>
      <c r="Y49" s="172"/>
      <c r="Z49" s="246"/>
      <c r="AA49" s="173">
        <v>1</v>
      </c>
      <c r="AB49" s="174" t="s">
        <v>1649</v>
      </c>
      <c r="AC49" s="169"/>
      <c r="AD49" s="172"/>
      <c r="AE49" s="172"/>
      <c r="AF49" s="246"/>
    </row>
    <row r="50" spans="1:32" s="45" customFormat="1" ht="13.5" customHeight="1">
      <c r="A50" s="176"/>
      <c r="B50" s="169"/>
      <c r="C50" s="169"/>
      <c r="D50" s="169"/>
      <c r="E50" s="169"/>
      <c r="F50" s="169"/>
      <c r="G50" s="169"/>
      <c r="H50" s="169"/>
      <c r="I50" s="169"/>
      <c r="J50" s="169"/>
      <c r="K50" s="169"/>
      <c r="L50" s="175"/>
      <c r="M50" s="176"/>
      <c r="N50" s="177"/>
      <c r="O50" s="1083"/>
      <c r="P50" s="1083"/>
      <c r="Q50" s="1083"/>
      <c r="R50" s="1083"/>
      <c r="S50" s="1083"/>
      <c r="T50" s="246"/>
      <c r="U50" s="173">
        <v>2</v>
      </c>
      <c r="V50" s="174" t="s">
        <v>1650</v>
      </c>
      <c r="W50" s="171"/>
      <c r="X50" s="171"/>
      <c r="Y50" s="171"/>
      <c r="Z50" s="246"/>
      <c r="AA50" s="173">
        <v>2</v>
      </c>
      <c r="AB50" s="174" t="s">
        <v>1650</v>
      </c>
      <c r="AC50" s="171"/>
      <c r="AD50" s="171"/>
      <c r="AE50" s="171"/>
      <c r="AF50" s="246"/>
    </row>
    <row r="51" spans="1:32" s="45" customFormat="1" ht="13.5" customHeight="1">
      <c r="A51" s="176"/>
      <c r="B51" s="169"/>
      <c r="C51" s="169"/>
      <c r="D51" s="169"/>
      <c r="E51" s="169"/>
      <c r="F51" s="169"/>
      <c r="G51" s="169"/>
      <c r="H51" s="169"/>
      <c r="I51" s="169"/>
      <c r="J51" s="169"/>
      <c r="K51" s="169"/>
      <c r="L51" s="175"/>
      <c r="M51" s="176"/>
      <c r="N51" s="177"/>
      <c r="O51" s="1083"/>
      <c r="P51" s="1083"/>
      <c r="Q51" s="1083"/>
      <c r="R51" s="1083"/>
      <c r="S51" s="1083"/>
      <c r="T51" s="246"/>
      <c r="U51" s="173">
        <v>3</v>
      </c>
      <c r="V51" s="174" t="s">
        <v>1651</v>
      </c>
      <c r="W51" s="171"/>
      <c r="X51" s="171"/>
      <c r="Y51" s="171"/>
      <c r="Z51" s="246"/>
      <c r="AA51" s="173">
        <v>3</v>
      </c>
      <c r="AB51" s="174" t="s">
        <v>1651</v>
      </c>
      <c r="AC51" s="171"/>
      <c r="AD51" s="171"/>
      <c r="AE51" s="171"/>
      <c r="AF51" s="246"/>
    </row>
    <row r="52" spans="1:32" s="45" customFormat="1" ht="13.5" customHeight="1">
      <c r="A52" s="176"/>
      <c r="B52" s="169"/>
      <c r="D52" s="169"/>
      <c r="E52" s="169"/>
      <c r="F52" s="169"/>
      <c r="G52" s="169"/>
      <c r="H52" s="169"/>
      <c r="I52" s="169"/>
      <c r="J52" s="169"/>
      <c r="K52" s="169"/>
      <c r="L52" s="175"/>
      <c r="M52" s="176"/>
      <c r="N52" s="244"/>
      <c r="O52" s="1083"/>
      <c r="P52" s="1083"/>
      <c r="Q52" s="1083"/>
      <c r="R52" s="1083"/>
      <c r="S52" s="1083"/>
      <c r="T52" s="246"/>
      <c r="U52" s="173">
        <v>4</v>
      </c>
      <c r="V52" s="174" t="s">
        <v>1652</v>
      </c>
      <c r="W52" s="171"/>
      <c r="X52" s="171"/>
      <c r="Y52" s="171"/>
      <c r="Z52" s="246"/>
      <c r="AA52" s="173">
        <v>4</v>
      </c>
      <c r="AB52" s="174" t="s">
        <v>1652</v>
      </c>
      <c r="AC52" s="171"/>
      <c r="AD52" s="171"/>
      <c r="AE52" s="171"/>
      <c r="AF52" s="246"/>
    </row>
    <row r="53" spans="1:32" s="45" customFormat="1" ht="13.5" customHeight="1">
      <c r="A53" s="176"/>
      <c r="B53" s="169"/>
      <c r="C53" s="169"/>
      <c r="D53" s="169"/>
      <c r="E53" s="169"/>
      <c r="F53" s="169"/>
      <c r="G53" s="169"/>
      <c r="H53" s="169"/>
      <c r="I53" s="169"/>
      <c r="J53" s="169"/>
      <c r="K53" s="169"/>
      <c r="L53" s="175"/>
      <c r="M53" s="176"/>
      <c r="N53" s="177">
        <v>3</v>
      </c>
      <c r="O53" s="452" t="s">
        <v>1647</v>
      </c>
      <c r="P53" s="172"/>
      <c r="Q53" s="172"/>
      <c r="R53" s="172"/>
      <c r="S53" s="172"/>
      <c r="T53" s="246"/>
      <c r="U53" s="173">
        <v>5</v>
      </c>
      <c r="V53" s="260" t="s">
        <v>1653</v>
      </c>
      <c r="W53" s="171"/>
      <c r="X53" s="171"/>
      <c r="Y53" s="171"/>
      <c r="Z53" s="246"/>
      <c r="AA53" s="173">
        <v>5</v>
      </c>
      <c r="AB53" s="260" t="s">
        <v>1653</v>
      </c>
      <c r="AC53" s="171"/>
      <c r="AD53" s="171"/>
      <c r="AE53" s="171"/>
      <c r="AF53" s="246"/>
    </row>
    <row r="54" spans="1:32" s="45" customFormat="1" ht="13.5" customHeight="1">
      <c r="A54" s="1080" t="s">
        <v>1634</v>
      </c>
      <c r="B54" s="1081"/>
      <c r="C54" s="1081"/>
      <c r="D54" s="1081"/>
      <c r="E54" s="1081"/>
      <c r="F54" s="1081"/>
      <c r="G54" s="1081"/>
      <c r="H54" s="1081"/>
      <c r="I54" s="1081"/>
      <c r="J54" s="1081"/>
      <c r="K54" s="1081"/>
      <c r="L54" s="1082"/>
      <c r="M54" s="176"/>
      <c r="N54" s="169"/>
      <c r="O54" s="172"/>
      <c r="P54" s="172"/>
      <c r="Q54" s="172"/>
      <c r="R54" s="172"/>
      <c r="S54" s="172"/>
      <c r="T54" s="246"/>
      <c r="U54" s="173">
        <v>98</v>
      </c>
      <c r="V54" s="174" t="s">
        <v>1603</v>
      </c>
      <c r="W54" s="247"/>
      <c r="X54" s="172"/>
      <c r="Y54" s="172"/>
      <c r="Z54" s="246"/>
      <c r="AA54" s="173">
        <v>98</v>
      </c>
      <c r="AB54" s="174" t="s">
        <v>1603</v>
      </c>
      <c r="AC54" s="247"/>
      <c r="AD54" s="172"/>
      <c r="AE54" s="172"/>
      <c r="AF54" s="246"/>
    </row>
    <row r="55" spans="1:32" s="45" customFormat="1" ht="13.5" customHeight="1">
      <c r="A55" s="176"/>
      <c r="B55" s="169"/>
      <c r="C55" s="169"/>
      <c r="D55" s="169"/>
      <c r="E55" s="169"/>
      <c r="F55" s="169"/>
      <c r="G55" s="169"/>
      <c r="H55" s="169"/>
      <c r="I55" s="169"/>
      <c r="J55" s="169"/>
      <c r="K55" s="169"/>
      <c r="L55" s="175"/>
      <c r="M55" s="248"/>
      <c r="N55" s="249"/>
      <c r="O55" s="250"/>
      <c r="P55" s="250"/>
      <c r="Q55" s="250"/>
      <c r="R55" s="250"/>
      <c r="S55" s="250"/>
      <c r="T55" s="251"/>
      <c r="U55" s="248"/>
      <c r="V55" s="249"/>
      <c r="W55" s="250"/>
      <c r="X55" s="250"/>
      <c r="Y55" s="250"/>
      <c r="Z55" s="251"/>
      <c r="AA55" s="248"/>
      <c r="AB55" s="249"/>
      <c r="AC55" s="250"/>
      <c r="AD55" s="250"/>
      <c r="AE55" s="250"/>
      <c r="AF55" s="251"/>
    </row>
    <row r="56" spans="1:32" s="45" customFormat="1" ht="13.5" customHeight="1">
      <c r="A56" s="242" t="s">
        <v>20</v>
      </c>
      <c r="B56" s="178" t="s">
        <v>1635</v>
      </c>
      <c r="C56" s="178"/>
      <c r="D56" s="178"/>
      <c r="E56" s="178"/>
      <c r="F56" s="178"/>
      <c r="G56" s="178"/>
      <c r="H56" s="178"/>
      <c r="I56" s="178"/>
      <c r="J56" s="178"/>
      <c r="K56" s="178"/>
      <c r="L56" s="179"/>
      <c r="M56" s="178"/>
      <c r="N56" s="178"/>
      <c r="O56" s="178"/>
      <c r="P56" s="178"/>
      <c r="Q56" s="178"/>
      <c r="R56" s="178"/>
      <c r="S56" s="180"/>
      <c r="T56" s="168"/>
      <c r="U56" s="178"/>
      <c r="V56" s="178"/>
      <c r="W56" s="178"/>
      <c r="X56" s="178"/>
      <c r="Y56" s="178"/>
      <c r="Z56" s="168"/>
      <c r="AA56" s="178"/>
      <c r="AB56" s="178"/>
      <c r="AC56" s="178"/>
      <c r="AD56" s="178"/>
      <c r="AE56" s="178"/>
      <c r="AF56" s="168"/>
    </row>
    <row r="57" spans="1:32" s="45" customFormat="1" ht="13.5" customHeight="1">
      <c r="A57" s="242" t="s">
        <v>21</v>
      </c>
      <c r="B57" s="178" t="s">
        <v>1636</v>
      </c>
      <c r="C57" s="178"/>
      <c r="D57" s="178"/>
      <c r="E57" s="178"/>
      <c r="F57" s="178"/>
      <c r="G57" s="178"/>
      <c r="H57" s="178"/>
      <c r="I57" s="178"/>
      <c r="J57" s="178"/>
      <c r="K57" s="178"/>
      <c r="L57" s="179"/>
      <c r="M57" s="178"/>
      <c r="N57" s="178"/>
      <c r="O57" s="178"/>
      <c r="P57" s="178"/>
      <c r="Q57" s="178"/>
      <c r="R57" s="178"/>
      <c r="S57" s="180"/>
      <c r="T57" s="168"/>
      <c r="U57" s="321"/>
      <c r="V57" s="321"/>
      <c r="W57" s="321"/>
      <c r="X57" s="321"/>
      <c r="Y57" s="321"/>
      <c r="Z57" s="322"/>
      <c r="AA57" s="321"/>
      <c r="AB57" s="321"/>
      <c r="AC57" s="321"/>
      <c r="AD57" s="321"/>
      <c r="AE57" s="321"/>
      <c r="AF57" s="322"/>
    </row>
    <row r="58" spans="1:32" s="45" customFormat="1" ht="13.5" customHeight="1">
      <c r="A58" s="242" t="s">
        <v>22</v>
      </c>
      <c r="B58" s="178" t="s">
        <v>1637</v>
      </c>
      <c r="C58" s="178"/>
      <c r="D58" s="178"/>
      <c r="E58" s="178"/>
      <c r="F58" s="178"/>
      <c r="G58" s="178"/>
      <c r="H58" s="178"/>
      <c r="I58" s="178"/>
      <c r="J58" s="178"/>
      <c r="K58" s="178"/>
      <c r="L58" s="179"/>
      <c r="M58" s="178"/>
      <c r="N58" s="178"/>
      <c r="O58" s="178"/>
      <c r="P58" s="178"/>
      <c r="Q58" s="178"/>
      <c r="R58" s="178"/>
      <c r="S58" s="180"/>
      <c r="T58" s="168"/>
      <c r="U58" s="321"/>
      <c r="V58" s="321"/>
      <c r="W58" s="321"/>
      <c r="X58" s="321"/>
      <c r="Y58" s="321"/>
      <c r="Z58" s="322"/>
      <c r="AA58" s="321"/>
      <c r="AB58" s="321"/>
      <c r="AC58" s="321"/>
      <c r="AD58" s="321"/>
      <c r="AE58" s="321"/>
      <c r="AF58" s="322"/>
    </row>
    <row r="59" spans="1:32" s="45" customFormat="1" ht="13.5" customHeight="1">
      <c r="A59" s="242" t="s">
        <v>23</v>
      </c>
      <c r="B59" s="178" t="s">
        <v>1638</v>
      </c>
      <c r="C59" s="178"/>
      <c r="D59" s="178"/>
      <c r="E59" s="178"/>
      <c r="F59" s="178"/>
      <c r="G59" s="178"/>
      <c r="H59" s="178"/>
      <c r="I59" s="178"/>
      <c r="J59" s="178"/>
      <c r="K59" s="178"/>
      <c r="L59" s="179"/>
      <c r="M59" s="178"/>
      <c r="N59" s="178"/>
      <c r="O59" s="178"/>
      <c r="P59" s="178"/>
      <c r="Q59" s="178"/>
      <c r="R59" s="178"/>
      <c r="S59" s="180"/>
      <c r="T59" s="168"/>
      <c r="U59" s="321"/>
      <c r="V59" s="321"/>
      <c r="W59" s="321"/>
      <c r="X59" s="321"/>
      <c r="Y59" s="321"/>
      <c r="Z59" s="322"/>
      <c r="AA59" s="321"/>
      <c r="AB59" s="321"/>
      <c r="AC59" s="321"/>
      <c r="AD59" s="321"/>
      <c r="AE59" s="321"/>
      <c r="AF59" s="322"/>
    </row>
    <row r="60" spans="1:32" s="45" customFormat="1" ht="13.5" customHeight="1">
      <c r="A60" s="242" t="s">
        <v>24</v>
      </c>
      <c r="B60" s="178" t="s">
        <v>1639</v>
      </c>
      <c r="C60" s="178"/>
      <c r="D60" s="178"/>
      <c r="E60" s="178"/>
      <c r="F60" s="178"/>
      <c r="G60" s="178"/>
      <c r="H60" s="178"/>
      <c r="I60" s="178"/>
      <c r="J60" s="178"/>
      <c r="K60" s="178"/>
      <c r="L60" s="179"/>
      <c r="M60" s="178"/>
      <c r="N60" s="178"/>
      <c r="O60" s="178"/>
      <c r="P60" s="178"/>
      <c r="Q60" s="178"/>
      <c r="R60" s="178"/>
      <c r="S60" s="180"/>
      <c r="T60" s="168"/>
      <c r="U60" s="321"/>
      <c r="V60" s="321"/>
      <c r="W60" s="321"/>
      <c r="X60" s="321"/>
      <c r="Y60" s="321"/>
      <c r="Z60" s="322"/>
      <c r="AA60" s="321"/>
      <c r="AB60" s="321"/>
      <c r="AC60" s="321"/>
      <c r="AD60" s="321"/>
      <c r="AE60" s="321"/>
      <c r="AF60" s="322"/>
    </row>
    <row r="61" spans="1:32" s="45" customFormat="1" ht="13.5" customHeight="1">
      <c r="A61" s="242" t="s">
        <v>25</v>
      </c>
      <c r="B61" s="178" t="s">
        <v>839</v>
      </c>
      <c r="C61" s="178"/>
      <c r="D61" s="178"/>
      <c r="E61" s="178"/>
      <c r="F61" s="178"/>
      <c r="G61" s="178"/>
      <c r="H61" s="178"/>
      <c r="I61" s="178"/>
      <c r="J61" s="178"/>
      <c r="K61" s="178"/>
      <c r="L61" s="179"/>
      <c r="M61" s="178"/>
      <c r="N61" s="178"/>
      <c r="O61" s="178"/>
      <c r="P61" s="178"/>
      <c r="Q61" s="178"/>
      <c r="R61" s="178"/>
      <c r="S61" s="180"/>
      <c r="T61" s="168"/>
      <c r="U61" s="321"/>
      <c r="V61" s="321"/>
      <c r="W61" s="321"/>
      <c r="X61" s="321"/>
      <c r="Y61" s="321"/>
      <c r="Z61" s="322"/>
      <c r="AA61" s="321"/>
      <c r="AB61" s="321"/>
      <c r="AC61" s="321"/>
      <c r="AD61" s="321"/>
      <c r="AE61" s="321"/>
      <c r="AF61" s="322"/>
    </row>
    <row r="62" spans="1:32" s="45" customFormat="1" ht="13.5" customHeight="1">
      <c r="A62" s="242" t="s">
        <v>26</v>
      </c>
      <c r="B62" s="178" t="s">
        <v>1640</v>
      </c>
      <c r="C62" s="178"/>
      <c r="D62" s="178"/>
      <c r="E62" s="178"/>
      <c r="F62" s="178"/>
      <c r="G62" s="178"/>
      <c r="H62" s="178"/>
      <c r="I62" s="178"/>
      <c r="J62" s="178"/>
      <c r="K62" s="178"/>
      <c r="L62" s="179"/>
      <c r="M62" s="178"/>
      <c r="N62" s="178"/>
      <c r="O62" s="178"/>
      <c r="P62" s="178"/>
      <c r="Q62" s="178"/>
      <c r="R62" s="178"/>
      <c r="S62" s="180"/>
      <c r="T62" s="168"/>
      <c r="U62" s="178"/>
      <c r="V62" s="178"/>
      <c r="W62" s="178"/>
      <c r="X62" s="178"/>
      <c r="Y62" s="178"/>
      <c r="Z62" s="168"/>
      <c r="AA62" s="178"/>
      <c r="AB62" s="178"/>
      <c r="AC62" s="178"/>
      <c r="AD62" s="178"/>
      <c r="AE62" s="178"/>
      <c r="AF62" s="168"/>
    </row>
    <row r="63" spans="1:32" s="45" customFormat="1" ht="13.5" customHeight="1">
      <c r="A63" s="242" t="s">
        <v>27</v>
      </c>
      <c r="B63" s="178" t="s">
        <v>1641</v>
      </c>
      <c r="C63" s="178"/>
      <c r="D63" s="178"/>
      <c r="E63" s="178"/>
      <c r="F63" s="178"/>
      <c r="G63" s="178"/>
      <c r="H63" s="178"/>
      <c r="I63" s="178"/>
      <c r="J63" s="178"/>
      <c r="K63" s="178"/>
      <c r="L63" s="179"/>
      <c r="M63" s="178"/>
      <c r="N63" s="178"/>
      <c r="O63" s="178"/>
      <c r="P63" s="178"/>
      <c r="Q63" s="178"/>
      <c r="R63" s="178"/>
      <c r="S63" s="178"/>
      <c r="T63" s="168"/>
      <c r="U63" s="321"/>
      <c r="V63" s="321"/>
      <c r="W63" s="321"/>
      <c r="X63" s="321"/>
      <c r="Y63" s="321"/>
      <c r="Z63" s="322"/>
      <c r="AA63" s="321"/>
      <c r="AB63" s="321"/>
      <c r="AC63" s="321"/>
      <c r="AD63" s="321"/>
      <c r="AE63" s="321"/>
      <c r="AF63" s="322"/>
    </row>
    <row r="64" spans="1:32" s="45" customFormat="1" ht="13.5" customHeight="1">
      <c r="A64" s="242" t="s">
        <v>28</v>
      </c>
      <c r="B64" s="178" t="s">
        <v>1642</v>
      </c>
      <c r="C64" s="178"/>
      <c r="D64" s="178"/>
      <c r="E64" s="178"/>
      <c r="F64" s="178"/>
      <c r="G64" s="178"/>
      <c r="H64" s="178"/>
      <c r="I64" s="178"/>
      <c r="J64" s="178"/>
      <c r="K64" s="178"/>
      <c r="L64" s="179"/>
      <c r="M64" s="178"/>
      <c r="N64" s="178"/>
      <c r="O64" s="178"/>
      <c r="P64" s="178"/>
      <c r="Q64" s="178"/>
      <c r="R64" s="178"/>
      <c r="S64" s="178"/>
      <c r="T64" s="168"/>
      <c r="U64" s="321"/>
      <c r="V64" s="321"/>
      <c r="W64" s="321"/>
      <c r="X64" s="321"/>
      <c r="Y64" s="321"/>
      <c r="Z64" s="322"/>
      <c r="AA64" s="321"/>
      <c r="AB64" s="321"/>
      <c r="AC64" s="321"/>
      <c r="AD64" s="321"/>
      <c r="AE64" s="321"/>
      <c r="AF64" s="322"/>
    </row>
    <row r="65" spans="1:32" s="45" customFormat="1" ht="13.5" customHeight="1">
      <c r="A65" s="242" t="s">
        <v>29</v>
      </c>
      <c r="B65" s="178" t="s">
        <v>1643</v>
      </c>
      <c r="C65" s="178"/>
      <c r="D65" s="178"/>
      <c r="E65" s="178"/>
      <c r="F65" s="178"/>
      <c r="G65" s="178"/>
      <c r="H65" s="178"/>
      <c r="I65" s="178"/>
      <c r="J65" s="178"/>
      <c r="K65" s="178"/>
      <c r="L65" s="179"/>
      <c r="M65" s="178"/>
      <c r="N65" s="178"/>
      <c r="O65" s="178"/>
      <c r="P65" s="178"/>
      <c r="Q65" s="178"/>
      <c r="R65" s="178"/>
      <c r="S65" s="178"/>
      <c r="T65" s="168"/>
      <c r="U65" s="321"/>
      <c r="V65" s="321"/>
      <c r="W65" s="321"/>
      <c r="X65" s="321"/>
      <c r="Y65" s="321"/>
      <c r="Z65" s="322"/>
      <c r="AA65" s="321"/>
      <c r="AB65" s="321"/>
      <c r="AC65" s="321"/>
      <c r="AD65" s="321"/>
      <c r="AE65" s="321"/>
      <c r="AF65" s="322"/>
    </row>
    <row r="66" spans="1:32" s="45" customFormat="1" ht="13.5" customHeight="1"/>
    <row r="67" spans="1:32" ht="13.5" customHeight="1"/>
    <row r="68" spans="1:32" ht="13.5" customHeight="1"/>
    <row r="69" spans="1:32" ht="13.5" customHeight="1"/>
    <row r="70" spans="1:32" ht="13.5" customHeight="1"/>
    <row r="71" spans="1:32" ht="13.5" customHeight="1"/>
    <row r="72" spans="1:32" ht="13.5" customHeight="1"/>
    <row r="73" spans="1:32" ht="13.5" customHeight="1"/>
    <row r="74" spans="1:32" ht="13.5" customHeight="1"/>
    <row r="75" spans="1:32" ht="13.5" customHeight="1"/>
    <row r="76" spans="1:32" ht="13.5" customHeight="1">
      <c r="A76" s="80"/>
      <c r="B76" s="8"/>
      <c r="C76" s="8"/>
      <c r="D76" s="8"/>
      <c r="E76" s="8"/>
      <c r="F76" s="8"/>
      <c r="G76" s="8"/>
      <c r="H76" s="8"/>
      <c r="I76" s="8"/>
      <c r="J76" s="8"/>
      <c r="K76" s="8"/>
      <c r="L76" s="8"/>
      <c r="M76" s="8"/>
      <c r="N76" s="8"/>
      <c r="O76" s="8"/>
      <c r="P76" s="8"/>
      <c r="Q76" s="8"/>
      <c r="R76" s="8"/>
      <c r="S76" s="8"/>
      <c r="T76" s="8"/>
    </row>
    <row r="77" spans="1:32" ht="13.5" customHeight="1">
      <c r="A77" s="80"/>
      <c r="B77" s="8"/>
      <c r="C77" s="8"/>
      <c r="D77" s="8"/>
      <c r="E77" s="8"/>
      <c r="F77" s="8"/>
      <c r="G77" s="8"/>
      <c r="H77" s="8"/>
      <c r="I77" s="8"/>
      <c r="J77" s="8"/>
      <c r="K77" s="8"/>
      <c r="L77" s="8"/>
      <c r="M77" s="8"/>
      <c r="N77" s="8"/>
      <c r="O77" s="8"/>
      <c r="P77" s="8"/>
      <c r="Q77" s="8"/>
      <c r="R77" s="8"/>
      <c r="S77" s="8"/>
      <c r="T77" s="8"/>
    </row>
    <row r="78" spans="1:32" ht="13.5" customHeight="1">
      <c r="A78" s="80"/>
      <c r="B78" s="8"/>
      <c r="C78" s="8"/>
      <c r="D78" s="8"/>
      <c r="E78" s="8"/>
      <c r="F78" s="8"/>
      <c r="G78" s="8"/>
      <c r="H78" s="8"/>
      <c r="I78" s="8"/>
      <c r="J78" s="8"/>
      <c r="K78" s="8"/>
      <c r="L78" s="8"/>
      <c r="M78" s="8"/>
      <c r="N78" s="8"/>
      <c r="O78" s="8"/>
      <c r="P78" s="8"/>
      <c r="Q78" s="8"/>
      <c r="R78" s="8"/>
      <c r="S78" s="8"/>
      <c r="T78" s="8"/>
      <c r="U78" s="8"/>
      <c r="V78" s="8"/>
    </row>
    <row r="79" spans="1:32" ht="13.5" customHeight="1">
      <c r="A79" s="80"/>
      <c r="B79" s="8"/>
      <c r="C79" s="8"/>
      <c r="D79" s="8"/>
      <c r="E79" s="8"/>
      <c r="F79" s="8"/>
      <c r="G79" s="8"/>
      <c r="H79" s="8"/>
      <c r="I79" s="8"/>
      <c r="J79" s="8"/>
      <c r="K79" s="8"/>
      <c r="L79" s="8"/>
      <c r="M79" s="8"/>
      <c r="N79" s="8"/>
      <c r="O79" s="8"/>
      <c r="P79" s="8"/>
      <c r="Q79" s="8"/>
      <c r="R79" s="8"/>
      <c r="S79" s="8"/>
      <c r="T79" s="8"/>
      <c r="U79" s="8"/>
      <c r="V79" s="8"/>
    </row>
    <row r="80" spans="1:32" ht="13.5" customHeight="1">
      <c r="A80" s="80"/>
      <c r="B80" s="8"/>
      <c r="C80" s="8"/>
      <c r="D80" s="8"/>
      <c r="E80" s="8"/>
      <c r="F80" s="8"/>
      <c r="G80" s="8"/>
      <c r="H80" s="8"/>
      <c r="I80" s="8"/>
      <c r="J80" s="8"/>
      <c r="K80" s="8"/>
      <c r="L80" s="8"/>
      <c r="M80" s="8"/>
      <c r="N80" s="8"/>
      <c r="O80" s="8"/>
      <c r="P80" s="8"/>
      <c r="Q80" s="8"/>
      <c r="R80" s="8"/>
      <c r="S80" s="8"/>
      <c r="T80" s="8"/>
      <c r="U80" s="8"/>
      <c r="V80" s="8"/>
    </row>
    <row r="81" spans="1:24" ht="13.5" customHeight="1">
      <c r="A81" s="80"/>
      <c r="B81" s="8"/>
      <c r="C81" s="8"/>
      <c r="D81" s="8"/>
      <c r="E81" s="8"/>
      <c r="F81" s="8"/>
      <c r="G81" s="8"/>
      <c r="H81" s="8"/>
      <c r="I81" s="8"/>
      <c r="J81" s="8"/>
      <c r="K81" s="8"/>
      <c r="L81" s="8"/>
      <c r="M81" s="8"/>
      <c r="N81" s="8"/>
      <c r="O81" s="8"/>
      <c r="P81" s="8"/>
      <c r="Q81" s="8"/>
      <c r="R81" s="8"/>
      <c r="S81" s="8"/>
      <c r="T81" s="8"/>
      <c r="U81" s="8"/>
      <c r="V81" s="8"/>
      <c r="W81" s="8"/>
      <c r="X81" s="8"/>
    </row>
    <row r="82" spans="1:24" ht="13.5" customHeight="1">
      <c r="A82" s="80"/>
      <c r="B82" s="8"/>
      <c r="C82" s="8"/>
      <c r="D82" s="8"/>
      <c r="E82" s="8"/>
      <c r="F82" s="8"/>
      <c r="G82" s="8"/>
      <c r="H82" s="8"/>
      <c r="I82" s="8"/>
      <c r="J82" s="8"/>
      <c r="K82" s="8"/>
      <c r="L82" s="8"/>
      <c r="M82" s="8"/>
      <c r="N82" s="8"/>
      <c r="O82" s="8"/>
      <c r="P82" s="8"/>
      <c r="Q82" s="8"/>
      <c r="R82" s="8"/>
      <c r="S82" s="8"/>
      <c r="T82" s="8"/>
      <c r="U82" s="8"/>
      <c r="V82" s="8"/>
      <c r="W82" s="8"/>
      <c r="X82" s="8"/>
    </row>
    <row r="83" spans="1:24" ht="13.5" customHeight="1">
      <c r="A83" s="80"/>
      <c r="B83" s="8"/>
      <c r="C83" s="8"/>
      <c r="D83" s="8"/>
      <c r="E83" s="8"/>
      <c r="F83" s="8"/>
      <c r="G83" s="8"/>
      <c r="H83" s="8"/>
      <c r="I83" s="8"/>
      <c r="J83" s="8"/>
      <c r="K83" s="8"/>
      <c r="L83" s="8"/>
      <c r="M83" s="8"/>
      <c r="N83" s="8"/>
      <c r="O83" s="8"/>
      <c r="P83" s="8"/>
      <c r="Q83" s="8"/>
      <c r="R83" s="8"/>
      <c r="S83" s="8"/>
      <c r="T83" s="8"/>
      <c r="U83" s="8"/>
      <c r="V83" s="8"/>
      <c r="W83" s="8"/>
      <c r="X83" s="8"/>
    </row>
    <row r="84" spans="1:24" ht="13.5" customHeight="1">
      <c r="A84" s="80"/>
      <c r="B84" s="8"/>
      <c r="C84" s="8"/>
      <c r="D84" s="8"/>
      <c r="E84" s="8"/>
      <c r="F84" s="8"/>
      <c r="G84" s="8"/>
      <c r="H84" s="8"/>
      <c r="I84" s="8"/>
      <c r="J84" s="8"/>
      <c r="K84" s="8"/>
      <c r="L84" s="8"/>
      <c r="M84" s="8"/>
      <c r="N84" s="8"/>
      <c r="O84" s="8"/>
      <c r="P84" s="8"/>
      <c r="Q84" s="8"/>
      <c r="R84" s="8"/>
      <c r="S84" s="8"/>
      <c r="T84" s="8"/>
      <c r="U84" s="8"/>
      <c r="V84" s="8"/>
      <c r="W84" s="8"/>
      <c r="X84" s="8"/>
    </row>
    <row r="85" spans="1:24" ht="13.5" customHeight="1">
      <c r="A85" s="80"/>
      <c r="B85" s="8"/>
      <c r="C85" s="8"/>
      <c r="D85" s="8"/>
      <c r="E85" s="8"/>
      <c r="F85" s="8"/>
      <c r="G85" s="8"/>
      <c r="H85" s="8"/>
      <c r="I85" s="8"/>
      <c r="J85" s="8"/>
      <c r="K85" s="8"/>
      <c r="L85" s="8"/>
      <c r="M85" s="8"/>
      <c r="N85" s="8"/>
      <c r="O85" s="8"/>
      <c r="P85" s="8"/>
      <c r="Q85" s="8"/>
      <c r="R85" s="8"/>
      <c r="S85" s="8"/>
      <c r="T85" s="8"/>
      <c r="U85" s="8"/>
      <c r="V85" s="8"/>
      <c r="W85" s="8"/>
      <c r="X85" s="8"/>
    </row>
    <row r="86" spans="1:24" ht="13.5" customHeight="1">
      <c r="A86" s="80"/>
      <c r="B86" s="8"/>
      <c r="C86" s="8"/>
      <c r="D86" s="8"/>
      <c r="E86" s="8"/>
      <c r="F86" s="8"/>
      <c r="G86" s="8"/>
      <c r="H86" s="8"/>
      <c r="I86" s="8"/>
      <c r="J86" s="8"/>
      <c r="K86" s="8"/>
      <c r="L86" s="8"/>
      <c r="M86" s="8"/>
      <c r="N86" s="8"/>
      <c r="O86" s="8"/>
      <c r="P86" s="8"/>
      <c r="Q86" s="8"/>
      <c r="R86" s="8"/>
      <c r="S86" s="8"/>
      <c r="T86" s="8"/>
      <c r="U86" s="8"/>
      <c r="V86" s="8"/>
      <c r="W86" s="8"/>
      <c r="X86" s="8"/>
    </row>
    <row r="87" spans="1:24" ht="13.5" customHeight="1">
      <c r="A87" s="80"/>
      <c r="B87" s="8"/>
      <c r="C87" s="8"/>
      <c r="D87" s="8"/>
      <c r="E87" s="8"/>
      <c r="F87" s="8"/>
      <c r="G87" s="8"/>
      <c r="H87" s="8"/>
      <c r="I87" s="8"/>
      <c r="J87" s="8"/>
      <c r="K87" s="8"/>
      <c r="L87" s="8"/>
      <c r="M87" s="8"/>
      <c r="N87" s="8"/>
      <c r="O87" s="8"/>
      <c r="P87" s="8"/>
      <c r="Q87" s="8"/>
      <c r="R87" s="8"/>
      <c r="S87" s="8"/>
      <c r="T87" s="8"/>
      <c r="U87" s="8"/>
      <c r="V87" s="8"/>
      <c r="W87" s="8"/>
      <c r="X87" s="8"/>
    </row>
    <row r="88" spans="1:24" ht="13.5" customHeight="1">
      <c r="A88" s="80"/>
      <c r="B88" s="8"/>
      <c r="C88" s="8"/>
      <c r="D88" s="8"/>
      <c r="E88" s="8"/>
      <c r="F88" s="8"/>
      <c r="G88" s="8"/>
      <c r="H88" s="8"/>
      <c r="I88" s="8"/>
      <c r="J88" s="8"/>
      <c r="K88" s="8"/>
      <c r="L88" s="8"/>
      <c r="M88" s="8"/>
      <c r="N88" s="8"/>
      <c r="O88" s="8"/>
      <c r="P88" s="8"/>
      <c r="Q88" s="8"/>
      <c r="R88" s="8"/>
      <c r="S88" s="8"/>
      <c r="T88" s="8"/>
      <c r="U88" s="8"/>
      <c r="V88" s="8"/>
      <c r="W88" s="8"/>
      <c r="X88" s="8"/>
    </row>
    <row r="89" spans="1:24" ht="13.5" customHeight="1">
      <c r="A89" s="80"/>
      <c r="B89" s="8"/>
      <c r="C89" s="8"/>
      <c r="D89" s="8"/>
      <c r="E89" s="8"/>
      <c r="F89" s="8"/>
      <c r="G89" s="8"/>
      <c r="H89" s="8"/>
      <c r="I89" s="8"/>
      <c r="J89" s="8"/>
      <c r="K89" s="8"/>
      <c r="L89" s="8"/>
      <c r="M89" s="8"/>
      <c r="N89" s="8"/>
      <c r="O89" s="8"/>
      <c r="P89" s="8"/>
      <c r="Q89" s="8"/>
      <c r="R89" s="8"/>
      <c r="S89" s="8"/>
      <c r="T89" s="8"/>
      <c r="U89" s="8"/>
      <c r="V89" s="8"/>
      <c r="W89" s="8"/>
      <c r="X89" s="8"/>
    </row>
    <row r="90" spans="1:24" ht="13.5" customHeight="1">
      <c r="A90" s="80"/>
      <c r="B90" s="8"/>
      <c r="C90" s="8"/>
      <c r="D90" s="8"/>
      <c r="E90" s="8"/>
      <c r="F90" s="8"/>
      <c r="G90" s="8"/>
      <c r="H90" s="8"/>
      <c r="I90" s="8"/>
      <c r="J90" s="8"/>
      <c r="K90" s="8"/>
      <c r="L90" s="8"/>
      <c r="M90" s="8"/>
      <c r="N90" s="8"/>
      <c r="O90" s="8"/>
      <c r="P90" s="8"/>
      <c r="Q90" s="8"/>
      <c r="R90" s="8"/>
      <c r="S90" s="8"/>
      <c r="T90" s="8"/>
      <c r="U90" s="8"/>
      <c r="V90" s="8"/>
      <c r="W90" s="8"/>
      <c r="X90" s="8"/>
    </row>
    <row r="91" spans="1:24" ht="13.5" customHeight="1">
      <c r="A91" s="80"/>
      <c r="B91" s="8"/>
      <c r="C91" s="8"/>
      <c r="D91" s="8"/>
      <c r="E91" s="8"/>
      <c r="F91" s="8"/>
      <c r="G91" s="8"/>
      <c r="H91" s="8"/>
      <c r="I91" s="8"/>
      <c r="J91" s="8"/>
      <c r="K91" s="8"/>
      <c r="L91" s="8"/>
      <c r="M91" s="8"/>
      <c r="N91" s="8"/>
      <c r="O91" s="8"/>
      <c r="P91" s="8"/>
      <c r="Q91" s="8"/>
      <c r="R91" s="8"/>
      <c r="S91" s="8"/>
      <c r="T91" s="8"/>
      <c r="U91" s="8"/>
      <c r="V91" s="8"/>
      <c r="W91" s="8"/>
      <c r="X91" s="8"/>
    </row>
    <row r="92" spans="1:24" ht="13.5" customHeight="1">
      <c r="A92" s="80"/>
      <c r="B92" s="8"/>
      <c r="C92" s="8"/>
      <c r="D92" s="8"/>
      <c r="E92" s="8"/>
      <c r="F92" s="8"/>
      <c r="G92" s="8"/>
      <c r="H92" s="8"/>
      <c r="I92" s="8"/>
      <c r="J92" s="8"/>
      <c r="K92" s="8"/>
      <c r="L92" s="8"/>
      <c r="M92" s="8"/>
      <c r="N92" s="8"/>
      <c r="O92" s="8"/>
      <c r="P92" s="8"/>
      <c r="Q92" s="8"/>
      <c r="R92" s="8"/>
      <c r="S92" s="8"/>
      <c r="T92" s="8"/>
      <c r="U92" s="8"/>
      <c r="V92" s="8"/>
      <c r="W92" s="8"/>
      <c r="X92" s="8"/>
    </row>
    <row r="93" spans="1:24" ht="13.5" customHeight="1">
      <c r="A93" s="80"/>
      <c r="B93" s="8"/>
      <c r="C93" s="8"/>
      <c r="D93" s="8"/>
      <c r="E93" s="8"/>
      <c r="F93" s="8"/>
      <c r="G93" s="8"/>
      <c r="H93" s="8"/>
      <c r="I93" s="8"/>
      <c r="J93" s="8"/>
      <c r="K93" s="8"/>
      <c r="L93" s="8"/>
      <c r="M93" s="8"/>
      <c r="N93" s="8"/>
      <c r="O93" s="8"/>
      <c r="P93" s="8"/>
      <c r="Q93" s="8"/>
      <c r="R93" s="8"/>
      <c r="S93" s="8"/>
      <c r="T93" s="8"/>
      <c r="U93" s="8"/>
      <c r="V93" s="8"/>
      <c r="W93" s="8"/>
      <c r="X93" s="8"/>
    </row>
    <row r="94" spans="1:24" ht="13.5" customHeight="1">
      <c r="A94" s="80"/>
      <c r="B94" s="8"/>
      <c r="C94" s="8"/>
      <c r="D94" s="8"/>
      <c r="E94" s="8"/>
      <c r="F94" s="8"/>
      <c r="G94" s="8"/>
      <c r="H94" s="8"/>
      <c r="I94" s="8"/>
      <c r="J94" s="8"/>
      <c r="K94" s="8"/>
      <c r="L94" s="8"/>
      <c r="M94" s="8"/>
      <c r="N94" s="8"/>
      <c r="O94" s="8"/>
      <c r="P94" s="8"/>
      <c r="Q94" s="8"/>
      <c r="R94" s="8"/>
      <c r="S94" s="8"/>
      <c r="T94" s="8"/>
      <c r="U94" s="8"/>
      <c r="V94" s="8"/>
      <c r="W94" s="8"/>
      <c r="X94" s="8"/>
    </row>
    <row r="95" spans="1:24" ht="13.5" customHeight="1">
      <c r="A95" s="80"/>
      <c r="B95" s="8"/>
      <c r="C95" s="8"/>
      <c r="D95" s="8"/>
      <c r="E95" s="8"/>
      <c r="F95" s="8"/>
      <c r="G95" s="8"/>
      <c r="H95" s="8"/>
      <c r="I95" s="8"/>
      <c r="J95" s="8"/>
      <c r="K95" s="8"/>
      <c r="L95" s="8"/>
      <c r="M95" s="8"/>
      <c r="N95" s="8"/>
      <c r="O95" s="8"/>
      <c r="P95" s="8"/>
      <c r="Q95" s="8"/>
      <c r="R95" s="8"/>
      <c r="S95" s="8"/>
      <c r="T95" s="8"/>
      <c r="U95" s="8"/>
      <c r="V95" s="8"/>
      <c r="W95" s="8"/>
      <c r="X95" s="8"/>
    </row>
    <row r="96" spans="1:24" ht="13.5" customHeight="1">
      <c r="A96" s="80"/>
      <c r="B96" s="8"/>
      <c r="C96" s="8"/>
      <c r="D96" s="8"/>
      <c r="E96" s="8"/>
      <c r="F96" s="8"/>
      <c r="G96" s="8"/>
      <c r="H96" s="8"/>
      <c r="I96" s="8"/>
      <c r="J96" s="8"/>
      <c r="K96" s="8"/>
      <c r="L96" s="8"/>
      <c r="M96" s="8"/>
      <c r="N96" s="8"/>
      <c r="O96" s="8"/>
      <c r="P96" s="8"/>
      <c r="Q96" s="8"/>
      <c r="R96" s="8"/>
      <c r="S96" s="8"/>
      <c r="T96" s="8"/>
      <c r="U96" s="8"/>
      <c r="V96" s="8"/>
      <c r="W96" s="8"/>
      <c r="X96" s="8"/>
    </row>
    <row r="97" spans="1:24" ht="13.5" customHeight="1">
      <c r="A97" s="80"/>
      <c r="B97" s="8"/>
      <c r="C97" s="8"/>
      <c r="D97" s="8"/>
      <c r="E97" s="8"/>
      <c r="F97" s="8"/>
      <c r="G97" s="8"/>
      <c r="H97" s="8"/>
      <c r="I97" s="8"/>
      <c r="J97" s="8"/>
      <c r="K97" s="8"/>
      <c r="L97" s="8"/>
      <c r="M97" s="8"/>
      <c r="N97" s="8"/>
      <c r="O97" s="8"/>
      <c r="P97" s="8"/>
      <c r="Q97" s="8"/>
      <c r="R97" s="8"/>
      <c r="S97" s="8"/>
      <c r="T97" s="8"/>
      <c r="U97" s="8"/>
      <c r="V97" s="8"/>
      <c r="W97" s="8"/>
      <c r="X97" s="8"/>
    </row>
    <row r="98" spans="1:24" ht="13.5" customHeight="1">
      <c r="A98" s="80"/>
      <c r="B98" s="8"/>
      <c r="C98" s="8"/>
      <c r="D98" s="8"/>
      <c r="E98" s="8"/>
      <c r="F98" s="8"/>
      <c r="G98" s="8"/>
      <c r="H98" s="8"/>
      <c r="I98" s="8"/>
      <c r="J98" s="8"/>
      <c r="K98" s="8"/>
      <c r="L98" s="8"/>
      <c r="M98" s="8"/>
      <c r="N98" s="8"/>
      <c r="O98" s="8"/>
      <c r="P98" s="8"/>
      <c r="Q98" s="8"/>
      <c r="R98" s="8"/>
      <c r="S98" s="8"/>
      <c r="T98" s="8"/>
      <c r="U98" s="8"/>
      <c r="V98" s="8"/>
      <c r="W98" s="8"/>
      <c r="X98" s="8"/>
    </row>
    <row r="99" spans="1:24" ht="13.5" customHeight="1">
      <c r="A99" s="80"/>
      <c r="B99" s="8"/>
      <c r="C99" s="8"/>
      <c r="D99" s="8"/>
      <c r="E99" s="8"/>
      <c r="F99" s="8"/>
      <c r="G99" s="8"/>
      <c r="H99" s="8"/>
      <c r="I99" s="8"/>
      <c r="J99" s="8"/>
      <c r="K99" s="8"/>
      <c r="L99" s="8"/>
      <c r="M99" s="8"/>
      <c r="N99" s="8"/>
      <c r="O99" s="8"/>
      <c r="P99" s="8"/>
      <c r="Q99" s="8"/>
      <c r="R99" s="8"/>
      <c r="S99" s="8"/>
      <c r="T99" s="8"/>
      <c r="U99" s="8"/>
      <c r="V99" s="8"/>
      <c r="W99" s="8"/>
      <c r="X99" s="8"/>
    </row>
    <row r="100" spans="1:24" ht="13.5" customHeight="1">
      <c r="A100" s="80"/>
      <c r="B100" s="8"/>
      <c r="C100" s="8"/>
      <c r="D100" s="8"/>
      <c r="E100" s="8"/>
      <c r="F100" s="8"/>
      <c r="G100" s="8"/>
      <c r="H100" s="8"/>
      <c r="I100" s="8"/>
      <c r="J100" s="8"/>
      <c r="K100" s="8"/>
      <c r="L100" s="8"/>
      <c r="M100" s="8"/>
      <c r="N100" s="8"/>
      <c r="O100" s="8"/>
      <c r="P100" s="8"/>
      <c r="Q100" s="8"/>
      <c r="R100" s="8"/>
      <c r="S100" s="8"/>
      <c r="T100" s="8"/>
      <c r="U100" s="8"/>
      <c r="V100" s="8"/>
      <c r="W100" s="8"/>
      <c r="X100" s="8"/>
    </row>
    <row r="101" spans="1:24" ht="13.5" customHeight="1">
      <c r="A101" s="80"/>
      <c r="B101" s="8"/>
      <c r="C101" s="8"/>
      <c r="D101" s="8"/>
      <c r="E101" s="8"/>
      <c r="F101" s="8"/>
      <c r="G101" s="8"/>
      <c r="H101" s="8"/>
      <c r="I101" s="8"/>
      <c r="J101" s="8"/>
      <c r="K101" s="8"/>
      <c r="L101" s="8"/>
      <c r="M101" s="8"/>
      <c r="N101" s="8"/>
      <c r="O101" s="8"/>
      <c r="P101" s="8"/>
      <c r="Q101" s="8"/>
      <c r="R101" s="8"/>
      <c r="S101" s="8"/>
      <c r="T101" s="8"/>
      <c r="U101" s="8"/>
      <c r="V101" s="8"/>
      <c r="W101" s="8"/>
      <c r="X101" s="8"/>
    </row>
    <row r="102" spans="1:24" ht="13.5" customHeight="1">
      <c r="A102" s="80"/>
      <c r="B102" s="8"/>
      <c r="C102" s="8"/>
      <c r="D102" s="8"/>
      <c r="E102" s="8"/>
      <c r="F102" s="8"/>
      <c r="G102" s="8"/>
      <c r="H102" s="8"/>
      <c r="I102" s="8"/>
      <c r="J102" s="8"/>
      <c r="K102" s="8"/>
      <c r="L102" s="8"/>
      <c r="M102" s="8"/>
      <c r="N102" s="8"/>
      <c r="O102" s="8"/>
      <c r="P102" s="8"/>
      <c r="Q102" s="8"/>
      <c r="R102" s="8"/>
      <c r="S102" s="8"/>
      <c r="T102" s="8"/>
      <c r="U102" s="8"/>
      <c r="V102" s="8"/>
      <c r="W102" s="8"/>
      <c r="X102" s="8"/>
    </row>
    <row r="103" spans="1:24" ht="13.5" customHeight="1">
      <c r="A103" s="80"/>
      <c r="B103" s="8"/>
      <c r="C103" s="8"/>
      <c r="D103" s="8"/>
      <c r="E103" s="8"/>
      <c r="F103" s="8"/>
      <c r="G103" s="8"/>
      <c r="H103" s="8"/>
      <c r="I103" s="8"/>
      <c r="J103" s="8"/>
      <c r="K103" s="8"/>
      <c r="L103" s="8"/>
      <c r="M103" s="8"/>
      <c r="N103" s="8"/>
      <c r="O103" s="8"/>
      <c r="P103" s="8"/>
      <c r="Q103" s="8"/>
      <c r="R103" s="8"/>
      <c r="S103" s="8"/>
      <c r="T103" s="8"/>
      <c r="U103" s="8"/>
      <c r="V103" s="8"/>
      <c r="W103" s="8"/>
      <c r="X103" s="8"/>
    </row>
    <row r="104" spans="1:24" ht="13.5" customHeight="1">
      <c r="A104" s="80"/>
      <c r="B104" s="8"/>
      <c r="C104" s="8"/>
      <c r="D104" s="8"/>
      <c r="E104" s="8"/>
      <c r="F104" s="8"/>
      <c r="G104" s="8"/>
      <c r="H104" s="8"/>
      <c r="I104" s="8"/>
      <c r="J104" s="8"/>
      <c r="K104" s="8"/>
      <c r="L104" s="8"/>
      <c r="M104" s="8"/>
      <c r="N104" s="8"/>
      <c r="O104" s="8"/>
      <c r="P104" s="8"/>
      <c r="Q104" s="8"/>
      <c r="R104" s="8"/>
      <c r="S104" s="8"/>
      <c r="T104" s="8"/>
      <c r="U104" s="8"/>
      <c r="V104" s="8"/>
      <c r="W104" s="8"/>
      <c r="X104" s="8"/>
    </row>
    <row r="105" spans="1:24" ht="13.5" customHeight="1">
      <c r="A105" s="80"/>
      <c r="B105" s="8"/>
      <c r="C105" s="8"/>
      <c r="D105" s="8"/>
      <c r="E105" s="8"/>
      <c r="F105" s="8"/>
      <c r="G105" s="8"/>
      <c r="H105" s="8"/>
      <c r="I105" s="8"/>
      <c r="J105" s="8"/>
      <c r="K105" s="8"/>
      <c r="L105" s="8"/>
      <c r="M105" s="8"/>
      <c r="N105" s="8"/>
      <c r="O105" s="8"/>
      <c r="P105" s="8"/>
      <c r="Q105" s="8"/>
      <c r="R105" s="8"/>
      <c r="S105" s="8"/>
      <c r="T105" s="8"/>
      <c r="U105" s="8"/>
      <c r="V105" s="8"/>
      <c r="W105" s="8"/>
      <c r="X105" s="8"/>
    </row>
    <row r="106" spans="1:24" ht="13.5" customHeight="1">
      <c r="A106" s="80"/>
      <c r="B106" s="8"/>
      <c r="C106" s="8"/>
      <c r="D106" s="8"/>
      <c r="E106" s="8"/>
      <c r="F106" s="8"/>
      <c r="G106" s="8"/>
      <c r="H106" s="8"/>
      <c r="I106" s="8"/>
      <c r="J106" s="8"/>
      <c r="K106" s="8"/>
      <c r="L106" s="8"/>
      <c r="M106" s="8"/>
      <c r="N106" s="8"/>
      <c r="O106" s="8"/>
      <c r="P106" s="8"/>
      <c r="Q106" s="8"/>
      <c r="R106" s="8"/>
      <c r="S106" s="8"/>
      <c r="T106" s="8"/>
      <c r="U106" s="8"/>
      <c r="V106" s="8"/>
      <c r="W106" s="8"/>
      <c r="X106" s="8"/>
    </row>
    <row r="107" spans="1:24" ht="13.5" customHeight="1">
      <c r="A107" s="80"/>
      <c r="B107" s="8"/>
      <c r="C107" s="8"/>
      <c r="D107" s="8"/>
      <c r="E107" s="8"/>
      <c r="F107" s="8"/>
      <c r="G107" s="8"/>
      <c r="H107" s="8"/>
      <c r="I107" s="8"/>
      <c r="J107" s="8"/>
      <c r="K107" s="8"/>
      <c r="L107" s="8"/>
      <c r="M107" s="8"/>
      <c r="N107" s="8"/>
      <c r="O107" s="8"/>
      <c r="P107" s="8"/>
      <c r="Q107" s="8"/>
      <c r="R107" s="8"/>
      <c r="S107" s="8"/>
      <c r="T107" s="8"/>
      <c r="U107" s="8"/>
      <c r="V107" s="8"/>
      <c r="W107" s="8"/>
      <c r="X107" s="8"/>
    </row>
    <row r="108" spans="1:24" ht="13.5" customHeight="1">
      <c r="A108" s="80"/>
      <c r="B108" s="8"/>
      <c r="C108" s="8"/>
      <c r="D108" s="8"/>
      <c r="E108" s="8"/>
      <c r="F108" s="8"/>
      <c r="G108" s="8"/>
      <c r="H108" s="8"/>
      <c r="I108" s="8"/>
      <c r="J108" s="8"/>
      <c r="K108" s="8"/>
      <c r="L108" s="8"/>
      <c r="M108" s="8"/>
      <c r="N108" s="8"/>
      <c r="O108" s="8"/>
      <c r="P108" s="8"/>
      <c r="Q108" s="8"/>
      <c r="R108" s="8"/>
      <c r="S108" s="8"/>
      <c r="T108" s="8"/>
      <c r="U108" s="8"/>
      <c r="V108" s="8"/>
      <c r="W108" s="8"/>
      <c r="X108" s="8"/>
    </row>
    <row r="109" spans="1:24" ht="13.5" customHeight="1">
      <c r="A109" s="80"/>
      <c r="B109" s="8"/>
      <c r="C109" s="8"/>
      <c r="D109" s="8"/>
      <c r="E109" s="8"/>
      <c r="F109" s="8"/>
      <c r="G109" s="8"/>
      <c r="H109" s="8"/>
      <c r="I109" s="8"/>
      <c r="J109" s="8"/>
      <c r="K109" s="8"/>
      <c r="L109" s="8"/>
      <c r="M109" s="8"/>
      <c r="N109" s="8"/>
      <c r="O109" s="8"/>
      <c r="P109" s="8"/>
      <c r="Q109" s="8"/>
      <c r="R109" s="8"/>
      <c r="S109" s="8"/>
      <c r="T109" s="8"/>
      <c r="U109" s="8"/>
      <c r="V109" s="8"/>
      <c r="W109" s="8"/>
      <c r="X109" s="8"/>
    </row>
    <row r="110" spans="1:24" ht="13.5" customHeight="1">
      <c r="A110" s="80"/>
      <c r="B110" s="8"/>
      <c r="C110" s="8"/>
      <c r="D110" s="8"/>
      <c r="E110" s="8"/>
      <c r="F110" s="8"/>
      <c r="G110" s="8"/>
      <c r="H110" s="8"/>
      <c r="I110" s="8"/>
      <c r="J110" s="8"/>
      <c r="K110" s="8"/>
      <c r="L110" s="8"/>
      <c r="M110" s="8"/>
      <c r="N110" s="8"/>
      <c r="O110" s="8"/>
      <c r="P110" s="8"/>
      <c r="Q110" s="8"/>
      <c r="R110" s="8"/>
      <c r="S110" s="8"/>
      <c r="T110" s="8"/>
      <c r="U110" s="8"/>
      <c r="V110" s="8"/>
      <c r="W110" s="8"/>
      <c r="X110" s="8"/>
    </row>
    <row r="111" spans="1:24" ht="13.5" customHeight="1">
      <c r="A111" s="80"/>
      <c r="B111" s="8"/>
      <c r="C111" s="8"/>
      <c r="D111" s="8"/>
      <c r="E111" s="8"/>
      <c r="F111" s="8"/>
      <c r="G111" s="8"/>
      <c r="H111" s="8"/>
      <c r="I111" s="8"/>
      <c r="J111" s="8"/>
      <c r="K111" s="8"/>
      <c r="L111" s="8"/>
      <c r="M111" s="8"/>
      <c r="N111" s="8"/>
      <c r="O111" s="8"/>
      <c r="P111" s="8"/>
      <c r="Q111" s="8"/>
      <c r="R111" s="8"/>
      <c r="S111" s="8"/>
      <c r="T111" s="8"/>
      <c r="U111" s="8"/>
      <c r="V111" s="8"/>
      <c r="W111" s="8"/>
      <c r="X111" s="8"/>
    </row>
    <row r="112" spans="1:24" ht="13.5" customHeight="1">
      <c r="A112" s="80"/>
      <c r="B112" s="8"/>
      <c r="C112" s="8"/>
      <c r="D112" s="8"/>
      <c r="E112" s="8"/>
      <c r="F112" s="8"/>
      <c r="G112" s="8"/>
      <c r="H112" s="8"/>
      <c r="I112" s="8"/>
      <c r="J112" s="8"/>
      <c r="K112" s="8"/>
      <c r="L112" s="8"/>
      <c r="M112" s="8"/>
      <c r="N112" s="8"/>
      <c r="O112" s="8"/>
      <c r="P112" s="8"/>
      <c r="Q112" s="8"/>
      <c r="R112" s="8"/>
      <c r="S112" s="8"/>
      <c r="T112" s="8"/>
      <c r="U112" s="8"/>
      <c r="V112" s="8"/>
      <c r="W112" s="8"/>
      <c r="X112" s="8"/>
    </row>
    <row r="113" spans="1:24" ht="13.5" customHeight="1">
      <c r="A113" s="80"/>
      <c r="B113" s="8"/>
      <c r="C113" s="8"/>
      <c r="D113" s="8"/>
      <c r="E113" s="8"/>
      <c r="F113" s="8"/>
      <c r="G113" s="8"/>
      <c r="H113" s="8"/>
      <c r="I113" s="8"/>
      <c r="J113" s="8"/>
      <c r="K113" s="8"/>
      <c r="L113" s="8"/>
      <c r="M113" s="8"/>
      <c r="N113" s="8"/>
      <c r="O113" s="8"/>
      <c r="P113" s="8"/>
      <c r="Q113" s="8"/>
      <c r="R113" s="8"/>
      <c r="S113" s="8"/>
      <c r="T113" s="8"/>
      <c r="U113" s="8"/>
      <c r="V113" s="8"/>
      <c r="W113" s="8"/>
      <c r="X113" s="8"/>
    </row>
    <row r="114" spans="1:24" ht="13.5" customHeight="1">
      <c r="A114" s="80"/>
      <c r="B114" s="8"/>
      <c r="C114" s="8"/>
      <c r="D114" s="8"/>
      <c r="E114" s="8"/>
      <c r="F114" s="8"/>
      <c r="G114" s="8"/>
      <c r="H114" s="8"/>
      <c r="I114" s="8"/>
      <c r="J114" s="8"/>
      <c r="K114" s="8"/>
      <c r="L114" s="8"/>
      <c r="M114" s="8"/>
      <c r="N114" s="8"/>
      <c r="O114" s="8"/>
      <c r="P114" s="8"/>
      <c r="Q114" s="8"/>
      <c r="R114" s="8"/>
      <c r="S114" s="8"/>
      <c r="T114" s="8"/>
      <c r="U114" s="8"/>
      <c r="V114" s="8"/>
      <c r="W114" s="8"/>
      <c r="X114" s="8"/>
    </row>
    <row r="115" spans="1:24" ht="13.5" customHeight="1">
      <c r="A115" s="80"/>
      <c r="B115" s="8"/>
      <c r="C115" s="8"/>
      <c r="D115" s="8"/>
      <c r="E115" s="8"/>
      <c r="F115" s="8"/>
      <c r="G115" s="8"/>
      <c r="H115" s="8"/>
      <c r="I115" s="8"/>
      <c r="J115" s="8"/>
      <c r="K115" s="8"/>
      <c r="L115" s="8"/>
      <c r="M115" s="8"/>
      <c r="N115" s="8"/>
      <c r="O115" s="8"/>
      <c r="P115" s="8"/>
      <c r="Q115" s="8"/>
      <c r="R115" s="8"/>
      <c r="S115" s="8"/>
      <c r="T115" s="8"/>
      <c r="U115" s="8"/>
      <c r="V115" s="8"/>
      <c r="W115" s="8"/>
      <c r="X115" s="8"/>
    </row>
    <row r="116" spans="1:24" ht="13.5" customHeight="1">
      <c r="A116" s="80"/>
      <c r="B116" s="8"/>
      <c r="C116" s="8"/>
      <c r="D116" s="8"/>
      <c r="E116" s="8"/>
      <c r="F116" s="8"/>
      <c r="G116" s="8"/>
      <c r="H116" s="8"/>
      <c r="I116" s="8"/>
      <c r="J116" s="8"/>
      <c r="K116" s="8"/>
      <c r="L116" s="8"/>
      <c r="M116" s="8"/>
      <c r="N116" s="8"/>
      <c r="O116" s="8"/>
      <c r="P116" s="8"/>
      <c r="Q116" s="8"/>
      <c r="R116" s="8"/>
      <c r="S116" s="8"/>
      <c r="T116" s="8"/>
      <c r="U116" s="8"/>
      <c r="V116" s="8"/>
      <c r="W116" s="8"/>
      <c r="X116" s="8"/>
    </row>
    <row r="117" spans="1:24" ht="13.5" customHeight="1">
      <c r="A117" s="80"/>
      <c r="B117" s="8"/>
      <c r="C117" s="8"/>
      <c r="D117" s="8"/>
      <c r="E117" s="8"/>
      <c r="F117" s="8"/>
      <c r="G117" s="8"/>
      <c r="H117" s="8"/>
      <c r="I117" s="8"/>
      <c r="J117" s="8"/>
      <c r="K117" s="8"/>
      <c r="L117" s="8"/>
      <c r="M117" s="8"/>
      <c r="N117" s="8"/>
      <c r="O117" s="8"/>
      <c r="P117" s="8"/>
      <c r="Q117" s="8"/>
      <c r="R117" s="8"/>
      <c r="S117" s="8"/>
      <c r="T117" s="8"/>
      <c r="U117" s="8"/>
      <c r="V117" s="8"/>
      <c r="W117" s="8"/>
      <c r="X117" s="8"/>
    </row>
    <row r="118" spans="1:24" ht="13.5" customHeight="1">
      <c r="A118" s="80"/>
      <c r="B118" s="8"/>
      <c r="C118" s="8"/>
      <c r="D118" s="8"/>
      <c r="E118" s="8"/>
      <c r="F118" s="8"/>
      <c r="G118" s="8"/>
      <c r="H118" s="8"/>
      <c r="I118" s="8"/>
      <c r="J118" s="8"/>
      <c r="K118" s="8"/>
      <c r="L118" s="8"/>
      <c r="M118" s="8"/>
      <c r="N118" s="8"/>
      <c r="O118" s="8"/>
      <c r="P118" s="8"/>
      <c r="Q118" s="8"/>
      <c r="R118" s="8"/>
      <c r="S118" s="8"/>
      <c r="T118" s="8"/>
      <c r="U118" s="8"/>
      <c r="V118" s="8"/>
      <c r="W118" s="8"/>
      <c r="X118" s="8"/>
    </row>
    <row r="119" spans="1:24" ht="13.5" customHeight="1">
      <c r="A119" s="80"/>
      <c r="B119" s="8"/>
      <c r="C119" s="8"/>
      <c r="D119" s="8"/>
      <c r="E119" s="8"/>
      <c r="F119" s="8"/>
      <c r="G119" s="8"/>
      <c r="H119" s="8"/>
      <c r="I119" s="8"/>
      <c r="J119" s="8"/>
      <c r="K119" s="8"/>
      <c r="L119" s="8"/>
      <c r="M119" s="8"/>
      <c r="N119" s="8"/>
      <c r="O119" s="8"/>
      <c r="P119" s="8"/>
      <c r="Q119" s="8"/>
      <c r="R119" s="8"/>
      <c r="S119" s="8"/>
      <c r="T119" s="8"/>
      <c r="U119" s="8"/>
      <c r="V119" s="8"/>
      <c r="W119" s="8"/>
      <c r="X119" s="8"/>
    </row>
    <row r="120" spans="1:24" ht="13.5" customHeight="1">
      <c r="A120" s="80"/>
      <c r="B120" s="8"/>
      <c r="C120" s="8"/>
      <c r="D120" s="8"/>
      <c r="E120" s="8"/>
      <c r="F120" s="8"/>
      <c r="G120" s="8"/>
      <c r="H120" s="8"/>
      <c r="I120" s="8"/>
      <c r="J120" s="8"/>
      <c r="K120" s="8"/>
      <c r="L120" s="8"/>
      <c r="M120" s="8"/>
      <c r="N120" s="8"/>
      <c r="O120" s="8"/>
      <c r="P120" s="8"/>
      <c r="Q120" s="8"/>
      <c r="R120" s="8"/>
      <c r="S120" s="8"/>
      <c r="T120" s="8"/>
      <c r="U120" s="8"/>
      <c r="V120" s="8"/>
      <c r="W120" s="8"/>
      <c r="X120" s="8"/>
    </row>
    <row r="121" spans="1:24" ht="13.5" customHeight="1">
      <c r="A121" s="80"/>
      <c r="B121" s="8"/>
      <c r="C121" s="8"/>
      <c r="D121" s="8"/>
      <c r="E121" s="8"/>
      <c r="F121" s="8"/>
      <c r="G121" s="8"/>
      <c r="H121" s="8"/>
      <c r="I121" s="8"/>
      <c r="J121" s="8"/>
      <c r="K121" s="8"/>
      <c r="L121" s="8"/>
      <c r="M121" s="8"/>
      <c r="N121" s="8"/>
      <c r="O121" s="8"/>
      <c r="P121" s="8"/>
      <c r="Q121" s="8"/>
      <c r="R121" s="8"/>
      <c r="S121" s="8"/>
      <c r="T121" s="8"/>
      <c r="U121" s="8"/>
      <c r="V121" s="8"/>
      <c r="W121" s="8"/>
      <c r="X121" s="8"/>
    </row>
    <row r="122" spans="1:24" ht="13.5" customHeight="1">
      <c r="A122" s="80"/>
      <c r="B122" s="8"/>
      <c r="C122" s="8"/>
      <c r="D122" s="8"/>
      <c r="E122" s="8"/>
      <c r="F122" s="8"/>
      <c r="G122" s="8"/>
      <c r="H122" s="8"/>
      <c r="I122" s="8"/>
      <c r="J122" s="8"/>
      <c r="K122" s="8"/>
      <c r="L122" s="8"/>
      <c r="M122" s="8"/>
      <c r="N122" s="8"/>
      <c r="O122" s="8"/>
      <c r="P122" s="8"/>
      <c r="Q122" s="8"/>
      <c r="R122" s="8"/>
      <c r="S122" s="8"/>
      <c r="T122" s="8"/>
      <c r="U122" s="8"/>
      <c r="V122" s="8"/>
      <c r="W122" s="8"/>
      <c r="X122" s="8"/>
    </row>
    <row r="123" spans="1:24" ht="13.5" customHeight="1">
      <c r="A123" s="80"/>
      <c r="B123" s="8"/>
      <c r="C123" s="8"/>
      <c r="D123" s="8"/>
      <c r="E123" s="8"/>
      <c r="F123" s="8"/>
      <c r="G123" s="8"/>
      <c r="H123" s="8"/>
      <c r="I123" s="8"/>
      <c r="J123" s="8"/>
      <c r="K123" s="8"/>
      <c r="L123" s="8"/>
      <c r="M123" s="8"/>
      <c r="N123" s="8"/>
      <c r="O123" s="8"/>
      <c r="P123" s="8"/>
      <c r="Q123" s="8"/>
      <c r="R123" s="8"/>
      <c r="S123" s="8"/>
      <c r="T123" s="8"/>
      <c r="U123" s="8"/>
      <c r="V123" s="8"/>
      <c r="W123" s="8"/>
      <c r="X123" s="8"/>
    </row>
    <row r="124" spans="1:24" ht="13.5" customHeight="1">
      <c r="A124" s="80"/>
      <c r="B124" s="8"/>
      <c r="C124" s="8"/>
      <c r="D124" s="8"/>
      <c r="E124" s="8"/>
      <c r="F124" s="8"/>
      <c r="G124" s="8"/>
      <c r="H124" s="8"/>
      <c r="I124" s="8"/>
      <c r="J124" s="8"/>
      <c r="K124" s="8"/>
      <c r="L124" s="8"/>
      <c r="M124" s="8"/>
      <c r="N124" s="8"/>
      <c r="O124" s="8"/>
      <c r="P124" s="8"/>
      <c r="Q124" s="8"/>
      <c r="R124" s="8"/>
      <c r="S124" s="8"/>
      <c r="T124" s="8"/>
      <c r="U124" s="8"/>
      <c r="V124" s="8"/>
      <c r="W124" s="8"/>
      <c r="X124" s="8"/>
    </row>
    <row r="125" spans="1:24" ht="13.5" customHeight="1">
      <c r="A125" s="80"/>
      <c r="B125" s="8"/>
      <c r="C125" s="8"/>
      <c r="D125" s="8"/>
      <c r="E125" s="8"/>
      <c r="F125" s="8"/>
      <c r="G125" s="8"/>
      <c r="H125" s="8"/>
      <c r="I125" s="8"/>
      <c r="J125" s="8"/>
      <c r="K125" s="8"/>
      <c r="L125" s="8"/>
      <c r="M125" s="8"/>
      <c r="N125" s="8"/>
      <c r="O125" s="8"/>
      <c r="P125" s="8"/>
      <c r="Q125" s="8"/>
      <c r="R125" s="8"/>
      <c r="S125" s="8"/>
      <c r="T125" s="8"/>
      <c r="U125" s="8"/>
      <c r="V125" s="8"/>
      <c r="W125" s="8"/>
      <c r="X125" s="8"/>
    </row>
    <row r="126" spans="1:24" ht="13.5" customHeight="1">
      <c r="A126" s="80"/>
      <c r="B126" s="8"/>
      <c r="C126" s="8"/>
      <c r="D126" s="8"/>
      <c r="E126" s="8"/>
      <c r="F126" s="8"/>
      <c r="G126" s="8"/>
      <c r="H126" s="8"/>
      <c r="I126" s="8"/>
      <c r="J126" s="8"/>
      <c r="K126" s="8"/>
      <c r="L126" s="8"/>
      <c r="M126" s="8"/>
      <c r="N126" s="8"/>
      <c r="O126" s="8"/>
      <c r="P126" s="8"/>
      <c r="Q126" s="8"/>
      <c r="R126" s="8"/>
      <c r="S126" s="8"/>
      <c r="T126" s="8"/>
      <c r="U126" s="8"/>
      <c r="V126" s="8"/>
      <c r="W126" s="8"/>
      <c r="X126" s="8"/>
    </row>
    <row r="127" spans="1:24" ht="13.5" customHeight="1">
      <c r="A127" s="80"/>
      <c r="B127" s="8"/>
      <c r="C127" s="8"/>
      <c r="D127" s="8"/>
      <c r="E127" s="8"/>
      <c r="F127" s="8"/>
      <c r="G127" s="8"/>
      <c r="H127" s="8"/>
      <c r="I127" s="8"/>
      <c r="J127" s="8"/>
      <c r="K127" s="8"/>
      <c r="L127" s="8"/>
      <c r="M127" s="8"/>
      <c r="N127" s="8"/>
      <c r="O127" s="8"/>
      <c r="P127" s="8"/>
      <c r="Q127" s="8"/>
      <c r="R127" s="8"/>
      <c r="S127" s="8"/>
      <c r="T127" s="8"/>
      <c r="U127" s="8"/>
      <c r="V127" s="8"/>
      <c r="W127" s="8"/>
      <c r="X127" s="8"/>
    </row>
    <row r="128" spans="1:24" ht="13.5" customHeight="1">
      <c r="A128" s="80"/>
      <c r="B128" s="8"/>
      <c r="C128" s="8"/>
      <c r="D128" s="8"/>
      <c r="E128" s="8"/>
      <c r="F128" s="8"/>
      <c r="G128" s="8"/>
      <c r="H128" s="8"/>
      <c r="I128" s="8"/>
      <c r="J128" s="8"/>
      <c r="K128" s="8"/>
      <c r="L128" s="8"/>
      <c r="M128" s="8"/>
      <c r="N128" s="8"/>
      <c r="O128" s="8"/>
      <c r="P128" s="8"/>
      <c r="Q128" s="8"/>
      <c r="R128" s="8"/>
      <c r="S128" s="8"/>
      <c r="T128" s="8"/>
      <c r="U128" s="8"/>
      <c r="V128" s="8"/>
      <c r="W128" s="8"/>
      <c r="X128" s="8"/>
    </row>
    <row r="129" spans="1:24" ht="13.5" customHeight="1">
      <c r="A129" s="80"/>
      <c r="B129" s="8"/>
      <c r="C129" s="8"/>
      <c r="D129" s="8"/>
      <c r="E129" s="8"/>
      <c r="F129" s="8"/>
      <c r="G129" s="8"/>
      <c r="H129" s="8"/>
      <c r="I129" s="8"/>
      <c r="J129" s="8"/>
      <c r="K129" s="8"/>
      <c r="L129" s="8"/>
      <c r="M129" s="8"/>
      <c r="N129" s="8"/>
      <c r="O129" s="8"/>
      <c r="P129" s="8"/>
      <c r="Q129" s="8"/>
      <c r="R129" s="8"/>
      <c r="S129" s="8"/>
      <c r="T129" s="8"/>
      <c r="U129" s="8"/>
      <c r="V129" s="8"/>
      <c r="W129" s="8"/>
      <c r="X129" s="8"/>
    </row>
    <row r="130" spans="1:24" ht="13.5" customHeight="1">
      <c r="A130" s="80"/>
      <c r="B130" s="8"/>
      <c r="C130" s="8"/>
      <c r="D130" s="8"/>
      <c r="E130" s="8"/>
      <c r="F130" s="8"/>
      <c r="G130" s="8"/>
      <c r="H130" s="8"/>
      <c r="I130" s="8"/>
      <c r="J130" s="8"/>
      <c r="K130" s="8"/>
      <c r="L130" s="8"/>
      <c r="M130" s="8"/>
      <c r="N130" s="8"/>
      <c r="O130" s="8"/>
      <c r="P130" s="8"/>
      <c r="Q130" s="8"/>
      <c r="R130" s="8"/>
      <c r="S130" s="8"/>
      <c r="T130" s="8"/>
      <c r="U130" s="8"/>
      <c r="V130" s="8"/>
      <c r="W130" s="8"/>
      <c r="X130" s="8"/>
    </row>
    <row r="131" spans="1:24" ht="13.5" customHeight="1">
      <c r="A131" s="80"/>
      <c r="B131" s="8"/>
      <c r="C131" s="8"/>
      <c r="D131" s="8"/>
      <c r="E131" s="8"/>
      <c r="F131" s="8"/>
      <c r="G131" s="8"/>
      <c r="H131" s="8"/>
      <c r="I131" s="8"/>
      <c r="J131" s="8"/>
      <c r="K131" s="8"/>
      <c r="L131" s="8"/>
      <c r="M131" s="8"/>
      <c r="N131" s="8"/>
      <c r="O131" s="8"/>
      <c r="P131" s="8"/>
      <c r="Q131" s="8"/>
      <c r="R131" s="8"/>
      <c r="S131" s="8"/>
      <c r="T131" s="8"/>
      <c r="U131" s="8"/>
      <c r="V131" s="8"/>
      <c r="W131" s="8"/>
      <c r="X131" s="8"/>
    </row>
    <row r="132" spans="1:24" ht="13.5" customHeight="1">
      <c r="A132" s="80"/>
      <c r="B132" s="8"/>
      <c r="C132" s="8"/>
      <c r="D132" s="8"/>
      <c r="E132" s="8"/>
      <c r="F132" s="8"/>
      <c r="G132" s="8"/>
      <c r="H132" s="8"/>
      <c r="I132" s="8"/>
      <c r="J132" s="8"/>
      <c r="K132" s="8"/>
      <c r="L132" s="8"/>
      <c r="M132" s="8"/>
      <c r="N132" s="8"/>
      <c r="O132" s="8"/>
      <c r="P132" s="8"/>
      <c r="Q132" s="8"/>
      <c r="R132" s="8"/>
      <c r="S132" s="8"/>
      <c r="T132" s="8"/>
      <c r="U132" s="8"/>
      <c r="V132" s="8"/>
      <c r="W132" s="8"/>
      <c r="X132" s="8"/>
    </row>
    <row r="133" spans="1:24" ht="13.5" customHeight="1">
      <c r="A133" s="80"/>
      <c r="B133" s="8"/>
      <c r="C133" s="8"/>
      <c r="D133" s="8"/>
      <c r="E133" s="8"/>
      <c r="F133" s="8"/>
      <c r="G133" s="8"/>
      <c r="H133" s="8"/>
      <c r="I133" s="8"/>
      <c r="J133" s="8"/>
      <c r="K133" s="8"/>
      <c r="L133" s="8"/>
      <c r="M133" s="8"/>
      <c r="N133" s="8"/>
      <c r="O133" s="8"/>
      <c r="P133" s="8"/>
      <c r="Q133" s="8"/>
      <c r="R133" s="8"/>
      <c r="S133" s="8"/>
      <c r="T133" s="8"/>
      <c r="U133" s="8"/>
      <c r="V133" s="8"/>
      <c r="W133" s="8"/>
      <c r="X133" s="8"/>
    </row>
    <row r="134" spans="1:24" ht="13.5" customHeight="1">
      <c r="A134" s="80"/>
      <c r="B134" s="8"/>
      <c r="C134" s="8"/>
      <c r="D134" s="8"/>
      <c r="E134" s="8"/>
      <c r="F134" s="8"/>
      <c r="G134" s="8"/>
      <c r="H134" s="8"/>
      <c r="I134" s="8"/>
      <c r="J134" s="8"/>
      <c r="K134" s="8"/>
      <c r="L134" s="8"/>
      <c r="M134" s="8"/>
      <c r="N134" s="8"/>
      <c r="O134" s="8"/>
      <c r="P134" s="8"/>
      <c r="Q134" s="8"/>
      <c r="R134" s="8"/>
      <c r="S134" s="8"/>
      <c r="T134" s="8"/>
      <c r="U134" s="8"/>
      <c r="V134" s="8"/>
      <c r="W134" s="8"/>
      <c r="X134" s="8"/>
    </row>
    <row r="135" spans="1:24" ht="13.5" customHeight="1">
      <c r="A135" s="80"/>
      <c r="B135" s="8"/>
      <c r="C135" s="8"/>
      <c r="D135" s="8"/>
      <c r="E135" s="8"/>
      <c r="F135" s="8"/>
      <c r="G135" s="8"/>
      <c r="H135" s="8"/>
      <c r="I135" s="8"/>
      <c r="J135" s="8"/>
      <c r="K135" s="8"/>
      <c r="L135" s="8"/>
      <c r="M135" s="8"/>
      <c r="N135" s="8"/>
      <c r="O135" s="8"/>
      <c r="P135" s="8"/>
      <c r="Q135" s="8"/>
      <c r="R135" s="8"/>
      <c r="S135" s="8"/>
      <c r="T135" s="8"/>
      <c r="U135" s="8"/>
      <c r="V135" s="8"/>
      <c r="W135" s="8"/>
      <c r="X135" s="8"/>
    </row>
    <row r="136" spans="1:24" ht="13.5" customHeight="1">
      <c r="A136" s="80"/>
      <c r="B136" s="8"/>
      <c r="C136" s="8"/>
      <c r="D136" s="8"/>
      <c r="E136" s="8"/>
      <c r="F136" s="8"/>
      <c r="G136" s="8"/>
      <c r="H136" s="8"/>
      <c r="I136" s="8"/>
      <c r="J136" s="8"/>
      <c r="K136" s="8"/>
      <c r="L136" s="8"/>
      <c r="M136" s="8"/>
      <c r="N136" s="8"/>
      <c r="O136" s="8"/>
      <c r="P136" s="8"/>
      <c r="Q136" s="8"/>
      <c r="R136" s="8"/>
      <c r="S136" s="8"/>
      <c r="T136" s="8"/>
      <c r="U136" s="8"/>
      <c r="V136" s="8"/>
      <c r="W136" s="8"/>
      <c r="X136" s="8"/>
    </row>
    <row r="137" spans="1:24" ht="13.5" customHeight="1">
      <c r="A137" s="80"/>
      <c r="B137" s="8"/>
      <c r="C137" s="8"/>
      <c r="D137" s="8"/>
      <c r="E137" s="8"/>
      <c r="F137" s="8"/>
      <c r="G137" s="8"/>
      <c r="H137" s="8"/>
      <c r="I137" s="8"/>
      <c r="J137" s="8"/>
      <c r="K137" s="8"/>
      <c r="L137" s="8"/>
      <c r="M137" s="8"/>
      <c r="N137" s="8"/>
      <c r="O137" s="8"/>
      <c r="P137" s="8"/>
      <c r="Q137" s="8"/>
      <c r="R137" s="8"/>
      <c r="S137" s="8"/>
      <c r="T137" s="8"/>
      <c r="U137" s="8"/>
      <c r="V137" s="8"/>
      <c r="W137" s="8"/>
      <c r="X137" s="8"/>
    </row>
    <row r="138" spans="1:24" ht="13.5" customHeight="1">
      <c r="A138" s="80"/>
      <c r="B138" s="8"/>
      <c r="C138" s="8"/>
      <c r="D138" s="8"/>
      <c r="E138" s="8"/>
      <c r="F138" s="8"/>
      <c r="G138" s="8"/>
      <c r="H138" s="8"/>
      <c r="I138" s="8"/>
      <c r="J138" s="8"/>
      <c r="K138" s="8"/>
      <c r="L138" s="8"/>
      <c r="M138" s="8"/>
      <c r="N138" s="8"/>
      <c r="O138" s="8"/>
      <c r="P138" s="8"/>
      <c r="Q138" s="8"/>
      <c r="R138" s="8"/>
      <c r="S138" s="8"/>
      <c r="T138" s="8"/>
      <c r="U138" s="8"/>
      <c r="V138" s="8"/>
      <c r="W138" s="8"/>
      <c r="X138" s="8"/>
    </row>
    <row r="139" spans="1:24" ht="13.5" customHeight="1">
      <c r="A139" s="80"/>
      <c r="B139" s="8"/>
      <c r="C139" s="8"/>
      <c r="D139" s="8"/>
      <c r="E139" s="8"/>
      <c r="F139" s="8"/>
      <c r="G139" s="8"/>
      <c r="H139" s="8"/>
      <c r="I139" s="8"/>
      <c r="J139" s="8"/>
      <c r="K139" s="8"/>
      <c r="L139" s="8"/>
      <c r="M139" s="8"/>
      <c r="N139" s="8"/>
      <c r="O139" s="8"/>
      <c r="P139" s="8"/>
      <c r="Q139" s="8"/>
      <c r="R139" s="8"/>
      <c r="S139" s="8"/>
      <c r="T139" s="8"/>
      <c r="U139" s="8"/>
      <c r="V139" s="8"/>
      <c r="W139" s="8"/>
      <c r="X139" s="8"/>
    </row>
    <row r="140" spans="1:24" ht="13.5" customHeight="1">
      <c r="A140" s="80"/>
      <c r="B140" s="8"/>
      <c r="C140" s="8"/>
      <c r="D140" s="8"/>
      <c r="E140" s="8"/>
      <c r="F140" s="8"/>
      <c r="G140" s="8"/>
      <c r="H140" s="8"/>
      <c r="I140" s="8"/>
      <c r="J140" s="8"/>
      <c r="K140" s="8"/>
      <c r="L140" s="8"/>
      <c r="M140" s="8"/>
      <c r="N140" s="8"/>
      <c r="O140" s="8"/>
      <c r="P140" s="8"/>
      <c r="Q140" s="8"/>
      <c r="R140" s="8"/>
      <c r="S140" s="8"/>
      <c r="T140" s="8"/>
      <c r="U140" s="8"/>
      <c r="V140" s="8"/>
      <c r="W140" s="8"/>
      <c r="X140" s="8"/>
    </row>
    <row r="141" spans="1:24" ht="13.5" customHeight="1">
      <c r="A141" s="80"/>
      <c r="B141" s="8"/>
      <c r="C141" s="8"/>
      <c r="D141" s="8"/>
      <c r="E141" s="8"/>
      <c r="F141" s="8"/>
      <c r="G141" s="8"/>
      <c r="H141" s="8"/>
      <c r="I141" s="8"/>
      <c r="J141" s="8"/>
      <c r="K141" s="8"/>
      <c r="L141" s="8"/>
      <c r="M141" s="8"/>
      <c r="N141" s="8"/>
      <c r="O141" s="8"/>
      <c r="P141" s="8"/>
      <c r="Q141" s="8"/>
      <c r="R141" s="8"/>
      <c r="S141" s="8"/>
      <c r="T141" s="8"/>
      <c r="U141" s="8"/>
      <c r="V141" s="8"/>
      <c r="W141" s="8"/>
      <c r="X141" s="8"/>
    </row>
    <row r="142" spans="1:24" ht="13.5" customHeight="1">
      <c r="A142" s="80"/>
      <c r="B142" s="8"/>
      <c r="C142" s="8"/>
      <c r="D142" s="8"/>
      <c r="E142" s="8"/>
      <c r="F142" s="8"/>
      <c r="G142" s="8"/>
      <c r="H142" s="8"/>
      <c r="I142" s="8"/>
      <c r="J142" s="8"/>
      <c r="K142" s="8"/>
      <c r="L142" s="8"/>
      <c r="M142" s="8"/>
      <c r="N142" s="8"/>
      <c r="O142" s="8"/>
      <c r="P142" s="8"/>
      <c r="Q142" s="8"/>
      <c r="R142" s="8"/>
      <c r="S142" s="8"/>
      <c r="T142" s="8"/>
      <c r="U142" s="8"/>
      <c r="V142" s="8"/>
      <c r="W142" s="8"/>
      <c r="X142" s="8"/>
    </row>
    <row r="143" spans="1:24" ht="13.5" customHeight="1">
      <c r="A143" s="80"/>
      <c r="B143" s="8"/>
      <c r="C143" s="8"/>
      <c r="D143" s="8"/>
      <c r="E143" s="8"/>
      <c r="F143" s="8"/>
      <c r="G143" s="8"/>
      <c r="H143" s="8"/>
      <c r="I143" s="8"/>
      <c r="J143" s="8"/>
      <c r="K143" s="8"/>
      <c r="L143" s="8"/>
      <c r="M143" s="8"/>
      <c r="N143" s="8"/>
      <c r="O143" s="8"/>
      <c r="P143" s="8"/>
      <c r="Q143" s="8"/>
      <c r="R143" s="8"/>
      <c r="S143" s="8"/>
      <c r="T143" s="8"/>
      <c r="U143" s="8"/>
      <c r="V143" s="8"/>
      <c r="W143" s="8"/>
      <c r="X143" s="8"/>
    </row>
    <row r="144" spans="1:24" ht="13.5" customHeight="1">
      <c r="A144" s="80"/>
      <c r="B144" s="8"/>
      <c r="C144" s="8"/>
      <c r="D144" s="8"/>
      <c r="E144" s="8"/>
      <c r="F144" s="8"/>
      <c r="G144" s="8"/>
      <c r="H144" s="8"/>
      <c r="I144" s="8"/>
      <c r="J144" s="8"/>
      <c r="K144" s="8"/>
      <c r="L144" s="8"/>
      <c r="M144" s="8"/>
      <c r="N144" s="8"/>
      <c r="O144" s="8"/>
      <c r="P144" s="8"/>
      <c r="Q144" s="8"/>
      <c r="R144" s="8"/>
      <c r="S144" s="8"/>
      <c r="T144" s="8"/>
      <c r="U144" s="8"/>
      <c r="V144" s="8"/>
      <c r="W144" s="8"/>
      <c r="X144" s="8"/>
    </row>
    <row r="145" spans="1:24" ht="13.5" customHeight="1">
      <c r="A145" s="80"/>
      <c r="B145" s="8"/>
      <c r="C145" s="8"/>
      <c r="D145" s="8"/>
      <c r="E145" s="8"/>
      <c r="F145" s="8"/>
      <c r="G145" s="8"/>
      <c r="H145" s="8"/>
      <c r="I145" s="8"/>
      <c r="J145" s="8"/>
      <c r="K145" s="8"/>
      <c r="L145" s="8"/>
      <c r="M145" s="8"/>
      <c r="N145" s="8"/>
      <c r="O145" s="8"/>
      <c r="P145" s="8"/>
      <c r="Q145" s="8"/>
      <c r="R145" s="8"/>
      <c r="S145" s="8"/>
      <c r="T145" s="8"/>
      <c r="U145" s="8"/>
      <c r="V145" s="8"/>
      <c r="W145" s="8"/>
      <c r="X145" s="8"/>
    </row>
    <row r="146" spans="1:24" ht="13.5" customHeight="1">
      <c r="A146" s="80"/>
      <c r="B146" s="8"/>
      <c r="C146" s="8"/>
      <c r="D146" s="8"/>
      <c r="E146" s="8"/>
      <c r="F146" s="8"/>
      <c r="G146" s="8"/>
      <c r="H146" s="8"/>
      <c r="I146" s="8"/>
      <c r="J146" s="8"/>
      <c r="K146" s="8"/>
      <c r="L146" s="8"/>
      <c r="M146" s="8"/>
      <c r="N146" s="8"/>
      <c r="O146" s="8"/>
      <c r="P146" s="8"/>
      <c r="Q146" s="8"/>
      <c r="R146" s="8"/>
      <c r="S146" s="8"/>
      <c r="T146" s="8"/>
      <c r="U146" s="8"/>
      <c r="V146" s="8"/>
      <c r="W146" s="8"/>
      <c r="X146" s="8"/>
    </row>
    <row r="147" spans="1:24" ht="13.5" customHeight="1">
      <c r="A147" s="80"/>
      <c r="B147" s="8"/>
      <c r="C147" s="8"/>
      <c r="D147" s="8"/>
      <c r="E147" s="8"/>
      <c r="F147" s="8"/>
      <c r="G147" s="8"/>
      <c r="H147" s="8"/>
      <c r="I147" s="8"/>
      <c r="J147" s="8"/>
      <c r="K147" s="8"/>
      <c r="L147" s="8"/>
      <c r="M147" s="8"/>
      <c r="N147" s="8"/>
      <c r="O147" s="8"/>
      <c r="P147" s="8"/>
      <c r="Q147" s="8"/>
      <c r="R147" s="8"/>
      <c r="S147" s="8"/>
      <c r="T147" s="8"/>
      <c r="U147" s="8"/>
      <c r="V147" s="8"/>
      <c r="W147" s="8"/>
      <c r="X147" s="8"/>
    </row>
    <row r="148" spans="1:24" ht="13.5" customHeight="1">
      <c r="A148" s="80"/>
      <c r="B148" s="8"/>
      <c r="C148" s="8"/>
      <c r="D148" s="8"/>
      <c r="E148" s="8"/>
      <c r="F148" s="8"/>
      <c r="G148" s="8"/>
      <c r="H148" s="8"/>
      <c r="I148" s="8"/>
      <c r="J148" s="8"/>
      <c r="K148" s="8"/>
      <c r="L148" s="8"/>
      <c r="M148" s="8"/>
      <c r="N148" s="8"/>
      <c r="O148" s="8"/>
      <c r="P148" s="8"/>
      <c r="Q148" s="8"/>
      <c r="R148" s="8"/>
      <c r="S148" s="8"/>
      <c r="T148" s="8"/>
      <c r="U148" s="8"/>
      <c r="V148" s="8"/>
      <c r="W148" s="8"/>
      <c r="X148" s="8"/>
    </row>
    <row r="149" spans="1:24" ht="13.5" customHeight="1">
      <c r="A149" s="80"/>
      <c r="B149" s="8"/>
      <c r="C149" s="8"/>
      <c r="D149" s="8"/>
      <c r="E149" s="8"/>
      <c r="F149" s="8"/>
      <c r="G149" s="8"/>
      <c r="H149" s="8"/>
      <c r="I149" s="8"/>
      <c r="J149" s="8"/>
      <c r="K149" s="8"/>
      <c r="L149" s="8"/>
      <c r="M149" s="8"/>
      <c r="N149" s="8"/>
      <c r="O149" s="8"/>
      <c r="P149" s="8"/>
      <c r="Q149" s="8"/>
      <c r="R149" s="8"/>
      <c r="S149" s="8"/>
      <c r="T149" s="8"/>
      <c r="U149" s="8"/>
      <c r="V149" s="8"/>
      <c r="W149" s="8"/>
      <c r="X149" s="8"/>
    </row>
    <row r="150" spans="1:24" ht="13.5" customHeight="1">
      <c r="A150" s="80"/>
      <c r="B150" s="8"/>
      <c r="C150" s="8"/>
      <c r="D150" s="8"/>
      <c r="E150" s="8"/>
      <c r="F150" s="8"/>
      <c r="G150" s="8"/>
      <c r="H150" s="8"/>
      <c r="I150" s="8"/>
      <c r="J150" s="8"/>
      <c r="K150" s="8"/>
      <c r="L150" s="8"/>
      <c r="M150" s="8"/>
      <c r="N150" s="8"/>
      <c r="O150" s="8"/>
      <c r="P150" s="8"/>
      <c r="Q150" s="8"/>
      <c r="R150" s="8"/>
      <c r="S150" s="8"/>
      <c r="T150" s="8"/>
      <c r="U150" s="8"/>
      <c r="V150" s="8"/>
      <c r="W150" s="8"/>
      <c r="X150" s="8"/>
    </row>
    <row r="151" spans="1:24" ht="13.5" customHeight="1">
      <c r="A151" s="80"/>
      <c r="B151" s="8"/>
      <c r="C151" s="8"/>
      <c r="D151" s="8"/>
      <c r="E151" s="8"/>
      <c r="F151" s="8"/>
      <c r="G151" s="8"/>
      <c r="H151" s="8"/>
      <c r="I151" s="8"/>
      <c r="J151" s="8"/>
      <c r="K151" s="8"/>
      <c r="L151" s="8"/>
      <c r="M151" s="8"/>
      <c r="N151" s="8"/>
      <c r="O151" s="8"/>
      <c r="P151" s="8"/>
      <c r="Q151" s="8"/>
      <c r="R151" s="8"/>
      <c r="S151" s="8"/>
      <c r="T151" s="8"/>
      <c r="U151" s="8"/>
      <c r="V151" s="8"/>
      <c r="W151" s="8"/>
      <c r="X151" s="8"/>
    </row>
    <row r="152" spans="1:24" ht="13.5" customHeight="1">
      <c r="A152" s="80"/>
      <c r="B152" s="8"/>
      <c r="C152" s="8"/>
      <c r="D152" s="8"/>
      <c r="E152" s="8"/>
      <c r="F152" s="8"/>
      <c r="G152" s="8"/>
      <c r="H152" s="8"/>
      <c r="I152" s="8"/>
      <c r="J152" s="8"/>
      <c r="K152" s="8"/>
      <c r="L152" s="8"/>
      <c r="M152" s="8"/>
      <c r="N152" s="8"/>
      <c r="O152" s="8"/>
      <c r="P152" s="8"/>
      <c r="Q152" s="8"/>
      <c r="R152" s="8"/>
      <c r="S152" s="8"/>
      <c r="T152" s="8"/>
      <c r="U152" s="8"/>
      <c r="V152" s="8"/>
      <c r="W152" s="8"/>
      <c r="X152" s="8"/>
    </row>
    <row r="153" spans="1:24" ht="13.5" customHeight="1">
      <c r="A153" s="80"/>
      <c r="B153" s="8"/>
      <c r="C153" s="8"/>
      <c r="D153" s="8"/>
      <c r="E153" s="8"/>
      <c r="F153" s="8"/>
      <c r="G153" s="8"/>
      <c r="H153" s="8"/>
      <c r="I153" s="8"/>
      <c r="J153" s="8"/>
      <c r="K153" s="8"/>
      <c r="L153" s="8"/>
      <c r="M153" s="8"/>
      <c r="N153" s="8"/>
      <c r="O153" s="8"/>
      <c r="P153" s="8"/>
      <c r="Q153" s="8"/>
      <c r="R153" s="8"/>
      <c r="S153" s="8"/>
      <c r="T153" s="8"/>
      <c r="U153" s="8"/>
      <c r="V153" s="8"/>
      <c r="W153" s="8"/>
      <c r="X153" s="8"/>
    </row>
    <row r="154" spans="1:24" ht="13.5" customHeight="1">
      <c r="A154" s="80"/>
      <c r="B154" s="8"/>
      <c r="C154" s="8"/>
      <c r="D154" s="8"/>
      <c r="E154" s="8"/>
      <c r="F154" s="8"/>
      <c r="G154" s="8"/>
      <c r="H154" s="8"/>
      <c r="I154" s="8"/>
      <c r="J154" s="8"/>
      <c r="K154" s="8"/>
      <c r="L154" s="8"/>
      <c r="M154" s="8"/>
      <c r="N154" s="8"/>
      <c r="O154" s="8"/>
      <c r="P154" s="8"/>
      <c r="Q154" s="8"/>
      <c r="R154" s="8"/>
      <c r="S154" s="8"/>
      <c r="T154" s="8"/>
      <c r="U154" s="8"/>
      <c r="V154" s="8"/>
      <c r="W154" s="8"/>
      <c r="X154" s="8"/>
    </row>
    <row r="155" spans="1:24" ht="13.5" customHeight="1">
      <c r="A155" s="80"/>
      <c r="B155" s="8"/>
      <c r="C155" s="8"/>
      <c r="D155" s="8"/>
      <c r="E155" s="8"/>
      <c r="F155" s="8"/>
      <c r="G155" s="8"/>
      <c r="H155" s="8"/>
      <c r="I155" s="8"/>
      <c r="J155" s="8"/>
      <c r="K155" s="8"/>
      <c r="L155" s="8"/>
      <c r="M155" s="8"/>
      <c r="N155" s="8"/>
      <c r="O155" s="8"/>
      <c r="P155" s="8"/>
      <c r="Q155" s="8"/>
      <c r="R155" s="8"/>
      <c r="S155" s="8"/>
      <c r="T155" s="8"/>
      <c r="U155" s="8"/>
      <c r="V155" s="8"/>
      <c r="W155" s="8"/>
      <c r="X155" s="8"/>
    </row>
    <row r="156" spans="1:24" ht="13.5" customHeight="1">
      <c r="A156" s="80"/>
      <c r="B156" s="8"/>
      <c r="C156" s="8"/>
      <c r="D156" s="8"/>
      <c r="E156" s="8"/>
      <c r="F156" s="8"/>
      <c r="G156" s="8"/>
      <c r="H156" s="8"/>
      <c r="I156" s="8"/>
      <c r="J156" s="8"/>
      <c r="K156" s="8"/>
      <c r="L156" s="8"/>
      <c r="M156" s="8"/>
      <c r="N156" s="8"/>
      <c r="O156" s="8"/>
      <c r="P156" s="8"/>
      <c r="Q156" s="8"/>
      <c r="R156" s="8"/>
      <c r="S156" s="8"/>
      <c r="T156" s="8"/>
      <c r="U156" s="8"/>
      <c r="V156" s="8"/>
      <c r="W156" s="8"/>
      <c r="X156" s="8"/>
    </row>
    <row r="157" spans="1:24" ht="13.5" customHeight="1">
      <c r="A157" s="80"/>
      <c r="B157" s="8"/>
      <c r="C157" s="8"/>
      <c r="D157" s="8"/>
      <c r="E157" s="8"/>
      <c r="F157" s="8"/>
      <c r="G157" s="8"/>
      <c r="H157" s="8"/>
      <c r="I157" s="8"/>
      <c r="J157" s="8"/>
      <c r="K157" s="8"/>
      <c r="L157" s="8"/>
      <c r="M157" s="8"/>
      <c r="N157" s="8"/>
      <c r="O157" s="8"/>
      <c r="P157" s="8"/>
      <c r="Q157" s="8"/>
      <c r="R157" s="8"/>
      <c r="S157" s="8"/>
      <c r="T157" s="8"/>
      <c r="U157" s="8"/>
      <c r="V157" s="8"/>
      <c r="W157" s="8"/>
      <c r="X157" s="8"/>
    </row>
    <row r="158" spans="1:24" ht="13.5" customHeight="1">
      <c r="A158" s="80"/>
      <c r="B158" s="8"/>
      <c r="C158" s="8"/>
      <c r="D158" s="8"/>
      <c r="E158" s="8"/>
      <c r="F158" s="8"/>
      <c r="G158" s="8"/>
      <c r="H158" s="8"/>
      <c r="I158" s="8"/>
      <c r="J158" s="8"/>
      <c r="K158" s="8"/>
      <c r="L158" s="8"/>
      <c r="M158" s="8"/>
      <c r="N158" s="8"/>
      <c r="O158" s="8"/>
      <c r="P158" s="8"/>
      <c r="Q158" s="8"/>
      <c r="R158" s="8"/>
      <c r="S158" s="8"/>
      <c r="T158" s="8"/>
      <c r="U158" s="8"/>
      <c r="V158" s="8"/>
      <c r="W158" s="8"/>
      <c r="X158" s="8"/>
    </row>
    <row r="159" spans="1:24" ht="13.5" customHeight="1">
      <c r="A159" s="80"/>
      <c r="B159" s="8"/>
      <c r="C159" s="8"/>
      <c r="D159" s="8"/>
      <c r="E159" s="8"/>
      <c r="F159" s="8"/>
      <c r="G159" s="8"/>
      <c r="H159" s="8"/>
      <c r="I159" s="8"/>
      <c r="J159" s="8"/>
      <c r="K159" s="8"/>
      <c r="L159" s="8"/>
      <c r="M159" s="8"/>
      <c r="N159" s="8"/>
      <c r="O159" s="8"/>
      <c r="P159" s="8"/>
      <c r="Q159" s="8"/>
      <c r="R159" s="8"/>
      <c r="S159" s="8"/>
      <c r="T159" s="8"/>
      <c r="U159" s="8"/>
      <c r="V159" s="8"/>
      <c r="W159" s="8"/>
      <c r="X159" s="8"/>
    </row>
    <row r="160" spans="1:24" ht="13.5" customHeight="1">
      <c r="A160" s="80"/>
      <c r="B160" s="8"/>
      <c r="C160" s="8"/>
      <c r="D160" s="8"/>
      <c r="E160" s="8"/>
      <c r="F160" s="8"/>
      <c r="G160" s="8"/>
      <c r="H160" s="8"/>
      <c r="I160" s="8"/>
      <c r="J160" s="8"/>
      <c r="K160" s="8"/>
      <c r="L160" s="8"/>
      <c r="M160" s="8"/>
      <c r="N160" s="8"/>
      <c r="O160" s="8"/>
      <c r="P160" s="8"/>
      <c r="Q160" s="8"/>
      <c r="R160" s="8"/>
      <c r="S160" s="8"/>
      <c r="T160" s="8"/>
      <c r="U160" s="8"/>
      <c r="V160" s="8"/>
      <c r="W160" s="8"/>
      <c r="X160" s="8"/>
    </row>
    <row r="161" spans="1:24" ht="13.5" customHeight="1">
      <c r="A161" s="80"/>
      <c r="B161" s="8"/>
      <c r="C161" s="8"/>
      <c r="D161" s="8"/>
      <c r="E161" s="8"/>
      <c r="F161" s="8"/>
      <c r="G161" s="8"/>
      <c r="H161" s="8"/>
      <c r="I161" s="8"/>
      <c r="J161" s="8"/>
      <c r="K161" s="8"/>
      <c r="L161" s="8"/>
      <c r="M161" s="8"/>
      <c r="N161" s="8"/>
      <c r="O161" s="8"/>
      <c r="P161" s="8"/>
      <c r="Q161" s="8"/>
      <c r="R161" s="8"/>
      <c r="S161" s="8"/>
      <c r="T161" s="8"/>
      <c r="U161" s="8"/>
      <c r="V161" s="8"/>
      <c r="W161" s="8"/>
      <c r="X161" s="8"/>
    </row>
    <row r="162" spans="1:24" ht="13.5" customHeight="1">
      <c r="A162" s="80"/>
      <c r="B162" s="8"/>
      <c r="C162" s="8"/>
      <c r="D162" s="8"/>
      <c r="E162" s="8"/>
      <c r="F162" s="8"/>
      <c r="G162" s="8"/>
      <c r="H162" s="8"/>
      <c r="I162" s="8"/>
      <c r="J162" s="8"/>
      <c r="K162" s="8"/>
      <c r="L162" s="8"/>
      <c r="M162" s="8"/>
      <c r="N162" s="8"/>
      <c r="O162" s="8"/>
      <c r="P162" s="8"/>
      <c r="Q162" s="8"/>
      <c r="R162" s="8"/>
      <c r="S162" s="8"/>
      <c r="T162" s="8"/>
      <c r="U162" s="8"/>
      <c r="V162" s="8"/>
      <c r="W162" s="8"/>
      <c r="X162" s="8"/>
    </row>
    <row r="163" spans="1:24" ht="13.5" customHeight="1">
      <c r="A163" s="80"/>
      <c r="B163" s="8"/>
      <c r="C163" s="8"/>
      <c r="D163" s="8"/>
      <c r="E163" s="8"/>
      <c r="F163" s="8"/>
      <c r="G163" s="8"/>
      <c r="H163" s="8"/>
      <c r="I163" s="8"/>
      <c r="J163" s="8"/>
      <c r="K163" s="8"/>
      <c r="L163" s="8"/>
      <c r="M163" s="8"/>
      <c r="N163" s="8"/>
      <c r="O163" s="8"/>
      <c r="P163" s="8"/>
      <c r="Q163" s="8"/>
      <c r="R163" s="8"/>
      <c r="S163" s="8"/>
      <c r="T163" s="8"/>
      <c r="U163" s="8"/>
      <c r="V163" s="8"/>
      <c r="W163" s="8"/>
      <c r="X163" s="8"/>
    </row>
    <row r="164" spans="1:24" ht="13.5" customHeight="1">
      <c r="A164" s="80"/>
      <c r="B164" s="8"/>
      <c r="C164" s="8"/>
      <c r="D164" s="8"/>
      <c r="E164" s="8"/>
      <c r="F164" s="8"/>
      <c r="G164" s="8"/>
      <c r="H164" s="8"/>
      <c r="I164" s="8"/>
      <c r="J164" s="8"/>
      <c r="K164" s="8"/>
      <c r="L164" s="8"/>
      <c r="M164" s="8"/>
      <c r="N164" s="8"/>
      <c r="O164" s="8"/>
      <c r="P164" s="8"/>
      <c r="Q164" s="8"/>
      <c r="R164" s="8"/>
      <c r="S164" s="8"/>
      <c r="T164" s="8"/>
      <c r="U164" s="8"/>
      <c r="V164" s="8"/>
      <c r="W164" s="8"/>
      <c r="X164" s="8"/>
    </row>
    <row r="165" spans="1:24" ht="13.5" customHeight="1">
      <c r="A165" s="80"/>
      <c r="B165" s="8"/>
      <c r="C165" s="8"/>
      <c r="D165" s="8"/>
      <c r="E165" s="8"/>
      <c r="F165" s="8"/>
      <c r="G165" s="8"/>
      <c r="H165" s="8"/>
      <c r="I165" s="8"/>
      <c r="J165" s="8"/>
      <c r="K165" s="8"/>
      <c r="L165" s="8"/>
      <c r="M165" s="8"/>
      <c r="N165" s="8"/>
      <c r="O165" s="8"/>
      <c r="P165" s="8"/>
      <c r="Q165" s="8"/>
      <c r="R165" s="8"/>
      <c r="S165" s="8"/>
      <c r="T165" s="8"/>
      <c r="U165" s="8"/>
      <c r="V165" s="8"/>
      <c r="W165" s="8"/>
      <c r="X165" s="8"/>
    </row>
    <row r="166" spans="1:24" ht="13.5" customHeight="1">
      <c r="A166" s="80"/>
      <c r="B166" s="8"/>
      <c r="C166" s="8"/>
      <c r="D166" s="8"/>
      <c r="E166" s="8"/>
      <c r="F166" s="8"/>
      <c r="G166" s="8"/>
      <c r="H166" s="8"/>
      <c r="I166" s="8"/>
      <c r="J166" s="8"/>
      <c r="K166" s="8"/>
      <c r="L166" s="8"/>
      <c r="M166" s="8"/>
      <c r="N166" s="8"/>
      <c r="O166" s="8"/>
      <c r="P166" s="8"/>
      <c r="Q166" s="8"/>
      <c r="R166" s="8"/>
      <c r="S166" s="8"/>
      <c r="T166" s="8"/>
      <c r="U166" s="8"/>
      <c r="V166" s="8"/>
      <c r="W166" s="8"/>
      <c r="X166" s="8"/>
    </row>
    <row r="167" spans="1:24" ht="13.5" customHeight="1">
      <c r="A167" s="80"/>
      <c r="B167" s="8"/>
      <c r="C167" s="8"/>
      <c r="D167" s="8"/>
      <c r="E167" s="8"/>
      <c r="F167" s="8"/>
      <c r="G167" s="8"/>
      <c r="H167" s="8"/>
      <c r="I167" s="8"/>
      <c r="J167" s="8"/>
      <c r="K167" s="8"/>
      <c r="L167" s="8"/>
      <c r="M167" s="8"/>
      <c r="N167" s="8"/>
      <c r="O167" s="8"/>
      <c r="P167" s="8"/>
      <c r="Q167" s="8"/>
      <c r="R167" s="8"/>
      <c r="S167" s="8"/>
      <c r="T167" s="8"/>
      <c r="U167" s="8"/>
      <c r="V167" s="8"/>
      <c r="W167" s="8"/>
      <c r="X167" s="8"/>
    </row>
    <row r="168" spans="1:24" ht="13.5" customHeight="1">
      <c r="A168" s="80"/>
      <c r="B168" s="8"/>
      <c r="C168" s="8"/>
      <c r="D168" s="8"/>
      <c r="E168" s="8"/>
      <c r="F168" s="8"/>
      <c r="G168" s="8"/>
      <c r="H168" s="8"/>
      <c r="I168" s="8"/>
      <c r="J168" s="8"/>
      <c r="K168" s="8"/>
      <c r="L168" s="8"/>
      <c r="M168" s="8"/>
      <c r="N168" s="8"/>
      <c r="O168" s="8"/>
      <c r="P168" s="8"/>
      <c r="Q168" s="8"/>
      <c r="R168" s="8"/>
      <c r="S168" s="8"/>
      <c r="T168" s="8"/>
      <c r="U168" s="8"/>
      <c r="V168" s="8"/>
      <c r="W168" s="8"/>
      <c r="X168" s="8"/>
    </row>
    <row r="169" spans="1:24" ht="13.5" customHeight="1">
      <c r="A169" s="80"/>
      <c r="B169" s="8"/>
      <c r="C169" s="8"/>
      <c r="D169" s="8"/>
      <c r="E169" s="8"/>
      <c r="F169" s="8"/>
      <c r="G169" s="8"/>
      <c r="H169" s="8"/>
      <c r="I169" s="8"/>
      <c r="J169" s="8"/>
      <c r="K169" s="8"/>
      <c r="L169" s="8"/>
      <c r="M169" s="8"/>
      <c r="N169" s="8"/>
      <c r="O169" s="8"/>
      <c r="P169" s="8"/>
      <c r="Q169" s="8"/>
      <c r="R169" s="8"/>
      <c r="S169" s="8"/>
      <c r="T169" s="8"/>
      <c r="U169" s="8"/>
      <c r="V169" s="8"/>
      <c r="W169" s="8"/>
      <c r="X169" s="8"/>
    </row>
    <row r="170" spans="1:24" ht="13.5" customHeight="1">
      <c r="A170" s="80"/>
      <c r="B170" s="8"/>
      <c r="C170" s="8"/>
      <c r="D170" s="8"/>
      <c r="E170" s="8"/>
      <c r="F170" s="8"/>
      <c r="G170" s="8"/>
      <c r="H170" s="8"/>
      <c r="I170" s="8"/>
      <c r="J170" s="8"/>
      <c r="K170" s="8"/>
      <c r="L170" s="8"/>
      <c r="M170" s="8"/>
      <c r="N170" s="8"/>
      <c r="O170" s="8"/>
      <c r="P170" s="8"/>
      <c r="Q170" s="8"/>
      <c r="R170" s="8"/>
      <c r="S170" s="8"/>
      <c r="T170" s="8"/>
      <c r="U170" s="8"/>
      <c r="V170" s="8"/>
      <c r="W170" s="8"/>
      <c r="X170" s="8"/>
    </row>
    <row r="171" spans="1:24" ht="13.5" customHeight="1">
      <c r="A171" s="80"/>
      <c r="B171" s="8"/>
      <c r="C171" s="8"/>
      <c r="D171" s="8"/>
      <c r="E171" s="8"/>
      <c r="F171" s="8"/>
      <c r="G171" s="8"/>
      <c r="H171" s="8"/>
      <c r="I171" s="8"/>
      <c r="J171" s="8"/>
      <c r="K171" s="8"/>
      <c r="L171" s="8"/>
      <c r="M171" s="8"/>
      <c r="N171" s="8"/>
      <c r="O171" s="8"/>
      <c r="P171" s="8"/>
      <c r="Q171" s="8"/>
      <c r="R171" s="8"/>
      <c r="S171" s="8"/>
      <c r="T171" s="8"/>
      <c r="U171" s="8"/>
      <c r="V171" s="8"/>
      <c r="W171" s="8"/>
      <c r="X171" s="8"/>
    </row>
    <row r="172" spans="1:24" ht="13.5" customHeight="1">
      <c r="A172" s="80"/>
      <c r="B172" s="8"/>
      <c r="C172" s="8"/>
      <c r="D172" s="8"/>
      <c r="E172" s="8"/>
      <c r="F172" s="8"/>
      <c r="G172" s="8"/>
      <c r="H172" s="8"/>
      <c r="I172" s="8"/>
      <c r="J172" s="8"/>
      <c r="K172" s="8"/>
      <c r="L172" s="8"/>
      <c r="M172" s="8"/>
      <c r="N172" s="8"/>
      <c r="O172" s="8"/>
      <c r="P172" s="8"/>
      <c r="Q172" s="8"/>
      <c r="R172" s="8"/>
      <c r="S172" s="8"/>
      <c r="T172" s="8"/>
      <c r="U172" s="8"/>
      <c r="V172" s="8"/>
      <c r="W172" s="8"/>
      <c r="X172" s="8"/>
    </row>
    <row r="173" spans="1:24" ht="13.5" customHeight="1">
      <c r="A173" s="80"/>
      <c r="B173" s="8"/>
      <c r="C173" s="8"/>
      <c r="D173" s="8"/>
      <c r="E173" s="8"/>
      <c r="F173" s="8"/>
      <c r="G173" s="8"/>
      <c r="H173" s="8"/>
      <c r="I173" s="8"/>
      <c r="J173" s="8"/>
      <c r="K173" s="8"/>
      <c r="L173" s="8"/>
      <c r="M173" s="8"/>
      <c r="N173" s="8"/>
      <c r="O173" s="8"/>
      <c r="P173" s="8"/>
      <c r="Q173" s="8"/>
      <c r="R173" s="8"/>
      <c r="S173" s="8"/>
      <c r="T173" s="8"/>
      <c r="U173" s="8"/>
      <c r="V173" s="8"/>
      <c r="W173" s="8"/>
      <c r="X173" s="8"/>
    </row>
    <row r="174" spans="1:24" ht="13.5" customHeight="1">
      <c r="A174" s="80"/>
      <c r="B174" s="8"/>
      <c r="C174" s="8"/>
      <c r="D174" s="8"/>
      <c r="E174" s="8"/>
      <c r="F174" s="8"/>
      <c r="G174" s="8"/>
      <c r="H174" s="8"/>
      <c r="I174" s="8"/>
      <c r="J174" s="8"/>
      <c r="K174" s="8"/>
      <c r="L174" s="8"/>
      <c r="M174" s="8"/>
      <c r="N174" s="8"/>
      <c r="O174" s="8"/>
      <c r="P174" s="8"/>
      <c r="Q174" s="8"/>
      <c r="R174" s="8"/>
      <c r="S174" s="8"/>
      <c r="T174" s="8"/>
      <c r="U174" s="8"/>
      <c r="V174" s="8"/>
      <c r="W174" s="8"/>
      <c r="X174" s="8"/>
    </row>
    <row r="175" spans="1:24" ht="13.5" customHeight="1">
      <c r="A175" s="80"/>
      <c r="B175" s="8"/>
      <c r="C175" s="8"/>
      <c r="D175" s="8"/>
      <c r="E175" s="8"/>
      <c r="F175" s="8"/>
      <c r="G175" s="8"/>
      <c r="H175" s="8"/>
      <c r="I175" s="8"/>
      <c r="J175" s="8"/>
      <c r="K175" s="8"/>
      <c r="L175" s="8"/>
      <c r="M175" s="8"/>
      <c r="N175" s="8"/>
      <c r="O175" s="8"/>
      <c r="P175" s="8"/>
      <c r="Q175" s="8"/>
      <c r="R175" s="8"/>
      <c r="S175" s="8"/>
      <c r="T175" s="8"/>
      <c r="U175" s="8"/>
      <c r="V175" s="8"/>
      <c r="W175" s="8"/>
      <c r="X175" s="8"/>
    </row>
    <row r="176" spans="1:24" ht="13.5" customHeight="1">
      <c r="A176" s="80"/>
      <c r="B176" s="8"/>
      <c r="C176" s="8"/>
      <c r="D176" s="8"/>
      <c r="E176" s="8"/>
      <c r="F176" s="8"/>
      <c r="G176" s="8"/>
      <c r="H176" s="8"/>
      <c r="I176" s="8"/>
      <c r="J176" s="8"/>
      <c r="K176" s="8"/>
      <c r="L176" s="8"/>
      <c r="M176" s="8"/>
      <c r="N176" s="8"/>
      <c r="O176" s="8"/>
      <c r="P176" s="8"/>
      <c r="Q176" s="8"/>
      <c r="R176" s="8"/>
      <c r="S176" s="8"/>
      <c r="T176" s="8"/>
      <c r="U176" s="8"/>
      <c r="V176" s="8"/>
      <c r="W176" s="8"/>
      <c r="X176" s="8"/>
    </row>
    <row r="177" spans="1:24" ht="13.5" customHeight="1">
      <c r="A177" s="80"/>
      <c r="B177" s="8"/>
      <c r="C177" s="8"/>
      <c r="D177" s="8"/>
      <c r="E177" s="8"/>
      <c r="F177" s="8"/>
      <c r="G177" s="8"/>
      <c r="H177" s="8"/>
      <c r="I177" s="8"/>
      <c r="J177" s="8"/>
      <c r="K177" s="8"/>
      <c r="L177" s="8"/>
      <c r="M177" s="8"/>
      <c r="N177" s="8"/>
      <c r="O177" s="8"/>
      <c r="P177" s="8"/>
      <c r="Q177" s="8"/>
      <c r="R177" s="8"/>
      <c r="S177" s="8"/>
      <c r="T177" s="8"/>
      <c r="U177" s="8"/>
      <c r="V177" s="8"/>
      <c r="W177" s="8"/>
      <c r="X177" s="8"/>
    </row>
    <row r="178" spans="1:24" ht="13.5" customHeight="1">
      <c r="A178" s="80"/>
      <c r="B178" s="8"/>
      <c r="C178" s="8"/>
      <c r="D178" s="8"/>
      <c r="E178" s="8"/>
      <c r="F178" s="8"/>
      <c r="G178" s="8"/>
      <c r="H178" s="8"/>
      <c r="I178" s="8"/>
      <c r="J178" s="8"/>
      <c r="K178" s="8"/>
      <c r="L178" s="8"/>
      <c r="M178" s="8"/>
      <c r="N178" s="8"/>
      <c r="O178" s="8"/>
      <c r="P178" s="8"/>
      <c r="Q178" s="8"/>
      <c r="R178" s="8"/>
      <c r="S178" s="8"/>
      <c r="T178" s="8"/>
      <c r="U178" s="8"/>
      <c r="V178" s="8"/>
      <c r="W178" s="8"/>
      <c r="X178" s="8"/>
    </row>
    <row r="179" spans="1:24" ht="13.5" customHeight="1">
      <c r="A179" s="80"/>
      <c r="B179" s="8"/>
      <c r="C179" s="8"/>
      <c r="D179" s="8"/>
      <c r="E179" s="8"/>
      <c r="F179" s="8"/>
      <c r="G179" s="8"/>
      <c r="H179" s="8"/>
      <c r="I179" s="8"/>
      <c r="J179" s="8"/>
      <c r="K179" s="8"/>
      <c r="L179" s="8"/>
      <c r="M179" s="8"/>
      <c r="N179" s="8"/>
      <c r="O179" s="8"/>
      <c r="P179" s="8"/>
      <c r="Q179" s="8"/>
      <c r="R179" s="8"/>
      <c r="S179" s="8"/>
      <c r="T179" s="8"/>
      <c r="U179" s="8"/>
      <c r="V179" s="8"/>
      <c r="W179" s="8"/>
      <c r="X179" s="8"/>
    </row>
    <row r="180" spans="1:24" ht="13.5" customHeight="1">
      <c r="A180" s="80"/>
      <c r="B180" s="8"/>
      <c r="C180" s="8"/>
      <c r="D180" s="8"/>
      <c r="E180" s="8"/>
      <c r="F180" s="8"/>
      <c r="G180" s="8"/>
      <c r="H180" s="8"/>
      <c r="I180" s="8"/>
      <c r="J180" s="8"/>
      <c r="K180" s="8"/>
      <c r="L180" s="8"/>
      <c r="M180" s="8"/>
      <c r="N180" s="8"/>
      <c r="O180" s="8"/>
      <c r="P180" s="8"/>
      <c r="Q180" s="8"/>
      <c r="R180" s="8"/>
      <c r="S180" s="8"/>
      <c r="T180" s="8"/>
      <c r="U180" s="8"/>
      <c r="V180" s="8"/>
      <c r="W180" s="8"/>
      <c r="X180" s="8"/>
    </row>
    <row r="181" spans="1:24" ht="13.5" customHeight="1">
      <c r="A181" s="80"/>
      <c r="B181" s="8"/>
      <c r="C181" s="8"/>
      <c r="D181" s="8"/>
      <c r="E181" s="8"/>
      <c r="F181" s="8"/>
      <c r="G181" s="8"/>
      <c r="H181" s="8"/>
      <c r="I181" s="8"/>
      <c r="J181" s="8"/>
      <c r="K181" s="8"/>
      <c r="L181" s="8"/>
      <c r="M181" s="8"/>
      <c r="N181" s="8"/>
      <c r="O181" s="8"/>
      <c r="P181" s="8"/>
      <c r="Q181" s="8"/>
      <c r="R181" s="8"/>
      <c r="S181" s="8"/>
      <c r="T181" s="8"/>
      <c r="U181" s="8"/>
      <c r="V181" s="8"/>
      <c r="W181" s="8"/>
      <c r="X181" s="8"/>
    </row>
    <row r="182" spans="1:24" ht="13.5" customHeight="1">
      <c r="A182" s="80"/>
      <c r="B182" s="8"/>
      <c r="C182" s="8"/>
      <c r="D182" s="8"/>
      <c r="E182" s="8"/>
      <c r="F182" s="8"/>
      <c r="G182" s="8"/>
      <c r="H182" s="8"/>
      <c r="I182" s="8"/>
      <c r="J182" s="8"/>
      <c r="K182" s="8"/>
      <c r="L182" s="8"/>
      <c r="M182" s="8"/>
      <c r="N182" s="8"/>
      <c r="O182" s="8"/>
      <c r="P182" s="8"/>
      <c r="Q182" s="8"/>
      <c r="R182" s="8"/>
      <c r="S182" s="8"/>
      <c r="T182" s="8"/>
      <c r="U182" s="8"/>
      <c r="V182" s="8"/>
      <c r="W182" s="8"/>
      <c r="X182" s="8"/>
    </row>
    <row r="183" spans="1:24" ht="13.5" customHeight="1">
      <c r="A183" s="80"/>
      <c r="B183" s="8"/>
      <c r="C183" s="8"/>
      <c r="D183" s="8"/>
      <c r="E183" s="8"/>
      <c r="F183" s="8"/>
      <c r="G183" s="8"/>
      <c r="H183" s="8"/>
      <c r="I183" s="8"/>
      <c r="J183" s="8"/>
      <c r="K183" s="8"/>
      <c r="L183" s="8"/>
      <c r="M183" s="8"/>
      <c r="N183" s="8"/>
      <c r="O183" s="8"/>
      <c r="P183" s="8"/>
      <c r="Q183" s="8"/>
      <c r="R183" s="8"/>
      <c r="S183" s="8"/>
      <c r="T183" s="8"/>
      <c r="U183" s="8"/>
      <c r="V183" s="8"/>
      <c r="W183" s="8"/>
      <c r="X183" s="8"/>
    </row>
    <row r="184" spans="1:24" ht="13.5" customHeight="1">
      <c r="A184" s="80"/>
      <c r="B184" s="8"/>
      <c r="C184" s="8"/>
      <c r="D184" s="8"/>
      <c r="E184" s="8"/>
      <c r="F184" s="8"/>
      <c r="G184" s="8"/>
      <c r="H184" s="8"/>
      <c r="I184" s="8"/>
      <c r="J184" s="8"/>
      <c r="K184" s="8"/>
      <c r="L184" s="8"/>
      <c r="M184" s="8"/>
      <c r="N184" s="8"/>
      <c r="O184" s="8"/>
      <c r="P184" s="8"/>
      <c r="Q184" s="8"/>
      <c r="R184" s="8"/>
      <c r="S184" s="8"/>
      <c r="T184" s="8"/>
      <c r="U184" s="8"/>
      <c r="V184" s="8"/>
      <c r="W184" s="8"/>
      <c r="X184" s="8"/>
    </row>
    <row r="185" spans="1:24" ht="13.5" customHeight="1">
      <c r="A185" s="80"/>
      <c r="B185" s="8"/>
      <c r="C185" s="8"/>
      <c r="D185" s="8"/>
      <c r="E185" s="8"/>
      <c r="F185" s="8"/>
      <c r="G185" s="8"/>
      <c r="H185" s="8"/>
      <c r="I185" s="8"/>
      <c r="J185" s="8"/>
      <c r="K185" s="8"/>
      <c r="L185" s="8"/>
      <c r="M185" s="8"/>
      <c r="N185" s="8"/>
      <c r="O185" s="8"/>
      <c r="P185" s="8"/>
      <c r="Q185" s="8"/>
      <c r="R185" s="8"/>
      <c r="S185" s="8"/>
      <c r="T185" s="8"/>
      <c r="U185" s="8"/>
      <c r="V185" s="8"/>
      <c r="W185" s="8"/>
      <c r="X185" s="8"/>
    </row>
    <row r="186" spans="1:24" ht="13.5" customHeight="1">
      <c r="A186" s="80"/>
      <c r="B186" s="8"/>
      <c r="C186" s="8"/>
      <c r="D186" s="8"/>
      <c r="E186" s="8"/>
      <c r="F186" s="8"/>
      <c r="G186" s="8"/>
      <c r="H186" s="8"/>
      <c r="I186" s="8"/>
      <c r="J186" s="8"/>
      <c r="K186" s="8"/>
      <c r="L186" s="8"/>
      <c r="M186" s="8"/>
      <c r="N186" s="8"/>
      <c r="O186" s="8"/>
      <c r="P186" s="8"/>
      <c r="Q186" s="8"/>
      <c r="R186" s="8"/>
      <c r="S186" s="8"/>
      <c r="T186" s="8"/>
      <c r="U186" s="8"/>
      <c r="V186" s="8"/>
      <c r="W186" s="8"/>
      <c r="X186" s="8"/>
    </row>
    <row r="187" spans="1:24" ht="13.5" customHeight="1">
      <c r="A187" s="80"/>
      <c r="B187" s="8"/>
      <c r="C187" s="8"/>
      <c r="D187" s="8"/>
      <c r="E187" s="8"/>
      <c r="F187" s="8"/>
      <c r="G187" s="8"/>
      <c r="H187" s="8"/>
      <c r="I187" s="8"/>
      <c r="J187" s="8"/>
      <c r="K187" s="8"/>
      <c r="L187" s="8"/>
      <c r="M187" s="8"/>
      <c r="N187" s="8"/>
      <c r="O187" s="8"/>
      <c r="P187" s="8"/>
      <c r="Q187" s="8"/>
      <c r="R187" s="8"/>
      <c r="S187" s="8"/>
      <c r="T187" s="8"/>
      <c r="U187" s="8"/>
      <c r="V187" s="8"/>
      <c r="W187" s="8"/>
      <c r="X187" s="8"/>
    </row>
    <row r="188" spans="1:24" ht="13.5" customHeight="1">
      <c r="A188" s="80"/>
      <c r="B188" s="8"/>
      <c r="C188" s="8"/>
      <c r="D188" s="8"/>
      <c r="E188" s="8"/>
      <c r="F188" s="8"/>
      <c r="G188" s="8"/>
      <c r="H188" s="8"/>
      <c r="I188" s="8"/>
      <c r="J188" s="8"/>
      <c r="K188" s="8"/>
      <c r="L188" s="8"/>
      <c r="M188" s="8"/>
      <c r="N188" s="8"/>
      <c r="O188" s="8"/>
      <c r="P188" s="8"/>
      <c r="Q188" s="8"/>
      <c r="R188" s="8"/>
      <c r="S188" s="8"/>
      <c r="T188" s="8"/>
      <c r="U188" s="8"/>
      <c r="V188" s="8"/>
      <c r="W188" s="8"/>
      <c r="X188" s="8"/>
    </row>
    <row r="189" spans="1:24" ht="13.5" customHeight="1">
      <c r="A189" s="80"/>
      <c r="B189" s="8"/>
      <c r="C189" s="8"/>
      <c r="D189" s="8"/>
      <c r="E189" s="8"/>
      <c r="F189" s="8"/>
      <c r="G189" s="8"/>
      <c r="H189" s="8"/>
      <c r="I189" s="8"/>
      <c r="J189" s="8"/>
      <c r="K189" s="8"/>
      <c r="L189" s="8"/>
      <c r="M189" s="8"/>
      <c r="N189" s="8"/>
      <c r="O189" s="8"/>
      <c r="P189" s="8"/>
      <c r="Q189" s="8"/>
      <c r="R189" s="8"/>
      <c r="S189" s="8"/>
      <c r="T189" s="8"/>
      <c r="U189" s="8"/>
      <c r="V189" s="8"/>
      <c r="W189" s="8"/>
      <c r="X189" s="8"/>
    </row>
    <row r="190" spans="1:24" ht="13.5" customHeight="1">
      <c r="A190" s="80"/>
      <c r="B190" s="8"/>
      <c r="C190" s="8"/>
      <c r="D190" s="8"/>
      <c r="E190" s="8"/>
      <c r="F190" s="8"/>
      <c r="G190" s="8"/>
      <c r="H190" s="8"/>
      <c r="I190" s="8"/>
      <c r="J190" s="8"/>
      <c r="K190" s="8"/>
      <c r="L190" s="8"/>
      <c r="M190" s="8"/>
      <c r="N190" s="8"/>
      <c r="O190" s="8"/>
      <c r="P190" s="8"/>
      <c r="Q190" s="8"/>
      <c r="R190" s="8"/>
      <c r="S190" s="8"/>
      <c r="T190" s="8"/>
      <c r="U190" s="8"/>
      <c r="V190" s="8"/>
      <c r="W190" s="8"/>
      <c r="X190" s="8"/>
    </row>
    <row r="191" spans="1:24" ht="13.5" customHeight="1">
      <c r="A191" s="80"/>
      <c r="B191" s="8"/>
      <c r="C191" s="8"/>
      <c r="D191" s="8"/>
      <c r="E191" s="8"/>
      <c r="F191" s="8"/>
      <c r="G191" s="8"/>
      <c r="H191" s="8"/>
      <c r="I191" s="8"/>
      <c r="J191" s="8"/>
      <c r="K191" s="8"/>
      <c r="L191" s="8"/>
      <c r="M191" s="8"/>
      <c r="N191" s="8"/>
      <c r="O191" s="8"/>
      <c r="P191" s="8"/>
      <c r="Q191" s="8"/>
      <c r="R191" s="8"/>
      <c r="S191" s="8"/>
      <c r="T191" s="8"/>
      <c r="U191" s="8"/>
      <c r="V191" s="8"/>
      <c r="W191" s="8"/>
      <c r="X191" s="8"/>
    </row>
    <row r="192" spans="1:24" ht="13.5" customHeight="1">
      <c r="A192" s="80"/>
      <c r="B192" s="8"/>
      <c r="C192" s="8"/>
      <c r="D192" s="8"/>
      <c r="E192" s="8"/>
      <c r="F192" s="8"/>
      <c r="G192" s="8"/>
      <c r="H192" s="8"/>
      <c r="I192" s="8"/>
      <c r="J192" s="8"/>
      <c r="K192" s="8"/>
      <c r="L192" s="8"/>
      <c r="M192" s="8"/>
      <c r="N192" s="8"/>
      <c r="O192" s="8"/>
      <c r="P192" s="8"/>
      <c r="Q192" s="8"/>
      <c r="R192" s="8"/>
      <c r="S192" s="8"/>
      <c r="T192" s="8"/>
      <c r="U192" s="8"/>
      <c r="V192" s="8"/>
      <c r="W192" s="8"/>
      <c r="X192" s="8"/>
    </row>
    <row r="193" spans="1:24" ht="13.5" customHeight="1">
      <c r="A193" s="80"/>
      <c r="B193" s="8"/>
      <c r="C193" s="8"/>
      <c r="D193" s="8"/>
      <c r="E193" s="8"/>
      <c r="F193" s="8"/>
      <c r="G193" s="8"/>
      <c r="H193" s="8"/>
      <c r="I193" s="8"/>
      <c r="J193" s="8"/>
      <c r="K193" s="8"/>
      <c r="L193" s="8"/>
      <c r="M193" s="8"/>
      <c r="N193" s="8"/>
      <c r="O193" s="8"/>
      <c r="P193" s="8"/>
      <c r="Q193" s="8"/>
      <c r="R193" s="8"/>
      <c r="S193" s="8"/>
      <c r="T193" s="8"/>
      <c r="U193" s="8"/>
      <c r="V193" s="8"/>
      <c r="W193" s="8"/>
      <c r="X193" s="8"/>
    </row>
    <row r="194" spans="1:24" ht="13.5" customHeight="1">
      <c r="A194" s="80"/>
      <c r="B194" s="8"/>
      <c r="C194" s="8"/>
      <c r="D194" s="8"/>
      <c r="E194" s="8"/>
      <c r="F194" s="8"/>
      <c r="G194" s="8"/>
      <c r="H194" s="8"/>
      <c r="I194" s="8"/>
      <c r="J194" s="8"/>
      <c r="K194" s="8"/>
      <c r="L194" s="8"/>
      <c r="M194" s="8"/>
      <c r="N194" s="8"/>
      <c r="O194" s="8"/>
      <c r="P194" s="8"/>
      <c r="Q194" s="8"/>
      <c r="R194" s="8"/>
      <c r="S194" s="8"/>
      <c r="T194" s="8"/>
      <c r="U194" s="8"/>
      <c r="V194" s="8"/>
      <c r="W194" s="8"/>
      <c r="X194" s="8"/>
    </row>
    <row r="195" spans="1:24" ht="13.5" customHeight="1">
      <c r="A195" s="80"/>
      <c r="B195" s="8"/>
      <c r="C195" s="8"/>
      <c r="D195" s="8"/>
      <c r="E195" s="8"/>
      <c r="F195" s="8"/>
      <c r="G195" s="8"/>
      <c r="H195" s="8"/>
      <c r="I195" s="8"/>
      <c r="J195" s="8"/>
      <c r="K195" s="8"/>
      <c r="L195" s="8"/>
      <c r="M195" s="8"/>
      <c r="N195" s="8"/>
      <c r="O195" s="8"/>
      <c r="P195" s="8"/>
      <c r="Q195" s="8"/>
      <c r="R195" s="8"/>
      <c r="S195" s="8"/>
      <c r="T195" s="8"/>
      <c r="U195" s="8"/>
      <c r="V195" s="8"/>
      <c r="W195" s="8"/>
      <c r="X195" s="8"/>
    </row>
    <row r="196" spans="1:24" ht="13.5" customHeight="1">
      <c r="A196" s="80"/>
      <c r="B196" s="8"/>
      <c r="C196" s="8"/>
      <c r="D196" s="8"/>
      <c r="E196" s="8"/>
      <c r="F196" s="8"/>
      <c r="G196" s="8"/>
      <c r="H196" s="8"/>
      <c r="I196" s="8"/>
      <c r="J196" s="8"/>
      <c r="K196" s="8"/>
      <c r="L196" s="8"/>
      <c r="M196" s="8"/>
      <c r="N196" s="8"/>
      <c r="O196" s="8"/>
      <c r="P196" s="8"/>
      <c r="Q196" s="8"/>
      <c r="R196" s="8"/>
      <c r="S196" s="8"/>
      <c r="T196" s="8"/>
      <c r="U196" s="8"/>
      <c r="V196" s="8"/>
      <c r="W196" s="8"/>
      <c r="X196" s="8"/>
    </row>
    <row r="197" spans="1:24" ht="13.5" customHeight="1">
      <c r="A197" s="80"/>
      <c r="B197" s="8"/>
      <c r="C197" s="8"/>
      <c r="D197" s="8"/>
      <c r="E197" s="8"/>
      <c r="F197" s="8"/>
      <c r="G197" s="8"/>
      <c r="H197" s="8"/>
      <c r="I197" s="8"/>
      <c r="J197" s="8"/>
      <c r="K197" s="8"/>
      <c r="L197" s="8"/>
      <c r="M197" s="8"/>
      <c r="N197" s="8"/>
      <c r="O197" s="8"/>
      <c r="P197" s="8"/>
      <c r="Q197" s="8"/>
      <c r="R197" s="8"/>
      <c r="S197" s="8"/>
      <c r="T197" s="8"/>
      <c r="U197" s="8"/>
      <c r="V197" s="8"/>
      <c r="W197" s="8"/>
      <c r="X197" s="8"/>
    </row>
    <row r="198" spans="1:24" ht="13.5" customHeight="1">
      <c r="A198" s="80"/>
      <c r="B198" s="8"/>
      <c r="C198" s="8"/>
      <c r="D198" s="8"/>
      <c r="E198" s="8"/>
      <c r="F198" s="8"/>
      <c r="G198" s="8"/>
      <c r="H198" s="8"/>
      <c r="I198" s="8"/>
      <c r="J198" s="8"/>
      <c r="K198" s="8"/>
      <c r="L198" s="8"/>
      <c r="M198" s="8"/>
      <c r="N198" s="8"/>
      <c r="O198" s="8"/>
      <c r="P198" s="8"/>
      <c r="Q198" s="8"/>
      <c r="R198" s="8"/>
      <c r="S198" s="8"/>
      <c r="T198" s="8"/>
      <c r="U198" s="8"/>
      <c r="V198" s="8"/>
      <c r="W198" s="8"/>
      <c r="X198" s="8"/>
    </row>
    <row r="199" spans="1:24" ht="13.5" customHeight="1">
      <c r="A199" s="80"/>
      <c r="B199" s="8"/>
      <c r="C199" s="8"/>
      <c r="D199" s="8"/>
      <c r="E199" s="8"/>
      <c r="F199" s="8"/>
      <c r="G199" s="8"/>
      <c r="H199" s="8"/>
      <c r="I199" s="8"/>
      <c r="J199" s="8"/>
      <c r="K199" s="8"/>
      <c r="L199" s="8"/>
      <c r="M199" s="8"/>
      <c r="N199" s="8"/>
      <c r="O199" s="8"/>
      <c r="P199" s="8"/>
      <c r="Q199" s="8"/>
      <c r="R199" s="8"/>
      <c r="S199" s="8"/>
      <c r="T199" s="8"/>
      <c r="U199" s="8"/>
      <c r="V199" s="8"/>
      <c r="W199" s="8"/>
      <c r="X199" s="8"/>
    </row>
    <row r="200" spans="1:24" ht="13.5" customHeight="1">
      <c r="A200" s="80"/>
      <c r="B200" s="8"/>
      <c r="C200" s="8"/>
      <c r="D200" s="8"/>
      <c r="E200" s="8"/>
      <c r="F200" s="8"/>
      <c r="G200" s="8"/>
      <c r="H200" s="8"/>
      <c r="I200" s="8"/>
      <c r="J200" s="8"/>
      <c r="K200" s="8"/>
      <c r="L200" s="8"/>
      <c r="M200" s="8"/>
      <c r="N200" s="8"/>
      <c r="O200" s="8"/>
      <c r="P200" s="8"/>
      <c r="Q200" s="8"/>
      <c r="R200" s="8"/>
      <c r="S200" s="8"/>
      <c r="T200" s="8"/>
      <c r="U200" s="8"/>
      <c r="V200" s="8"/>
      <c r="W200" s="8"/>
      <c r="X200" s="8"/>
    </row>
    <row r="201" spans="1:24" ht="13.5" customHeight="1">
      <c r="A201" s="80"/>
      <c r="B201" s="8"/>
      <c r="C201" s="8"/>
      <c r="D201" s="8"/>
      <c r="E201" s="8"/>
      <c r="F201" s="8"/>
      <c r="G201" s="8"/>
      <c r="H201" s="8"/>
      <c r="I201" s="8"/>
      <c r="J201" s="8"/>
      <c r="K201" s="8"/>
      <c r="L201" s="8"/>
      <c r="M201" s="8"/>
      <c r="N201" s="8"/>
      <c r="O201" s="8"/>
      <c r="P201" s="8"/>
      <c r="Q201" s="8"/>
      <c r="R201" s="8"/>
      <c r="S201" s="8"/>
      <c r="T201" s="8"/>
      <c r="U201" s="8"/>
      <c r="V201" s="8"/>
      <c r="W201" s="8"/>
      <c r="X201" s="8"/>
    </row>
    <row r="202" spans="1:24" ht="13.5" customHeight="1">
      <c r="A202" s="80"/>
      <c r="B202" s="8"/>
      <c r="C202" s="8"/>
      <c r="D202" s="8"/>
      <c r="E202" s="8"/>
      <c r="F202" s="8"/>
      <c r="G202" s="8"/>
      <c r="H202" s="8"/>
      <c r="I202" s="8"/>
      <c r="J202" s="8"/>
      <c r="K202" s="8"/>
      <c r="L202" s="8"/>
      <c r="M202" s="8"/>
      <c r="N202" s="8"/>
      <c r="O202" s="8"/>
      <c r="P202" s="8"/>
      <c r="Q202" s="8"/>
      <c r="R202" s="8"/>
      <c r="S202" s="8"/>
      <c r="T202" s="8"/>
      <c r="U202" s="8"/>
      <c r="V202" s="8"/>
      <c r="W202" s="8"/>
      <c r="X202" s="8"/>
    </row>
    <row r="203" spans="1:24" ht="13.5" customHeight="1">
      <c r="A203" s="80"/>
      <c r="B203" s="8"/>
      <c r="C203" s="8"/>
      <c r="D203" s="8"/>
      <c r="E203" s="8"/>
      <c r="F203" s="8"/>
      <c r="G203" s="8"/>
      <c r="H203" s="8"/>
      <c r="I203" s="8"/>
      <c r="J203" s="8"/>
      <c r="K203" s="8"/>
      <c r="L203" s="8"/>
      <c r="M203" s="8"/>
      <c r="N203" s="8"/>
      <c r="O203" s="8"/>
      <c r="P203" s="8"/>
      <c r="Q203" s="8"/>
      <c r="R203" s="8"/>
      <c r="S203" s="8"/>
      <c r="T203" s="8"/>
      <c r="U203" s="8"/>
      <c r="V203" s="8"/>
      <c r="W203" s="8"/>
      <c r="X203" s="8"/>
    </row>
    <row r="204" spans="1:24" ht="13.5" customHeight="1">
      <c r="A204" s="80"/>
      <c r="B204" s="8"/>
      <c r="C204" s="8"/>
      <c r="D204" s="8"/>
      <c r="E204" s="8"/>
      <c r="F204" s="8"/>
      <c r="G204" s="8"/>
      <c r="H204" s="8"/>
      <c r="I204" s="8"/>
      <c r="J204" s="8"/>
      <c r="K204" s="8"/>
      <c r="L204" s="8"/>
      <c r="M204" s="8"/>
      <c r="N204" s="8"/>
      <c r="O204" s="8"/>
      <c r="P204" s="8"/>
      <c r="Q204" s="8"/>
      <c r="R204" s="8"/>
      <c r="S204" s="8"/>
      <c r="T204" s="8"/>
      <c r="U204" s="8"/>
      <c r="V204" s="8"/>
      <c r="W204" s="8"/>
      <c r="X204" s="8"/>
    </row>
    <row r="205" spans="1:24" ht="13.5" customHeight="1">
      <c r="A205" s="80"/>
      <c r="B205" s="8"/>
      <c r="C205" s="8"/>
      <c r="D205" s="8"/>
      <c r="E205" s="8"/>
      <c r="F205" s="8"/>
      <c r="G205" s="8"/>
      <c r="H205" s="8"/>
      <c r="I205" s="8"/>
      <c r="J205" s="8"/>
      <c r="K205" s="8"/>
      <c r="L205" s="8"/>
      <c r="M205" s="8"/>
      <c r="N205" s="8"/>
      <c r="O205" s="8"/>
      <c r="P205" s="8"/>
      <c r="Q205" s="8"/>
      <c r="R205" s="8"/>
      <c r="S205" s="8"/>
      <c r="T205" s="8"/>
      <c r="U205" s="8"/>
      <c r="V205" s="8"/>
      <c r="W205" s="8"/>
      <c r="X205" s="8"/>
    </row>
    <row r="206" spans="1:24" ht="13.5" customHeight="1">
      <c r="A206" s="80"/>
      <c r="B206" s="8"/>
      <c r="C206" s="8"/>
      <c r="D206" s="8"/>
      <c r="E206" s="8"/>
      <c r="F206" s="8"/>
      <c r="G206" s="8"/>
      <c r="H206" s="8"/>
      <c r="I206" s="8"/>
      <c r="J206" s="8"/>
      <c r="K206" s="8"/>
      <c r="L206" s="8"/>
      <c r="M206" s="8"/>
      <c r="N206" s="8"/>
      <c r="O206" s="8"/>
      <c r="P206" s="8"/>
      <c r="Q206" s="8"/>
      <c r="R206" s="8"/>
      <c r="S206" s="8"/>
      <c r="T206" s="8"/>
      <c r="U206" s="8"/>
      <c r="V206" s="8"/>
      <c r="W206" s="8"/>
      <c r="X206" s="8"/>
    </row>
    <row r="207" spans="1:24" ht="13.5" customHeight="1">
      <c r="A207" s="80"/>
      <c r="B207" s="8"/>
      <c r="C207" s="8"/>
      <c r="D207" s="8"/>
      <c r="E207" s="8"/>
      <c r="F207" s="8"/>
      <c r="G207" s="8"/>
      <c r="H207" s="8"/>
      <c r="I207" s="8"/>
      <c r="J207" s="8"/>
      <c r="K207" s="8"/>
      <c r="L207" s="8"/>
      <c r="M207" s="8"/>
      <c r="N207" s="8"/>
      <c r="O207" s="8"/>
      <c r="P207" s="8"/>
      <c r="Q207" s="8"/>
      <c r="R207" s="8"/>
      <c r="S207" s="8"/>
      <c r="T207" s="8"/>
      <c r="U207" s="8"/>
      <c r="V207" s="8"/>
      <c r="W207" s="8"/>
      <c r="X207" s="8"/>
    </row>
    <row r="208" spans="1:24" ht="13.5" customHeight="1">
      <c r="A208" s="80"/>
      <c r="B208" s="8"/>
      <c r="C208" s="8"/>
      <c r="D208" s="8"/>
      <c r="E208" s="8"/>
      <c r="F208" s="8"/>
      <c r="G208" s="8"/>
      <c r="H208" s="8"/>
      <c r="I208" s="8"/>
      <c r="J208" s="8"/>
      <c r="K208" s="8"/>
      <c r="L208" s="8"/>
      <c r="M208" s="8"/>
      <c r="N208" s="8"/>
      <c r="O208" s="8"/>
      <c r="P208" s="8"/>
      <c r="Q208" s="8"/>
      <c r="R208" s="8"/>
      <c r="S208" s="8"/>
      <c r="T208" s="8"/>
      <c r="U208" s="8"/>
      <c r="V208" s="8"/>
      <c r="W208" s="8"/>
      <c r="X208" s="8"/>
    </row>
    <row r="209" spans="1:24" ht="13.5" customHeight="1">
      <c r="A209" s="80"/>
      <c r="B209" s="8"/>
      <c r="C209" s="8"/>
      <c r="D209" s="8"/>
      <c r="E209" s="8"/>
      <c r="F209" s="8"/>
      <c r="G209" s="8"/>
      <c r="H209" s="8"/>
      <c r="I209" s="8"/>
      <c r="J209" s="8"/>
      <c r="K209" s="8"/>
      <c r="L209" s="8"/>
      <c r="M209" s="8"/>
      <c r="N209" s="8"/>
      <c r="O209" s="8"/>
      <c r="P209" s="8"/>
      <c r="Q209" s="8"/>
      <c r="R209" s="8"/>
      <c r="S209" s="8"/>
      <c r="T209" s="8"/>
      <c r="U209" s="8"/>
      <c r="V209" s="8"/>
      <c r="W209" s="8"/>
      <c r="X209" s="8"/>
    </row>
    <row r="210" spans="1:24" ht="13.5" customHeight="1">
      <c r="A210" s="80"/>
      <c r="B210" s="8"/>
      <c r="C210" s="8"/>
      <c r="D210" s="8"/>
      <c r="E210" s="8"/>
      <c r="F210" s="8"/>
      <c r="G210" s="8"/>
      <c r="H210" s="8"/>
      <c r="I210" s="8"/>
      <c r="J210" s="8"/>
      <c r="K210" s="8"/>
      <c r="L210" s="8"/>
      <c r="M210" s="8"/>
      <c r="N210" s="8"/>
      <c r="O210" s="8"/>
      <c r="P210" s="8"/>
      <c r="Q210" s="8"/>
      <c r="R210" s="8"/>
      <c r="S210" s="8"/>
      <c r="T210" s="8"/>
      <c r="U210" s="8"/>
      <c r="V210" s="8"/>
      <c r="W210" s="8"/>
      <c r="X210" s="8"/>
    </row>
    <row r="211" spans="1:24" ht="13.5" customHeight="1">
      <c r="A211" s="80"/>
      <c r="B211" s="8"/>
      <c r="C211" s="8"/>
      <c r="D211" s="8"/>
      <c r="E211" s="8"/>
      <c r="F211" s="8"/>
      <c r="G211" s="8"/>
      <c r="H211" s="8"/>
      <c r="I211" s="8"/>
      <c r="J211" s="8"/>
      <c r="K211" s="8"/>
      <c r="L211" s="8"/>
      <c r="M211" s="8"/>
      <c r="N211" s="8"/>
      <c r="O211" s="8"/>
      <c r="P211" s="8"/>
      <c r="Q211" s="8"/>
      <c r="R211" s="8"/>
      <c r="S211" s="8"/>
      <c r="T211" s="8"/>
      <c r="U211" s="8"/>
      <c r="V211" s="8"/>
      <c r="W211" s="8"/>
      <c r="X211" s="8"/>
    </row>
    <row r="212" spans="1:24" ht="13.5" customHeight="1">
      <c r="A212" s="80"/>
      <c r="B212" s="8"/>
      <c r="C212" s="8"/>
      <c r="D212" s="8"/>
      <c r="E212" s="8"/>
      <c r="F212" s="8"/>
      <c r="G212" s="8"/>
      <c r="H212" s="8"/>
      <c r="I212" s="8"/>
      <c r="J212" s="8"/>
      <c r="K212" s="8"/>
      <c r="L212" s="8"/>
      <c r="M212" s="8"/>
      <c r="N212" s="8"/>
      <c r="O212" s="8"/>
      <c r="P212" s="8"/>
      <c r="Q212" s="8"/>
      <c r="R212" s="8"/>
      <c r="S212" s="8"/>
      <c r="T212" s="8"/>
      <c r="U212" s="8"/>
      <c r="V212" s="8"/>
      <c r="W212" s="8"/>
      <c r="X212" s="8"/>
    </row>
    <row r="213" spans="1:24" ht="13.5" customHeight="1">
      <c r="A213" s="80"/>
      <c r="B213" s="8"/>
      <c r="C213" s="8"/>
      <c r="D213" s="8"/>
      <c r="E213" s="8"/>
      <c r="F213" s="8"/>
      <c r="G213" s="8"/>
      <c r="H213" s="8"/>
      <c r="I213" s="8"/>
      <c r="J213" s="8"/>
      <c r="K213" s="8"/>
      <c r="L213" s="8"/>
      <c r="M213" s="8"/>
      <c r="N213" s="8"/>
      <c r="O213" s="8"/>
      <c r="P213" s="8"/>
      <c r="Q213" s="8"/>
      <c r="R213" s="8"/>
      <c r="S213" s="8"/>
      <c r="T213" s="8"/>
      <c r="U213" s="8"/>
      <c r="V213" s="8"/>
      <c r="W213" s="8"/>
      <c r="X213" s="8"/>
    </row>
    <row r="214" spans="1:24" ht="13.5" customHeight="1">
      <c r="A214" s="80"/>
      <c r="B214" s="8"/>
      <c r="C214" s="8"/>
      <c r="D214" s="8"/>
      <c r="E214" s="8"/>
      <c r="F214" s="8"/>
      <c r="G214" s="8"/>
      <c r="H214" s="8"/>
      <c r="I214" s="8"/>
      <c r="J214" s="8"/>
      <c r="K214" s="8"/>
      <c r="L214" s="8"/>
      <c r="M214" s="8"/>
      <c r="N214" s="8"/>
      <c r="O214" s="8"/>
      <c r="P214" s="8"/>
      <c r="Q214" s="8"/>
      <c r="R214" s="8"/>
      <c r="S214" s="8"/>
      <c r="T214" s="8"/>
      <c r="U214" s="8"/>
      <c r="V214" s="8"/>
      <c r="W214" s="8"/>
      <c r="X214" s="8"/>
    </row>
    <row r="215" spans="1:24" ht="13.5" customHeight="1">
      <c r="A215" s="80"/>
      <c r="B215" s="8"/>
      <c r="C215" s="8"/>
      <c r="D215" s="8"/>
      <c r="E215" s="8"/>
      <c r="F215" s="8"/>
      <c r="G215" s="8"/>
      <c r="H215" s="8"/>
      <c r="I215" s="8"/>
      <c r="J215" s="8"/>
      <c r="K215" s="8"/>
      <c r="L215" s="8"/>
      <c r="M215" s="8"/>
      <c r="N215" s="8"/>
      <c r="O215" s="8"/>
      <c r="P215" s="8"/>
      <c r="Q215" s="8"/>
      <c r="R215" s="8"/>
      <c r="S215" s="8"/>
      <c r="T215" s="8"/>
      <c r="U215" s="8"/>
      <c r="V215" s="8"/>
      <c r="W215" s="8"/>
      <c r="X215" s="8"/>
    </row>
    <row r="216" spans="1:24" ht="13.5" customHeight="1">
      <c r="A216" s="80"/>
      <c r="B216" s="8"/>
      <c r="C216" s="8"/>
      <c r="D216" s="8"/>
      <c r="E216" s="8"/>
      <c r="F216" s="8"/>
      <c r="G216" s="8"/>
      <c r="H216" s="8"/>
      <c r="I216" s="8"/>
      <c r="J216" s="8"/>
      <c r="K216" s="8"/>
      <c r="L216" s="8"/>
      <c r="M216" s="8"/>
      <c r="N216" s="8"/>
      <c r="O216" s="8"/>
      <c r="P216" s="8"/>
      <c r="Q216" s="8"/>
      <c r="R216" s="8"/>
      <c r="S216" s="8"/>
      <c r="T216" s="8"/>
      <c r="U216" s="8"/>
      <c r="V216" s="8"/>
      <c r="W216" s="8"/>
      <c r="X216" s="8"/>
    </row>
    <row r="217" spans="1:24" ht="13.5" customHeight="1">
      <c r="A217" s="80"/>
      <c r="B217" s="8"/>
      <c r="C217" s="8"/>
      <c r="D217" s="8"/>
      <c r="E217" s="8"/>
      <c r="F217" s="8"/>
      <c r="G217" s="8"/>
      <c r="H217" s="8"/>
      <c r="I217" s="8"/>
      <c r="J217" s="8"/>
      <c r="K217" s="8"/>
      <c r="L217" s="8"/>
      <c r="M217" s="8"/>
      <c r="N217" s="8"/>
      <c r="O217" s="8"/>
      <c r="P217" s="8"/>
      <c r="Q217" s="8"/>
      <c r="R217" s="8"/>
      <c r="S217" s="8"/>
      <c r="T217" s="8"/>
      <c r="U217" s="8"/>
      <c r="V217" s="8"/>
      <c r="W217" s="8"/>
      <c r="X217" s="8"/>
    </row>
    <row r="218" spans="1:24" ht="13.5" customHeight="1">
      <c r="A218" s="80"/>
      <c r="B218" s="8"/>
      <c r="C218" s="8"/>
      <c r="D218" s="8"/>
      <c r="E218" s="8"/>
      <c r="F218" s="8"/>
      <c r="G218" s="8"/>
      <c r="H218" s="8"/>
      <c r="I218" s="8"/>
      <c r="J218" s="8"/>
      <c r="K218" s="8"/>
      <c r="L218" s="8"/>
      <c r="M218" s="8"/>
      <c r="N218" s="8"/>
      <c r="O218" s="8"/>
      <c r="P218" s="8"/>
      <c r="Q218" s="8"/>
      <c r="R218" s="8"/>
      <c r="S218" s="8"/>
      <c r="T218" s="8"/>
      <c r="U218" s="8"/>
      <c r="V218" s="8"/>
      <c r="W218" s="8"/>
      <c r="X218" s="8"/>
    </row>
    <row r="219" spans="1:24" ht="13.5" customHeight="1">
      <c r="A219" s="80"/>
      <c r="B219" s="8"/>
      <c r="C219" s="8"/>
      <c r="D219" s="8"/>
      <c r="E219" s="8"/>
      <c r="F219" s="8"/>
      <c r="G219" s="8"/>
      <c r="H219" s="8"/>
      <c r="I219" s="8"/>
      <c r="J219" s="8"/>
      <c r="K219" s="8"/>
      <c r="L219" s="8"/>
      <c r="M219" s="8"/>
      <c r="N219" s="8"/>
      <c r="O219" s="8"/>
      <c r="P219" s="8"/>
      <c r="Q219" s="8"/>
      <c r="R219" s="8"/>
      <c r="S219" s="8"/>
      <c r="T219" s="8"/>
      <c r="U219" s="8"/>
      <c r="V219" s="8"/>
      <c r="W219" s="8"/>
      <c r="X219" s="8"/>
    </row>
    <row r="220" spans="1:24" ht="13.5" customHeight="1">
      <c r="A220" s="80"/>
      <c r="B220" s="8"/>
      <c r="C220" s="8"/>
      <c r="D220" s="8"/>
      <c r="E220" s="8"/>
      <c r="F220" s="8"/>
      <c r="G220" s="8"/>
      <c r="H220" s="8"/>
      <c r="I220" s="8"/>
      <c r="J220" s="8"/>
      <c r="K220" s="8"/>
      <c r="L220" s="8"/>
      <c r="M220" s="8"/>
      <c r="N220" s="8"/>
      <c r="O220" s="8"/>
      <c r="P220" s="8"/>
      <c r="Q220" s="8"/>
      <c r="R220" s="8"/>
      <c r="S220" s="8"/>
      <c r="T220" s="8"/>
      <c r="U220" s="8"/>
      <c r="V220" s="8"/>
      <c r="W220" s="8"/>
      <c r="X220" s="8"/>
    </row>
    <row r="221" spans="1:24" ht="13.5" customHeight="1">
      <c r="A221" s="80"/>
      <c r="B221" s="8"/>
      <c r="C221" s="8"/>
      <c r="D221" s="8"/>
      <c r="E221" s="8"/>
      <c r="F221" s="8"/>
      <c r="G221" s="8"/>
      <c r="H221" s="8"/>
      <c r="I221" s="8"/>
      <c r="J221" s="8"/>
      <c r="K221" s="8"/>
      <c r="L221" s="8"/>
      <c r="M221" s="8"/>
      <c r="N221" s="8"/>
      <c r="O221" s="8"/>
      <c r="P221" s="8"/>
      <c r="Q221" s="8"/>
      <c r="R221" s="8"/>
      <c r="S221" s="8"/>
      <c r="T221" s="8"/>
      <c r="U221" s="8"/>
      <c r="V221" s="8"/>
      <c r="W221" s="8"/>
      <c r="X221" s="8"/>
    </row>
    <row r="222" spans="1:24" ht="13.5" customHeight="1">
      <c r="A222" s="80"/>
      <c r="B222" s="8"/>
      <c r="C222" s="8"/>
      <c r="D222" s="8"/>
      <c r="E222" s="8"/>
      <c r="F222" s="8"/>
      <c r="G222" s="8"/>
      <c r="H222" s="8"/>
      <c r="I222" s="8"/>
      <c r="J222" s="8"/>
      <c r="K222" s="8"/>
      <c r="L222" s="8"/>
      <c r="M222" s="8"/>
      <c r="N222" s="8"/>
      <c r="O222" s="8"/>
      <c r="P222" s="8"/>
      <c r="Q222" s="8"/>
      <c r="R222" s="8"/>
      <c r="S222" s="8"/>
      <c r="T222" s="8"/>
      <c r="U222" s="8"/>
      <c r="V222" s="8"/>
      <c r="W222" s="8"/>
      <c r="X222" s="8"/>
    </row>
    <row r="223" spans="1:24" ht="13.5" customHeight="1">
      <c r="A223" s="80"/>
      <c r="B223" s="8"/>
      <c r="C223" s="8"/>
      <c r="D223" s="8"/>
      <c r="E223" s="8"/>
      <c r="F223" s="8"/>
      <c r="G223" s="8"/>
      <c r="H223" s="8"/>
      <c r="I223" s="8"/>
      <c r="J223" s="8"/>
      <c r="K223" s="8"/>
      <c r="L223" s="8"/>
      <c r="M223" s="8"/>
      <c r="N223" s="8"/>
      <c r="O223" s="8"/>
      <c r="P223" s="8"/>
      <c r="Q223" s="8"/>
      <c r="R223" s="8"/>
      <c r="S223" s="8"/>
      <c r="T223" s="8"/>
      <c r="U223" s="8"/>
      <c r="V223" s="8"/>
      <c r="W223" s="8"/>
      <c r="X223" s="8"/>
    </row>
    <row r="224" spans="1:24" ht="13.5" customHeight="1">
      <c r="A224" s="80"/>
      <c r="B224" s="8"/>
      <c r="C224" s="8"/>
      <c r="D224" s="8"/>
      <c r="E224" s="8"/>
      <c r="F224" s="8"/>
      <c r="G224" s="8"/>
      <c r="H224" s="8"/>
      <c r="I224" s="8"/>
      <c r="J224" s="8"/>
      <c r="K224" s="8"/>
      <c r="L224" s="8"/>
      <c r="M224" s="8"/>
      <c r="N224" s="8"/>
      <c r="O224" s="8"/>
      <c r="P224" s="8"/>
      <c r="Q224" s="8"/>
      <c r="R224" s="8"/>
      <c r="S224" s="8"/>
      <c r="T224" s="8"/>
      <c r="U224" s="8"/>
      <c r="V224" s="8"/>
      <c r="W224" s="8"/>
      <c r="X224" s="8"/>
    </row>
    <row r="225" spans="1:24" ht="13.5" customHeight="1">
      <c r="A225" s="80"/>
      <c r="B225" s="8"/>
      <c r="C225" s="8"/>
      <c r="D225" s="8"/>
      <c r="E225" s="8"/>
      <c r="F225" s="8"/>
      <c r="G225" s="8"/>
      <c r="H225" s="8"/>
      <c r="I225" s="8"/>
      <c r="J225" s="8"/>
      <c r="K225" s="8"/>
      <c r="L225" s="8"/>
      <c r="M225" s="8"/>
      <c r="N225" s="8"/>
      <c r="O225" s="8"/>
      <c r="P225" s="8"/>
      <c r="Q225" s="8"/>
      <c r="R225" s="8"/>
      <c r="S225" s="8"/>
      <c r="T225" s="8"/>
      <c r="U225" s="8"/>
      <c r="V225" s="8"/>
      <c r="W225" s="8"/>
      <c r="X225" s="8"/>
    </row>
    <row r="226" spans="1:24" ht="13.5" customHeight="1">
      <c r="A226" s="80"/>
      <c r="B226" s="8"/>
      <c r="C226" s="8"/>
      <c r="D226" s="8"/>
      <c r="E226" s="8"/>
      <c r="F226" s="8"/>
      <c r="G226" s="8"/>
      <c r="H226" s="8"/>
      <c r="I226" s="8"/>
      <c r="J226" s="8"/>
      <c r="K226" s="8"/>
      <c r="L226" s="8"/>
      <c r="M226" s="8"/>
      <c r="N226" s="8"/>
      <c r="O226" s="8"/>
      <c r="P226" s="8"/>
      <c r="Q226" s="8"/>
      <c r="R226" s="8"/>
      <c r="S226" s="8"/>
      <c r="T226" s="8"/>
      <c r="U226" s="8"/>
      <c r="V226" s="8"/>
      <c r="W226" s="8"/>
      <c r="X226" s="8"/>
    </row>
    <row r="227" spans="1:24" ht="13.5" customHeight="1">
      <c r="A227" s="80"/>
      <c r="B227" s="8"/>
      <c r="C227" s="8"/>
      <c r="D227" s="8"/>
      <c r="E227" s="8"/>
      <c r="F227" s="8"/>
      <c r="G227" s="8"/>
      <c r="H227" s="8"/>
      <c r="I227" s="8"/>
      <c r="J227" s="8"/>
      <c r="K227" s="8"/>
      <c r="L227" s="8"/>
      <c r="M227" s="8"/>
      <c r="N227" s="8"/>
      <c r="O227" s="8"/>
      <c r="P227" s="8"/>
      <c r="Q227" s="8"/>
      <c r="R227" s="8"/>
      <c r="S227" s="8"/>
      <c r="T227" s="8"/>
      <c r="U227" s="8"/>
      <c r="V227" s="8"/>
      <c r="W227" s="8"/>
      <c r="X227" s="8"/>
    </row>
    <row r="228" spans="1:24" ht="13.5" customHeight="1">
      <c r="A228" s="80"/>
      <c r="B228" s="8"/>
      <c r="C228" s="8"/>
      <c r="D228" s="8"/>
      <c r="E228" s="8"/>
      <c r="F228" s="8"/>
      <c r="G228" s="8"/>
      <c r="H228" s="8"/>
      <c r="I228" s="8"/>
      <c r="J228" s="8"/>
      <c r="K228" s="8"/>
      <c r="L228" s="8"/>
      <c r="M228" s="8"/>
      <c r="N228" s="8"/>
      <c r="O228" s="8"/>
      <c r="P228" s="8"/>
      <c r="Q228" s="8"/>
      <c r="R228" s="8"/>
      <c r="S228" s="8"/>
      <c r="T228" s="8"/>
      <c r="U228" s="8"/>
      <c r="V228" s="8"/>
      <c r="W228" s="8"/>
      <c r="X228" s="8"/>
    </row>
    <row r="229" spans="1:24" ht="13.5" customHeight="1">
      <c r="A229" s="80"/>
      <c r="B229" s="8"/>
      <c r="C229" s="8"/>
      <c r="D229" s="8"/>
      <c r="E229" s="8"/>
      <c r="F229" s="8"/>
      <c r="G229" s="8"/>
      <c r="H229" s="8"/>
      <c r="I229" s="8"/>
      <c r="J229" s="8"/>
      <c r="K229" s="8"/>
      <c r="L229" s="8"/>
      <c r="M229" s="8"/>
      <c r="N229" s="8"/>
      <c r="O229" s="8"/>
      <c r="P229" s="8"/>
      <c r="Q229" s="8"/>
      <c r="R229" s="8"/>
      <c r="S229" s="8"/>
      <c r="T229" s="8"/>
      <c r="U229" s="8"/>
      <c r="V229" s="8"/>
      <c r="W229" s="8"/>
      <c r="X229" s="8"/>
    </row>
    <row r="230" spans="1:24" ht="13.5" customHeight="1">
      <c r="A230" s="80"/>
      <c r="B230" s="8"/>
      <c r="C230" s="8"/>
      <c r="D230" s="8"/>
      <c r="E230" s="8"/>
      <c r="F230" s="8"/>
      <c r="G230" s="8"/>
      <c r="H230" s="8"/>
      <c r="I230" s="8"/>
      <c r="J230" s="8"/>
      <c r="K230" s="8"/>
      <c r="L230" s="8"/>
      <c r="M230" s="8"/>
      <c r="N230" s="8"/>
      <c r="O230" s="8"/>
      <c r="P230" s="8"/>
      <c r="Q230" s="8"/>
      <c r="R230" s="8"/>
      <c r="S230" s="8"/>
      <c r="T230" s="8"/>
      <c r="U230" s="8"/>
      <c r="V230" s="8"/>
      <c r="W230" s="8"/>
      <c r="X230" s="8"/>
    </row>
    <row r="231" spans="1:24" ht="13.5" customHeight="1">
      <c r="A231" s="80"/>
      <c r="B231" s="8"/>
      <c r="C231" s="8"/>
      <c r="D231" s="8"/>
      <c r="E231" s="8"/>
      <c r="F231" s="8"/>
      <c r="G231" s="8"/>
      <c r="H231" s="8"/>
      <c r="I231" s="8"/>
      <c r="J231" s="8"/>
      <c r="K231" s="8"/>
      <c r="L231" s="8"/>
      <c r="M231" s="8"/>
      <c r="N231" s="8"/>
      <c r="O231" s="8"/>
      <c r="P231" s="8"/>
      <c r="Q231" s="8"/>
      <c r="R231" s="8"/>
      <c r="S231" s="8"/>
      <c r="T231" s="8"/>
      <c r="U231" s="8"/>
      <c r="V231" s="8"/>
      <c r="W231" s="8"/>
      <c r="X231" s="8"/>
    </row>
    <row r="232" spans="1:24" ht="13.5" customHeight="1">
      <c r="A232" s="80"/>
      <c r="B232" s="8"/>
      <c r="C232" s="8"/>
      <c r="D232" s="8"/>
      <c r="E232" s="8"/>
      <c r="F232" s="8"/>
      <c r="G232" s="8"/>
      <c r="H232" s="8"/>
      <c r="I232" s="8"/>
      <c r="J232" s="8"/>
      <c r="K232" s="8"/>
      <c r="L232" s="8"/>
      <c r="M232" s="8"/>
      <c r="N232" s="8"/>
      <c r="O232" s="8"/>
      <c r="P232" s="8"/>
      <c r="Q232" s="8"/>
      <c r="R232" s="8"/>
      <c r="S232" s="8"/>
      <c r="T232" s="8"/>
      <c r="U232" s="8"/>
      <c r="V232" s="8"/>
      <c r="W232" s="8"/>
      <c r="X232" s="8"/>
    </row>
    <row r="233" spans="1:24" ht="13.5" customHeight="1">
      <c r="A233" s="80"/>
      <c r="B233" s="8"/>
      <c r="C233" s="8"/>
      <c r="D233" s="8"/>
      <c r="E233" s="8"/>
      <c r="F233" s="8"/>
      <c r="G233" s="8"/>
      <c r="H233" s="8"/>
      <c r="I233" s="8"/>
      <c r="J233" s="8"/>
      <c r="K233" s="8"/>
      <c r="L233" s="8"/>
      <c r="M233" s="8"/>
      <c r="N233" s="8"/>
      <c r="O233" s="8"/>
      <c r="P233" s="8"/>
      <c r="Q233" s="8"/>
      <c r="R233" s="8"/>
      <c r="S233" s="8"/>
      <c r="T233" s="8"/>
      <c r="U233" s="8"/>
      <c r="V233" s="8"/>
      <c r="W233" s="8"/>
      <c r="X233" s="8"/>
    </row>
    <row r="234" spans="1:24" ht="13.5" customHeight="1">
      <c r="A234" s="80"/>
      <c r="B234" s="8"/>
      <c r="C234" s="8"/>
      <c r="D234" s="8"/>
      <c r="E234" s="8"/>
      <c r="F234" s="8"/>
      <c r="G234" s="8"/>
      <c r="H234" s="8"/>
      <c r="I234" s="8"/>
      <c r="J234" s="8"/>
      <c r="K234" s="8"/>
      <c r="L234" s="8"/>
      <c r="M234" s="8"/>
      <c r="N234" s="8"/>
      <c r="O234" s="8"/>
      <c r="P234" s="8"/>
      <c r="Q234" s="8"/>
      <c r="R234" s="8"/>
      <c r="S234" s="8"/>
      <c r="T234" s="8"/>
      <c r="U234" s="8"/>
      <c r="V234" s="8"/>
      <c r="W234" s="8"/>
      <c r="X234" s="8"/>
    </row>
    <row r="235" spans="1:24" ht="13.5" customHeight="1">
      <c r="A235" s="80"/>
      <c r="B235" s="8"/>
      <c r="C235" s="8"/>
      <c r="D235" s="8"/>
      <c r="E235" s="8"/>
      <c r="F235" s="8"/>
      <c r="G235" s="8"/>
      <c r="H235" s="8"/>
      <c r="I235" s="8"/>
      <c r="J235" s="8"/>
      <c r="K235" s="8"/>
      <c r="L235" s="8"/>
      <c r="M235" s="8"/>
      <c r="N235" s="8"/>
      <c r="O235" s="8"/>
      <c r="P235" s="8"/>
      <c r="Q235" s="8"/>
      <c r="R235" s="8"/>
      <c r="S235" s="8"/>
      <c r="T235" s="8"/>
      <c r="U235" s="8"/>
      <c r="V235" s="8"/>
      <c r="W235" s="8"/>
      <c r="X235" s="8"/>
    </row>
    <row r="236" spans="1:24" ht="13.5" customHeight="1">
      <c r="A236" s="80"/>
      <c r="B236" s="8"/>
      <c r="C236" s="8"/>
      <c r="D236" s="8"/>
      <c r="E236" s="8"/>
      <c r="F236" s="8"/>
      <c r="G236" s="8"/>
      <c r="H236" s="8"/>
      <c r="I236" s="8"/>
      <c r="J236" s="8"/>
      <c r="K236" s="8"/>
      <c r="L236" s="8"/>
      <c r="M236" s="8"/>
      <c r="N236" s="8"/>
      <c r="O236" s="8"/>
      <c r="P236" s="8"/>
      <c r="Q236" s="8"/>
      <c r="R236" s="8"/>
      <c r="S236" s="8"/>
      <c r="T236" s="8"/>
      <c r="U236" s="8"/>
      <c r="V236" s="8"/>
      <c r="W236" s="8"/>
      <c r="X236" s="8"/>
    </row>
    <row r="237" spans="1:24" ht="13.5" customHeight="1">
      <c r="A237" s="80"/>
      <c r="B237" s="8"/>
      <c r="C237" s="8"/>
      <c r="D237" s="8"/>
      <c r="E237" s="8"/>
      <c r="F237" s="8"/>
      <c r="G237" s="8"/>
      <c r="H237" s="8"/>
      <c r="I237" s="8"/>
      <c r="J237" s="8"/>
      <c r="K237" s="8"/>
      <c r="L237" s="8"/>
      <c r="M237" s="8"/>
      <c r="N237" s="8"/>
      <c r="O237" s="8"/>
      <c r="P237" s="8"/>
      <c r="Q237" s="8"/>
      <c r="R237" s="8"/>
      <c r="S237" s="8"/>
      <c r="T237" s="8"/>
      <c r="U237" s="8"/>
      <c r="V237" s="8"/>
      <c r="W237" s="8"/>
      <c r="X237" s="8"/>
    </row>
    <row r="238" spans="1:24" ht="13.5" customHeight="1">
      <c r="A238" s="80"/>
      <c r="B238" s="8"/>
      <c r="C238" s="8"/>
      <c r="D238" s="8"/>
      <c r="E238" s="8"/>
      <c r="F238" s="8"/>
      <c r="G238" s="8"/>
      <c r="H238" s="8"/>
      <c r="I238" s="8"/>
      <c r="J238" s="8"/>
      <c r="K238" s="8"/>
      <c r="L238" s="8"/>
      <c r="M238" s="8"/>
      <c r="N238" s="8"/>
      <c r="O238" s="8"/>
      <c r="P238" s="8"/>
      <c r="Q238" s="8"/>
      <c r="R238" s="8"/>
      <c r="S238" s="8"/>
      <c r="T238" s="8"/>
      <c r="U238" s="8"/>
      <c r="V238" s="8"/>
      <c r="W238" s="8"/>
      <c r="X238" s="8"/>
    </row>
    <row r="239" spans="1:24" ht="13.5" customHeight="1">
      <c r="A239" s="80"/>
      <c r="B239" s="8"/>
      <c r="C239" s="8"/>
      <c r="D239" s="8"/>
      <c r="E239" s="8"/>
      <c r="F239" s="8"/>
      <c r="G239" s="8"/>
      <c r="H239" s="8"/>
      <c r="I239" s="8"/>
      <c r="J239" s="8"/>
      <c r="K239" s="8"/>
      <c r="L239" s="8"/>
      <c r="M239" s="8"/>
      <c r="N239" s="8"/>
      <c r="O239" s="8"/>
      <c r="P239" s="8"/>
      <c r="Q239" s="8"/>
      <c r="R239" s="8"/>
      <c r="S239" s="8"/>
      <c r="T239" s="8"/>
      <c r="U239" s="8"/>
      <c r="V239" s="8"/>
      <c r="W239" s="8"/>
      <c r="X239" s="8"/>
    </row>
    <row r="240" spans="1:24" ht="13.5" customHeight="1">
      <c r="A240" s="80"/>
      <c r="B240" s="8"/>
      <c r="C240" s="8"/>
      <c r="D240" s="8"/>
      <c r="E240" s="8"/>
      <c r="F240" s="8"/>
      <c r="G240" s="8"/>
      <c r="H240" s="8"/>
      <c r="I240" s="8"/>
      <c r="J240" s="8"/>
      <c r="K240" s="8"/>
      <c r="L240" s="8"/>
      <c r="M240" s="8"/>
      <c r="N240" s="8"/>
      <c r="O240" s="8"/>
      <c r="P240" s="8"/>
      <c r="Q240" s="8"/>
      <c r="R240" s="8"/>
      <c r="S240" s="8"/>
      <c r="T240" s="8"/>
      <c r="U240" s="8"/>
      <c r="V240" s="8"/>
      <c r="W240" s="8"/>
      <c r="X240" s="8"/>
    </row>
    <row r="241" spans="1:24" ht="13.5" customHeight="1">
      <c r="A241" s="80"/>
      <c r="B241" s="8"/>
      <c r="C241" s="8"/>
      <c r="D241" s="8"/>
      <c r="E241" s="8"/>
      <c r="F241" s="8"/>
      <c r="G241" s="8"/>
      <c r="H241" s="8"/>
      <c r="I241" s="8"/>
      <c r="J241" s="8"/>
      <c r="K241" s="8"/>
      <c r="L241" s="8"/>
      <c r="M241" s="8"/>
      <c r="N241" s="8"/>
      <c r="O241" s="8"/>
      <c r="P241" s="8"/>
      <c r="Q241" s="8"/>
      <c r="R241" s="8"/>
      <c r="S241" s="8"/>
      <c r="T241" s="8"/>
      <c r="U241" s="8"/>
      <c r="V241" s="8"/>
      <c r="W241" s="8"/>
      <c r="X241" s="8"/>
    </row>
    <row r="242" spans="1:24" ht="13.5" customHeight="1">
      <c r="A242" s="80"/>
      <c r="B242" s="8"/>
      <c r="C242" s="8"/>
      <c r="D242" s="8"/>
      <c r="E242" s="8"/>
      <c r="F242" s="8"/>
      <c r="G242" s="8"/>
      <c r="H242" s="8"/>
      <c r="I242" s="8"/>
      <c r="J242" s="8"/>
      <c r="K242" s="8"/>
      <c r="L242" s="8"/>
      <c r="M242" s="8"/>
      <c r="N242" s="8"/>
      <c r="O242" s="8"/>
      <c r="P242" s="8"/>
      <c r="Q242" s="8"/>
      <c r="R242" s="8"/>
      <c r="S242" s="8"/>
      <c r="T242" s="8"/>
      <c r="U242" s="8"/>
      <c r="V242" s="8"/>
      <c r="W242" s="8"/>
      <c r="X242" s="8"/>
    </row>
    <row r="243" spans="1:24" ht="13.5" customHeight="1">
      <c r="A243" s="80"/>
      <c r="B243" s="8"/>
      <c r="C243" s="8"/>
      <c r="D243" s="8"/>
      <c r="E243" s="8"/>
      <c r="F243" s="8"/>
      <c r="G243" s="8"/>
      <c r="H243" s="8"/>
      <c r="I243" s="8"/>
      <c r="J243" s="8"/>
      <c r="K243" s="8"/>
      <c r="L243" s="8"/>
      <c r="M243" s="8"/>
      <c r="N243" s="8"/>
      <c r="O243" s="8"/>
      <c r="P243" s="8"/>
      <c r="Q243" s="8"/>
      <c r="R243" s="8"/>
      <c r="S243" s="8"/>
      <c r="T243" s="8"/>
      <c r="U243" s="8"/>
      <c r="V243" s="8"/>
      <c r="W243" s="8"/>
      <c r="X243" s="8"/>
    </row>
    <row r="244" spans="1:24" ht="13.5" customHeight="1">
      <c r="A244" s="80"/>
      <c r="B244" s="8"/>
      <c r="C244" s="8"/>
      <c r="D244" s="8"/>
      <c r="E244" s="8"/>
      <c r="F244" s="8"/>
      <c r="G244" s="8"/>
      <c r="H244" s="8"/>
      <c r="I244" s="8"/>
      <c r="J244" s="8"/>
      <c r="K244" s="8"/>
      <c r="L244" s="8"/>
      <c r="M244" s="8"/>
      <c r="N244" s="8"/>
      <c r="O244" s="8"/>
      <c r="P244" s="8"/>
      <c r="Q244" s="8"/>
      <c r="R244" s="8"/>
      <c r="S244" s="8"/>
      <c r="T244" s="8"/>
      <c r="U244" s="8"/>
      <c r="V244" s="8"/>
      <c r="W244" s="8"/>
      <c r="X244" s="8"/>
    </row>
    <row r="245" spans="1:24" ht="13.5" customHeight="1">
      <c r="A245" s="80"/>
      <c r="B245" s="8"/>
      <c r="C245" s="8"/>
      <c r="D245" s="8"/>
      <c r="E245" s="8"/>
      <c r="F245" s="8"/>
      <c r="G245" s="8"/>
      <c r="H245" s="8"/>
      <c r="I245" s="8"/>
      <c r="J245" s="8"/>
      <c r="K245" s="8"/>
      <c r="L245" s="8"/>
      <c r="M245" s="8"/>
      <c r="N245" s="8"/>
      <c r="O245" s="8"/>
      <c r="P245" s="8"/>
      <c r="Q245" s="8"/>
      <c r="R245" s="8"/>
      <c r="S245" s="8"/>
      <c r="T245" s="8"/>
      <c r="U245" s="8"/>
      <c r="V245" s="8"/>
      <c r="W245" s="8"/>
      <c r="X245" s="8"/>
    </row>
    <row r="246" spans="1:24" ht="15.75" customHeight="1"/>
    <row r="247" spans="1:24" ht="15.75" customHeight="1"/>
    <row r="248" spans="1:24" ht="15.75" customHeight="1"/>
    <row r="249" spans="1:24" ht="15.75" customHeight="1"/>
    <row r="250" spans="1:24" ht="15.75" customHeight="1"/>
    <row r="251" spans="1:24" ht="15.75" customHeight="1"/>
    <row r="252" spans="1:24" ht="15.75" customHeight="1"/>
    <row r="253" spans="1:24" ht="15.75" customHeight="1"/>
    <row r="254" spans="1:24" ht="15.75" customHeight="1"/>
    <row r="255" spans="1:24" ht="15.75" customHeight="1"/>
    <row r="256" spans="1:24"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mergeCells count="7">
    <mergeCell ref="U44:Z48"/>
    <mergeCell ref="AA44:AF48"/>
    <mergeCell ref="U41:AF41"/>
    <mergeCell ref="A54:L54"/>
    <mergeCell ref="B3:P5"/>
    <mergeCell ref="O49:S52"/>
    <mergeCell ref="M43:T46"/>
  </mergeCells>
  <pageMargins left="0.23622047244094491" right="0.23622047244094491" top="1.2630314960629923" bottom="0.74803149606299213" header="0" footer="0"/>
  <pageSetup paperSize="9" scale="92" orientation="portrait" r:id="rId1"/>
  <headerFooter>
    <oddFooter>&amp;L&amp;F&amp;C&amp;A&amp;R&amp;P</oddFooter>
  </headerFooter>
  <colBreaks count="1" manualBreakCount="1">
    <brk id="23"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5"/>
  <sheetViews>
    <sheetView showGridLines="0" zoomScale="120" zoomScaleNormal="120" zoomScaleSheetLayoutView="85" workbookViewId="0">
      <selection activeCell="F3" sqref="F3:F8"/>
    </sheetView>
  </sheetViews>
  <sheetFormatPr defaultColWidth="17" defaultRowHeight="12.75"/>
  <cols>
    <col min="1" max="1" width="5.75" style="350" customWidth="1"/>
    <col min="2" max="2" width="8" style="350" customWidth="1"/>
    <col min="3" max="3" width="22.125" style="350" customWidth="1"/>
    <col min="4" max="5" width="24.75" style="350" customWidth="1"/>
    <col min="6" max="6" width="34.25" style="350" bestFit="1" customWidth="1"/>
    <col min="7" max="7" width="14.5" style="350" customWidth="1"/>
    <col min="8" max="8" width="41.125" style="350" customWidth="1"/>
    <col min="9" max="16384" width="17" style="350"/>
  </cols>
  <sheetData>
    <row r="1" spans="1:30" ht="15.75">
      <c r="A1" s="338">
        <v>13</v>
      </c>
      <c r="B1" s="9" t="str">
        <f>CONCATENATE("SECTION ",A1,". SOCIAL PROTECTION")</f>
        <v>SECTION 13. SOCIAL PROTECTION</v>
      </c>
    </row>
    <row r="2" spans="1:30" s="351" customFormat="1" ht="15.75" customHeight="1">
      <c r="B2" s="1088" t="s">
        <v>931</v>
      </c>
      <c r="C2" s="352"/>
      <c r="D2" s="353">
        <f>+A1+0.01</f>
        <v>13.01</v>
      </c>
      <c r="E2" s="353">
        <f>D2+0.01</f>
        <v>13.02</v>
      </c>
      <c r="F2" s="354">
        <f>+E2+0.01</f>
        <v>13.03</v>
      </c>
      <c r="G2" s="354">
        <f t="shared" ref="G2:H2" si="0">+F2+0.01</f>
        <v>13.04</v>
      </c>
      <c r="H2" s="354">
        <f t="shared" si="0"/>
        <v>13.049999999999999</v>
      </c>
    </row>
    <row r="3" spans="1:30" ht="61.35" customHeight="1">
      <c r="B3" s="1088"/>
      <c r="C3" s="355"/>
      <c r="D3" s="1089" t="s">
        <v>1940</v>
      </c>
      <c r="E3" s="1089" t="s">
        <v>1941</v>
      </c>
      <c r="F3" s="1090" t="s">
        <v>1670</v>
      </c>
      <c r="G3" s="1093" t="s">
        <v>1671</v>
      </c>
      <c r="H3" s="1087" t="s">
        <v>1672</v>
      </c>
    </row>
    <row r="4" spans="1:30" ht="14.45" customHeight="1">
      <c r="B4" s="1088"/>
      <c r="C4" s="355"/>
      <c r="D4" s="1089"/>
      <c r="E4" s="1089"/>
      <c r="F4" s="1091"/>
      <c r="G4" s="1094"/>
      <c r="H4" s="1087"/>
    </row>
    <row r="5" spans="1:30" ht="56.85" customHeight="1">
      <c r="B5" s="1088"/>
      <c r="C5" s="355"/>
      <c r="D5" s="1089"/>
      <c r="E5" s="1089"/>
      <c r="F5" s="1091"/>
      <c r="G5" s="1094"/>
      <c r="H5" s="1087"/>
      <c r="AD5" s="350" t="s">
        <v>932</v>
      </c>
    </row>
    <row r="6" spans="1:30" ht="17.25" customHeight="1">
      <c r="B6" s="1088"/>
      <c r="C6" s="355"/>
      <c r="D6" s="1089"/>
      <c r="E6" s="1089"/>
      <c r="F6" s="1091"/>
      <c r="G6" s="1094"/>
      <c r="H6" s="1087"/>
      <c r="AD6" s="350" t="s">
        <v>933</v>
      </c>
    </row>
    <row r="7" spans="1:30" ht="25.5" customHeight="1">
      <c r="B7" s="1088"/>
      <c r="C7" s="355"/>
      <c r="D7" s="1089"/>
      <c r="E7" s="1089"/>
      <c r="F7" s="1091"/>
      <c r="G7" s="1094"/>
      <c r="H7" s="1087"/>
    </row>
    <row r="8" spans="1:30" s="356" customFormat="1" ht="93" customHeight="1">
      <c r="B8" s="1088"/>
      <c r="C8" s="357" t="s">
        <v>935</v>
      </c>
      <c r="D8" s="1089"/>
      <c r="E8" s="1089"/>
      <c r="F8" s="1092"/>
      <c r="G8" s="1095"/>
      <c r="H8" s="1087"/>
    </row>
    <row r="9" spans="1:30" ht="38.450000000000003" customHeight="1">
      <c r="B9" s="358">
        <v>1</v>
      </c>
      <c r="C9" s="359" t="s">
        <v>1667</v>
      </c>
      <c r="D9" s="360"/>
      <c r="E9" s="360"/>
      <c r="F9" s="360"/>
      <c r="G9" s="361"/>
      <c r="H9" s="361"/>
    </row>
    <row r="10" spans="1:30" ht="38.450000000000003" customHeight="1">
      <c r="B10" s="358">
        <v>2</v>
      </c>
      <c r="C10" s="362" t="s">
        <v>1668</v>
      </c>
      <c r="D10" s="362"/>
      <c r="E10" s="360"/>
      <c r="F10" s="360"/>
      <c r="G10" s="361"/>
      <c r="H10" s="361"/>
    </row>
    <row r="11" spans="1:30" ht="38.450000000000003" customHeight="1">
      <c r="B11" s="358">
        <v>3</v>
      </c>
      <c r="C11" s="362" t="s">
        <v>1669</v>
      </c>
      <c r="D11" s="362"/>
      <c r="E11" s="361"/>
      <c r="F11" s="361"/>
      <c r="G11" s="361"/>
      <c r="H11" s="361"/>
    </row>
    <row r="12" spans="1:30" ht="12.75" customHeight="1"/>
    <row r="13" spans="1:30" ht="12.75" customHeight="1"/>
    <row r="14" spans="1:30" ht="12.75" customHeight="1">
      <c r="A14" s="363"/>
    </row>
    <row r="15" spans="1:30" ht="12.75" customHeight="1"/>
    <row r="16" spans="1:30" ht="12.75" customHeight="1"/>
    <row r="17" ht="12.75" customHeight="1"/>
    <row r="18" ht="12.75" customHeight="1"/>
    <row r="19" ht="12.75" customHeight="1"/>
    <row r="20" ht="12.75" customHeight="1"/>
    <row r="75" spans="2:2" ht="315">
      <c r="B75" s="364" t="s">
        <v>934</v>
      </c>
    </row>
  </sheetData>
  <mergeCells count="6">
    <mergeCell ref="H3:H8"/>
    <mergeCell ref="B2:B8"/>
    <mergeCell ref="E3:E8"/>
    <mergeCell ref="F3:F8"/>
    <mergeCell ref="G3:G8"/>
    <mergeCell ref="D3:D8"/>
  </mergeCells>
  <pageMargins left="0.45" right="0.45" top="0.25" bottom="0.25" header="0.3" footer="0.3"/>
  <pageSetup scale="91"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87"/>
  <sheetViews>
    <sheetView topLeftCell="A37" zoomScale="140" zoomScaleNormal="140" workbookViewId="0">
      <selection activeCell="B53" sqref="B53"/>
    </sheetView>
  </sheetViews>
  <sheetFormatPr defaultColWidth="12.625" defaultRowHeight="15" customHeight="1"/>
  <cols>
    <col min="1" max="1" width="4.25" style="225" bestFit="1" customWidth="1"/>
    <col min="2" max="21" width="4.125" style="225" customWidth="1"/>
    <col min="22" max="16384" width="12.625" style="225"/>
  </cols>
  <sheetData>
    <row r="1" spans="1:21" ht="12.75" customHeight="1">
      <c r="A1" s="339">
        <v>14</v>
      </c>
      <c r="B1" s="223" t="s">
        <v>169</v>
      </c>
      <c r="C1" s="224"/>
      <c r="D1" s="224"/>
      <c r="E1" s="224"/>
      <c r="F1" s="224"/>
      <c r="G1" s="224"/>
      <c r="H1" s="224"/>
      <c r="I1" s="224"/>
      <c r="J1" s="224"/>
      <c r="K1" s="224"/>
      <c r="L1" s="224"/>
      <c r="M1" s="224"/>
      <c r="N1" s="224"/>
      <c r="O1" s="224"/>
      <c r="P1" s="224"/>
      <c r="Q1" s="224"/>
      <c r="R1" s="224"/>
      <c r="S1" s="224"/>
      <c r="T1" s="224"/>
      <c r="U1" s="224"/>
    </row>
    <row r="2" spans="1:21" ht="12.75" customHeight="1">
      <c r="A2" s="223"/>
      <c r="B2" s="224" t="s">
        <v>43</v>
      </c>
      <c r="C2" s="226"/>
      <c r="D2" s="226"/>
      <c r="E2" s="224"/>
      <c r="F2" s="224"/>
      <c r="G2" s="224"/>
      <c r="H2" s="224"/>
      <c r="I2" s="224"/>
      <c r="J2" s="224"/>
      <c r="K2" s="224"/>
      <c r="L2" s="224"/>
      <c r="M2" s="224"/>
      <c r="N2" s="224"/>
      <c r="O2" s="224"/>
      <c r="P2" s="224"/>
      <c r="Q2" s="224"/>
      <c r="R2" s="224"/>
      <c r="S2" s="224"/>
      <c r="T2" s="224"/>
      <c r="U2" s="224"/>
    </row>
    <row r="3" spans="1:21" ht="12.75" customHeight="1">
      <c r="A3" s="222">
        <f>A1+0.01</f>
        <v>14.01</v>
      </c>
      <c r="B3" s="1096" t="s">
        <v>1673</v>
      </c>
      <c r="C3" s="1097"/>
      <c r="D3" s="1097"/>
      <c r="E3" s="1097"/>
      <c r="F3" s="1097"/>
      <c r="G3" s="1097"/>
      <c r="H3" s="1097"/>
      <c r="I3" s="1097"/>
      <c r="J3" s="1097"/>
      <c r="K3" s="1097"/>
      <c r="L3" s="1097"/>
      <c r="M3" s="1097"/>
      <c r="N3" s="1097"/>
      <c r="O3" s="1097"/>
      <c r="P3" s="1097"/>
      <c r="Q3" s="1097"/>
      <c r="R3" s="1097"/>
      <c r="S3" s="1097"/>
      <c r="T3" s="224"/>
      <c r="U3" s="224"/>
    </row>
    <row r="4" spans="1:21" ht="12.75" customHeight="1">
      <c r="A4" s="223"/>
      <c r="B4" s="1097"/>
      <c r="C4" s="1097"/>
      <c r="D4" s="1097"/>
      <c r="E4" s="1097"/>
      <c r="F4" s="1097"/>
      <c r="G4" s="1097"/>
      <c r="H4" s="1097"/>
      <c r="I4" s="1097"/>
      <c r="J4" s="1097"/>
      <c r="K4" s="1097"/>
      <c r="L4" s="1097"/>
      <c r="M4" s="1097"/>
      <c r="N4" s="1097"/>
      <c r="O4" s="1097"/>
      <c r="P4" s="1097"/>
      <c r="Q4" s="1097"/>
      <c r="R4" s="1097"/>
      <c r="S4" s="1097"/>
      <c r="T4" s="224"/>
      <c r="U4" s="224"/>
    </row>
    <row r="5" spans="1:21" ht="12.75" customHeight="1">
      <c r="A5" s="228"/>
      <c r="B5" s="229" t="s">
        <v>20</v>
      </c>
      <c r="C5" s="224" t="s">
        <v>1674</v>
      </c>
      <c r="D5" s="224"/>
      <c r="E5" s="224"/>
      <c r="F5" s="224"/>
      <c r="G5" s="224"/>
      <c r="H5" s="224"/>
      <c r="I5" s="224"/>
      <c r="J5" s="224"/>
      <c r="K5" s="224"/>
      <c r="L5" s="224"/>
      <c r="M5" s="224"/>
      <c r="N5" s="224"/>
      <c r="O5" s="224"/>
      <c r="P5" s="224"/>
      <c r="Q5" s="224"/>
      <c r="R5" s="224"/>
      <c r="S5" s="224"/>
      <c r="T5" s="224"/>
      <c r="U5" s="224"/>
    </row>
    <row r="6" spans="1:21" ht="12.75" customHeight="1">
      <c r="A6" s="223" t="s">
        <v>43</v>
      </c>
      <c r="B6" s="229"/>
      <c r="C6" s="224">
        <v>1</v>
      </c>
      <c r="D6" s="840" t="s">
        <v>1013</v>
      </c>
      <c r="E6" s="224"/>
      <c r="F6" s="224"/>
      <c r="G6" s="224"/>
      <c r="H6" s="224"/>
      <c r="I6" s="224"/>
      <c r="J6" s="224"/>
      <c r="K6" s="224"/>
      <c r="L6" s="224"/>
      <c r="M6" s="224"/>
      <c r="N6" s="224"/>
      <c r="O6" s="224"/>
      <c r="P6" s="224"/>
      <c r="Q6" s="224"/>
      <c r="R6" s="224"/>
      <c r="S6" s="224"/>
      <c r="T6" s="224"/>
      <c r="U6" s="224"/>
    </row>
    <row r="7" spans="1:21" ht="12.75" customHeight="1">
      <c r="A7" s="223"/>
      <c r="B7" s="229"/>
      <c r="C7" s="224">
        <v>2</v>
      </c>
      <c r="D7" s="840" t="s">
        <v>1067</v>
      </c>
      <c r="E7" s="224"/>
      <c r="F7" s="224"/>
      <c r="G7" s="224"/>
      <c r="H7" s="224"/>
      <c r="I7" s="224"/>
      <c r="J7" s="224"/>
      <c r="K7" s="224"/>
      <c r="L7" s="224"/>
      <c r="M7" s="224"/>
      <c r="N7" s="224"/>
      <c r="O7" s="224"/>
      <c r="P7" s="224"/>
      <c r="Q7" s="224"/>
      <c r="R7" s="224"/>
      <c r="S7" s="224"/>
      <c r="T7" s="224"/>
      <c r="U7" s="224"/>
    </row>
    <row r="8" spans="1:21" ht="12.75" customHeight="1">
      <c r="A8" s="223"/>
      <c r="B8" s="229"/>
      <c r="C8" s="224">
        <v>3</v>
      </c>
      <c r="D8" s="840" t="s">
        <v>1675</v>
      </c>
      <c r="E8" s="224"/>
      <c r="F8" s="224"/>
      <c r="G8" s="224"/>
      <c r="H8" s="224"/>
      <c r="I8" s="224"/>
      <c r="J8" s="224"/>
      <c r="K8" s="224"/>
      <c r="L8" s="224"/>
      <c r="M8" s="224"/>
      <c r="N8" s="224"/>
      <c r="O8" s="224"/>
      <c r="P8" s="224"/>
      <c r="Q8" s="224"/>
      <c r="R8" s="224"/>
      <c r="S8" s="224"/>
      <c r="T8" s="224"/>
      <c r="U8" s="224"/>
    </row>
    <row r="9" spans="1:21" ht="12.75" customHeight="1">
      <c r="A9" s="228"/>
      <c r="B9" s="229" t="s">
        <v>21</v>
      </c>
      <c r="C9" s="224" t="s">
        <v>1676</v>
      </c>
      <c r="D9" s="224"/>
      <c r="E9" s="224"/>
      <c r="F9" s="224"/>
      <c r="G9" s="224"/>
      <c r="H9" s="224"/>
      <c r="I9" s="224"/>
      <c r="J9" s="224"/>
      <c r="K9" s="224"/>
      <c r="L9" s="224"/>
      <c r="M9" s="224"/>
      <c r="N9" s="224"/>
      <c r="O9" s="224"/>
      <c r="P9" s="224"/>
      <c r="Q9" s="224"/>
      <c r="R9" s="224"/>
      <c r="S9" s="224"/>
      <c r="T9" s="224"/>
      <c r="U9" s="224"/>
    </row>
    <row r="10" spans="1:21" ht="12.75" customHeight="1">
      <c r="A10" s="223"/>
      <c r="B10" s="229"/>
      <c r="C10" s="224">
        <v>1</v>
      </c>
      <c r="D10" s="832" t="s">
        <v>1013</v>
      </c>
      <c r="E10" s="224"/>
      <c r="F10" s="224"/>
      <c r="G10" s="224"/>
      <c r="H10" s="224"/>
      <c r="I10" s="224"/>
      <c r="J10" s="224"/>
      <c r="K10" s="224"/>
      <c r="L10" s="224"/>
      <c r="M10" s="224"/>
      <c r="N10" s="224"/>
      <c r="O10" s="224"/>
      <c r="P10" s="224"/>
      <c r="Q10" s="224"/>
      <c r="R10" s="224"/>
      <c r="S10" s="224"/>
      <c r="T10" s="224"/>
      <c r="U10" s="224"/>
    </row>
    <row r="11" spans="1:21" ht="12.75" customHeight="1">
      <c r="A11" s="223"/>
      <c r="B11" s="229"/>
      <c r="C11" s="224">
        <v>2</v>
      </c>
      <c r="D11" s="832" t="s">
        <v>1067</v>
      </c>
      <c r="E11" s="224"/>
      <c r="F11" s="224"/>
      <c r="G11" s="224"/>
      <c r="H11" s="224"/>
      <c r="I11" s="224"/>
      <c r="J11" s="224"/>
      <c r="K11" s="224"/>
      <c r="L11" s="224"/>
      <c r="M11" s="224"/>
      <c r="N11" s="224"/>
      <c r="O11" s="224"/>
      <c r="P11" s="224"/>
      <c r="Q11" s="224"/>
      <c r="R11" s="224"/>
      <c r="S11" s="224"/>
      <c r="T11" s="224"/>
      <c r="U11" s="224"/>
    </row>
    <row r="12" spans="1:21" ht="12.75" customHeight="1">
      <c r="A12" s="223"/>
      <c r="B12" s="229"/>
      <c r="C12" s="224">
        <v>3</v>
      </c>
      <c r="D12" s="832" t="s">
        <v>1677</v>
      </c>
      <c r="E12" s="224"/>
      <c r="F12" s="224"/>
      <c r="G12" s="224"/>
      <c r="H12" s="224"/>
      <c r="I12" s="224"/>
      <c r="J12" s="224"/>
      <c r="K12" s="224"/>
      <c r="L12" s="224"/>
      <c r="M12" s="224"/>
      <c r="N12" s="224"/>
      <c r="O12" s="224"/>
      <c r="P12" s="224"/>
      <c r="Q12" s="224"/>
      <c r="R12" s="224"/>
      <c r="S12" s="224"/>
      <c r="T12" s="224"/>
      <c r="U12" s="224"/>
    </row>
    <row r="13" spans="1:21" ht="12.75" customHeight="1">
      <c r="A13" s="223"/>
      <c r="B13" s="229"/>
      <c r="C13" s="224"/>
      <c r="D13" s="224"/>
      <c r="E13" s="224"/>
      <c r="F13" s="224"/>
      <c r="G13" s="224"/>
      <c r="H13" s="224"/>
      <c r="I13" s="224"/>
      <c r="J13" s="224"/>
      <c r="K13" s="224"/>
      <c r="L13" s="224"/>
      <c r="M13" s="224"/>
      <c r="N13" s="224"/>
      <c r="O13" s="224"/>
      <c r="P13" s="224"/>
      <c r="Q13" s="224"/>
      <c r="R13" s="224"/>
      <c r="S13" s="224"/>
      <c r="T13" s="224"/>
      <c r="U13" s="224"/>
    </row>
    <row r="14" spans="1:21" ht="12.75" customHeight="1">
      <c r="A14" s="223">
        <f>A3+0.01</f>
        <v>14.02</v>
      </c>
      <c r="B14" s="365" t="s">
        <v>1678</v>
      </c>
      <c r="C14" s="224"/>
      <c r="D14" s="224"/>
      <c r="E14" s="224"/>
      <c r="F14" s="224"/>
      <c r="G14" s="224"/>
      <c r="H14" s="224"/>
      <c r="I14" s="224"/>
      <c r="J14" s="224"/>
      <c r="K14" s="224"/>
      <c r="L14" s="224"/>
      <c r="M14" s="224"/>
      <c r="N14" s="224"/>
      <c r="O14" s="224"/>
      <c r="P14" s="224"/>
      <c r="Q14" s="224"/>
      <c r="R14" s="224"/>
      <c r="S14" s="224"/>
      <c r="T14" s="224"/>
      <c r="U14" s="224"/>
    </row>
    <row r="15" spans="1:21" ht="12.75" customHeight="1">
      <c r="A15" s="223" t="s">
        <v>43</v>
      </c>
      <c r="B15" s="229" t="s">
        <v>20</v>
      </c>
      <c r="C15" s="224" t="s">
        <v>1679</v>
      </c>
      <c r="D15" s="224"/>
      <c r="E15" s="224"/>
      <c r="F15" s="224"/>
      <c r="G15" s="224"/>
      <c r="H15" s="224"/>
      <c r="I15" s="224"/>
      <c r="J15" s="224"/>
      <c r="K15" s="224"/>
      <c r="L15" s="224"/>
      <c r="M15" s="224"/>
      <c r="N15" s="224"/>
      <c r="O15" s="224"/>
      <c r="P15" s="224"/>
      <c r="Q15" s="224"/>
      <c r="R15" s="224"/>
      <c r="S15" s="224"/>
      <c r="T15" s="224"/>
      <c r="U15" s="224"/>
    </row>
    <row r="16" spans="1:21" ht="12.75" customHeight="1">
      <c r="A16" s="228"/>
      <c r="B16" s="229"/>
      <c r="C16" s="224" t="s">
        <v>1680</v>
      </c>
      <c r="D16" s="224"/>
      <c r="E16" s="224"/>
      <c r="F16" s="224"/>
      <c r="G16" s="224"/>
      <c r="H16" s="224"/>
      <c r="I16" s="224"/>
      <c r="J16" s="224"/>
      <c r="K16" s="224"/>
      <c r="L16" s="224"/>
      <c r="M16" s="224"/>
      <c r="N16" s="224"/>
      <c r="O16" s="224"/>
      <c r="P16" s="224"/>
      <c r="Q16" s="224"/>
      <c r="R16" s="224"/>
      <c r="S16" s="224"/>
      <c r="T16" s="224"/>
      <c r="U16" s="224"/>
    </row>
    <row r="17" spans="1:21" ht="12.75" customHeight="1">
      <c r="A17" s="223"/>
      <c r="B17" s="229"/>
      <c r="C17" s="224">
        <v>1</v>
      </c>
      <c r="D17" s="840" t="s">
        <v>1013</v>
      </c>
      <c r="E17" s="224"/>
      <c r="F17" s="224"/>
      <c r="G17" s="224"/>
      <c r="H17" s="224"/>
      <c r="I17" s="224"/>
      <c r="J17" s="224"/>
      <c r="K17" s="224"/>
      <c r="L17" s="224"/>
      <c r="M17" s="224"/>
      <c r="N17" s="224"/>
      <c r="O17" s="224"/>
      <c r="P17" s="224"/>
      <c r="Q17" s="224"/>
      <c r="R17" s="224"/>
      <c r="S17" s="224"/>
      <c r="T17" s="224"/>
      <c r="U17" s="224"/>
    </row>
    <row r="18" spans="1:21" ht="12.75" customHeight="1">
      <c r="A18" s="223"/>
      <c r="B18" s="229"/>
      <c r="C18" s="224">
        <v>2</v>
      </c>
      <c r="D18" s="840" t="s">
        <v>1067</v>
      </c>
      <c r="E18" s="224"/>
      <c r="F18" s="224"/>
      <c r="G18" s="224"/>
      <c r="H18" s="224"/>
      <c r="I18" s="224"/>
      <c r="J18" s="224"/>
      <c r="K18" s="224"/>
      <c r="L18" s="224"/>
      <c r="M18" s="224"/>
      <c r="N18" s="224"/>
      <c r="O18" s="224"/>
      <c r="P18" s="224"/>
      <c r="Q18" s="224"/>
      <c r="R18" s="224"/>
      <c r="S18" s="224"/>
      <c r="T18" s="224"/>
      <c r="U18" s="224"/>
    </row>
    <row r="19" spans="1:21" ht="12.75" customHeight="1">
      <c r="A19" s="223"/>
      <c r="B19" s="229"/>
      <c r="C19" s="224">
        <v>3</v>
      </c>
      <c r="D19" s="840" t="s">
        <v>1681</v>
      </c>
      <c r="E19" s="224"/>
      <c r="F19" s="224"/>
      <c r="G19" s="224"/>
      <c r="H19" s="224"/>
      <c r="I19" s="224"/>
      <c r="J19" s="224"/>
      <c r="K19" s="224"/>
      <c r="L19" s="224"/>
      <c r="M19" s="224"/>
      <c r="N19" s="224"/>
      <c r="O19" s="224"/>
      <c r="P19" s="224"/>
      <c r="Q19" s="224"/>
      <c r="R19" s="224"/>
      <c r="S19" s="224"/>
      <c r="T19" s="224"/>
      <c r="U19" s="224"/>
    </row>
    <row r="20" spans="1:21" ht="12.75" customHeight="1">
      <c r="A20" s="223"/>
      <c r="B20" s="229"/>
      <c r="C20" s="224"/>
      <c r="D20" s="224"/>
      <c r="E20" s="224"/>
      <c r="F20" s="224"/>
      <c r="G20" s="224"/>
      <c r="H20" s="224"/>
      <c r="I20" s="224"/>
      <c r="J20" s="224"/>
      <c r="K20" s="224"/>
      <c r="L20" s="224"/>
      <c r="M20" s="224"/>
      <c r="N20" s="224"/>
      <c r="O20" s="224"/>
      <c r="P20" s="224"/>
      <c r="Q20" s="224"/>
      <c r="R20" s="224"/>
      <c r="S20" s="224"/>
      <c r="T20" s="224"/>
      <c r="U20" s="224"/>
    </row>
    <row r="21" spans="1:21" ht="12.75" customHeight="1">
      <c r="A21" s="223"/>
      <c r="B21" s="229"/>
      <c r="C21" s="658" t="str">
        <f>"CATI: IF (NNA_ESC &gt;=1) GO TO "&amp;A14&amp;B23</f>
        <v>CATI: IF (NNA_ESC &gt;=1) GO TO 14.02b</v>
      </c>
      <c r="D21" s="230"/>
      <c r="E21" s="230"/>
      <c r="F21" s="230"/>
      <c r="G21" s="230"/>
      <c r="H21" s="230"/>
      <c r="I21" s="230"/>
      <c r="J21" s="230"/>
      <c r="K21" s="230"/>
      <c r="L21" s="230"/>
      <c r="M21" s="230"/>
      <c r="N21" s="230"/>
      <c r="O21" s="224"/>
      <c r="P21" s="224"/>
      <c r="Q21" s="224"/>
      <c r="R21" s="224"/>
      <c r="S21" s="224"/>
      <c r="T21" s="224"/>
      <c r="U21" s="224"/>
    </row>
    <row r="22" spans="1:21" ht="12.75" customHeight="1">
      <c r="A22" s="223" t="s">
        <v>43</v>
      </c>
      <c r="B22" s="229"/>
      <c r="C22" s="658" t="str">
        <f>"CATI: IF (NNA_ESC =0) OR (NNA_ESC=missing) GO TO "&amp;A27</f>
        <v>CATI: IF (NNA_ESC =0) OR (NNA_ESC=missing) GO TO 14.03</v>
      </c>
      <c r="D22" s="230"/>
      <c r="E22" s="230"/>
      <c r="F22" s="230"/>
      <c r="G22" s="230"/>
      <c r="H22" s="230"/>
      <c r="I22" s="230"/>
      <c r="J22" s="230"/>
      <c r="K22" s="230"/>
      <c r="L22" s="230"/>
      <c r="M22" s="230"/>
      <c r="N22" s="230"/>
      <c r="O22" s="224"/>
      <c r="P22" s="224"/>
      <c r="Q22" s="224"/>
      <c r="R22" s="224"/>
      <c r="S22" s="224"/>
      <c r="T22" s="224"/>
      <c r="U22" s="224"/>
    </row>
    <row r="23" spans="1:21" ht="12.75" customHeight="1">
      <c r="A23" s="228"/>
      <c r="B23" s="229" t="s">
        <v>21</v>
      </c>
      <c r="C23" s="224" t="s">
        <v>1682</v>
      </c>
      <c r="D23" s="224"/>
      <c r="E23" s="224"/>
      <c r="F23" s="224"/>
      <c r="G23" s="224"/>
      <c r="H23" s="224"/>
      <c r="I23" s="224"/>
      <c r="J23" s="224"/>
      <c r="K23" s="224"/>
      <c r="L23" s="224"/>
      <c r="M23" s="224"/>
      <c r="N23" s="224"/>
      <c r="O23" s="224"/>
      <c r="P23" s="224"/>
      <c r="Q23" s="224"/>
      <c r="R23" s="224"/>
      <c r="S23" s="224"/>
      <c r="T23" s="224"/>
      <c r="U23" s="224"/>
    </row>
    <row r="24" spans="1:21" ht="12.75" customHeight="1">
      <c r="A24" s="223"/>
      <c r="B24" s="229"/>
      <c r="C24" s="224">
        <v>1</v>
      </c>
      <c r="D24" s="840" t="s">
        <v>1013</v>
      </c>
      <c r="E24" s="224"/>
      <c r="F24" s="224"/>
      <c r="G24" s="224"/>
      <c r="H24" s="224"/>
      <c r="I24" s="224"/>
      <c r="J24" s="224"/>
      <c r="K24" s="224"/>
      <c r="L24" s="224"/>
      <c r="M24" s="224"/>
      <c r="N24" s="224"/>
      <c r="O24" s="224"/>
      <c r="P24" s="224"/>
      <c r="Q24" s="224"/>
      <c r="R24" s="224"/>
      <c r="S24" s="224"/>
      <c r="T24" s="224"/>
      <c r="U24" s="224"/>
    </row>
    <row r="25" spans="1:21" ht="12.75" customHeight="1">
      <c r="A25" s="223"/>
      <c r="B25" s="229"/>
      <c r="C25" s="224">
        <v>2</v>
      </c>
      <c r="D25" s="840" t="s">
        <v>1067</v>
      </c>
      <c r="E25" s="224"/>
      <c r="F25" s="224"/>
      <c r="G25" s="224"/>
      <c r="H25" s="224"/>
      <c r="I25" s="224"/>
      <c r="J25" s="224"/>
      <c r="K25" s="224"/>
      <c r="L25" s="224"/>
      <c r="M25" s="224"/>
      <c r="N25" s="224"/>
      <c r="O25" s="224"/>
      <c r="P25" s="224"/>
      <c r="Q25" s="224"/>
      <c r="R25" s="224"/>
      <c r="S25" s="224"/>
      <c r="T25" s="224"/>
      <c r="U25" s="224"/>
    </row>
    <row r="26" spans="1:21" ht="12.75" customHeight="1">
      <c r="A26" s="223"/>
      <c r="B26" s="229"/>
      <c r="C26" s="224"/>
      <c r="D26" s="224"/>
      <c r="E26" s="224"/>
      <c r="F26" s="224"/>
      <c r="G26" s="224"/>
      <c r="H26" s="224"/>
      <c r="I26" s="224"/>
      <c r="J26" s="224"/>
      <c r="K26" s="224"/>
      <c r="L26" s="224"/>
      <c r="M26" s="224"/>
      <c r="N26" s="224"/>
      <c r="O26" s="224"/>
      <c r="P26" s="224"/>
      <c r="Q26" s="224"/>
      <c r="R26" s="224"/>
      <c r="S26" s="224"/>
      <c r="T26" s="224"/>
      <c r="U26" s="224"/>
    </row>
    <row r="27" spans="1:21" ht="12.75" customHeight="1">
      <c r="A27" s="223">
        <f>A14+0.01</f>
        <v>14.03</v>
      </c>
      <c r="B27" s="224" t="s">
        <v>1683</v>
      </c>
      <c r="C27" s="224"/>
      <c r="D27" s="224"/>
      <c r="E27" s="224"/>
      <c r="F27" s="224"/>
      <c r="G27" s="224"/>
      <c r="H27" s="224"/>
      <c r="I27" s="224"/>
      <c r="J27" s="224"/>
      <c r="K27" s="224"/>
      <c r="L27" s="224"/>
      <c r="M27" s="224"/>
      <c r="N27" s="224"/>
      <c r="O27" s="224"/>
      <c r="P27" s="224"/>
      <c r="Q27" s="224"/>
      <c r="R27" s="224"/>
      <c r="S27" s="224"/>
      <c r="T27" s="224"/>
      <c r="U27" s="224"/>
    </row>
    <row r="28" spans="1:21" ht="12.75" customHeight="1">
      <c r="A28" s="223"/>
      <c r="B28" s="224"/>
      <c r="C28" s="224">
        <v>1</v>
      </c>
      <c r="D28" s="224" t="s">
        <v>1013</v>
      </c>
      <c r="E28" s="224"/>
      <c r="F28" s="224"/>
      <c r="G28" s="224"/>
      <c r="H28" s="224"/>
      <c r="I28" s="224"/>
      <c r="J28" s="224"/>
      <c r="K28" s="224"/>
      <c r="L28" s="224"/>
      <c r="M28" s="224"/>
      <c r="N28" s="224"/>
      <c r="O28" s="224"/>
      <c r="P28" s="224"/>
      <c r="Q28" s="224"/>
      <c r="R28" s="224"/>
      <c r="S28" s="224"/>
      <c r="T28" s="224"/>
      <c r="U28" s="224"/>
    </row>
    <row r="29" spans="1:21" ht="12.75" customHeight="1">
      <c r="A29" s="223"/>
      <c r="B29" s="224"/>
      <c r="C29" s="224">
        <v>2</v>
      </c>
      <c r="D29" s="224" t="s">
        <v>1067</v>
      </c>
      <c r="E29" s="224"/>
      <c r="F29" s="224"/>
      <c r="G29" s="224"/>
      <c r="H29" s="224"/>
      <c r="I29" s="224"/>
      <c r="J29" s="224"/>
      <c r="K29" s="224"/>
      <c r="L29" s="224"/>
      <c r="M29" s="224"/>
      <c r="N29" s="224"/>
      <c r="O29" s="224"/>
      <c r="P29" s="224"/>
      <c r="Q29" s="224"/>
      <c r="R29" s="224"/>
      <c r="S29" s="224"/>
      <c r="T29" s="224"/>
      <c r="U29" s="224"/>
    </row>
    <row r="30" spans="1:21" ht="12.75" customHeight="1">
      <c r="A30" s="223"/>
      <c r="B30" s="224"/>
      <c r="C30" s="224">
        <v>98</v>
      </c>
      <c r="D30" s="224" t="s">
        <v>1050</v>
      </c>
      <c r="E30" s="224"/>
      <c r="F30" s="224"/>
      <c r="G30" s="224"/>
      <c r="H30" s="224"/>
      <c r="I30" s="224"/>
      <c r="J30" s="224"/>
      <c r="K30" s="224"/>
      <c r="L30" s="224"/>
      <c r="M30" s="224"/>
      <c r="N30" s="224"/>
      <c r="O30" s="224"/>
      <c r="P30" s="224"/>
      <c r="Q30" s="224"/>
      <c r="R30" s="224"/>
      <c r="S30" s="224"/>
      <c r="T30" s="224"/>
      <c r="U30" s="224"/>
    </row>
    <row r="31" spans="1:21" ht="12.75" customHeight="1">
      <c r="A31" s="223"/>
      <c r="B31" s="224"/>
      <c r="C31" s="224"/>
      <c r="D31" s="224"/>
      <c r="E31" s="224"/>
      <c r="F31" s="224"/>
      <c r="G31" s="224"/>
      <c r="H31" s="224"/>
      <c r="I31" s="224"/>
      <c r="J31" s="224"/>
      <c r="K31" s="224"/>
      <c r="L31" s="224"/>
      <c r="M31" s="224"/>
      <c r="N31" s="224"/>
      <c r="O31" s="224"/>
      <c r="P31" s="224"/>
      <c r="Q31" s="224"/>
      <c r="R31" s="224"/>
      <c r="S31" s="224"/>
      <c r="T31" s="224"/>
      <c r="U31" s="224"/>
    </row>
    <row r="32" spans="1:21" ht="24.75" customHeight="1">
      <c r="A32" s="316">
        <f>A27+0.01</f>
        <v>14.04</v>
      </c>
      <c r="B32" s="1098" t="s">
        <v>1684</v>
      </c>
      <c r="C32" s="1098"/>
      <c r="D32" s="1098"/>
      <c r="E32" s="1098"/>
      <c r="F32" s="1098"/>
      <c r="G32" s="1098"/>
      <c r="H32" s="1098"/>
      <c r="I32" s="1098"/>
      <c r="J32" s="1098"/>
      <c r="K32" s="1098"/>
      <c r="L32" s="1098"/>
      <c r="M32" s="1098"/>
      <c r="N32" s="1098"/>
      <c r="O32" s="1098"/>
      <c r="P32" s="1098"/>
      <c r="Q32" s="227"/>
      <c r="R32" s="224"/>
      <c r="S32" s="224"/>
      <c r="T32" s="224"/>
      <c r="U32" s="224"/>
    </row>
    <row r="33" spans="1:21" ht="12.75" customHeight="1">
      <c r="A33" s="223"/>
      <c r="B33" s="224"/>
      <c r="C33" s="224">
        <v>1</v>
      </c>
      <c r="D33" s="841" t="s">
        <v>1362</v>
      </c>
      <c r="E33" s="224"/>
      <c r="F33" s="224"/>
      <c r="G33" s="224"/>
      <c r="H33" s="224"/>
      <c r="I33" s="224"/>
      <c r="J33" s="224"/>
      <c r="K33" s="224"/>
      <c r="L33" s="224"/>
      <c r="M33" s="224"/>
      <c r="N33" s="224"/>
      <c r="O33" s="224"/>
      <c r="P33" s="224"/>
      <c r="Q33" s="224"/>
      <c r="R33" s="224"/>
      <c r="S33" s="224"/>
      <c r="T33" s="224"/>
      <c r="U33" s="224"/>
    </row>
    <row r="34" spans="1:21" ht="12.75" customHeight="1">
      <c r="A34" s="223"/>
      <c r="B34" s="224"/>
      <c r="C34" s="224">
        <v>2</v>
      </c>
      <c r="D34" s="841" t="s">
        <v>1363</v>
      </c>
      <c r="E34" s="224"/>
      <c r="F34" s="224"/>
      <c r="G34" s="224"/>
      <c r="H34" s="224"/>
      <c r="I34" s="224"/>
      <c r="J34" s="224"/>
      <c r="K34" s="224"/>
      <c r="L34" s="224"/>
      <c r="M34" s="224"/>
      <c r="N34" s="224"/>
      <c r="O34" s="224"/>
      <c r="P34" s="224"/>
      <c r="Q34" s="224"/>
      <c r="R34" s="224"/>
      <c r="S34" s="224"/>
      <c r="T34" s="224"/>
      <c r="U34" s="224"/>
    </row>
    <row r="35" spans="1:21" ht="12.75" customHeight="1">
      <c r="A35" s="223"/>
      <c r="B35" s="224"/>
      <c r="C35" s="224">
        <v>3</v>
      </c>
      <c r="D35" s="841" t="s">
        <v>1364</v>
      </c>
      <c r="E35" s="224"/>
      <c r="F35" s="224"/>
      <c r="G35" s="224"/>
      <c r="H35" s="224"/>
      <c r="I35" s="224"/>
      <c r="J35" s="224"/>
      <c r="K35" s="224"/>
      <c r="L35" s="224"/>
      <c r="M35" s="224"/>
      <c r="N35" s="224"/>
      <c r="O35" s="224"/>
      <c r="P35" s="224"/>
      <c r="Q35" s="224"/>
      <c r="R35" s="224"/>
      <c r="S35" s="224"/>
      <c r="T35" s="224"/>
      <c r="U35" s="224"/>
    </row>
    <row r="36" spans="1:21" ht="12.75" customHeight="1">
      <c r="A36" s="223"/>
      <c r="B36" s="224"/>
      <c r="C36" s="224">
        <v>98</v>
      </c>
      <c r="D36" s="840" t="s">
        <v>1116</v>
      </c>
      <c r="E36" s="224"/>
      <c r="F36" s="224"/>
      <c r="G36" s="224"/>
      <c r="H36" s="224"/>
      <c r="I36" s="224"/>
      <c r="J36" s="224"/>
      <c r="K36" s="224"/>
      <c r="L36" s="224"/>
      <c r="M36" s="224"/>
      <c r="N36" s="224"/>
      <c r="O36" s="224"/>
      <c r="P36" s="224"/>
      <c r="Q36" s="224"/>
      <c r="R36" s="224"/>
      <c r="S36" s="224"/>
      <c r="T36" s="224"/>
      <c r="U36" s="224"/>
    </row>
    <row r="37" spans="1:21" ht="12.75" customHeight="1">
      <c r="A37" s="223"/>
      <c r="B37" s="224"/>
      <c r="C37" s="224"/>
      <c r="D37" s="224"/>
      <c r="E37" s="224"/>
      <c r="F37" s="224"/>
      <c r="G37" s="224"/>
      <c r="H37" s="224"/>
      <c r="I37" s="224"/>
      <c r="J37" s="224"/>
      <c r="K37" s="224"/>
      <c r="L37" s="224"/>
      <c r="M37" s="224"/>
      <c r="N37" s="224"/>
      <c r="O37" s="224"/>
      <c r="P37" s="224"/>
      <c r="Q37" s="224"/>
      <c r="R37" s="224"/>
      <c r="S37" s="224"/>
      <c r="T37" s="224"/>
      <c r="U37" s="224"/>
    </row>
    <row r="38" spans="1:21" ht="12.75" customHeight="1">
      <c r="A38" s="302">
        <f>+A32+0.01</f>
        <v>14.049999999999999</v>
      </c>
      <c r="B38" s="365" t="s">
        <v>1685</v>
      </c>
      <c r="C38" s="224"/>
      <c r="D38" s="224"/>
      <c r="E38" s="224"/>
      <c r="F38" s="224"/>
      <c r="G38" s="224"/>
      <c r="H38" s="224"/>
      <c r="I38" s="224"/>
      <c r="J38" s="224"/>
      <c r="K38" s="224"/>
      <c r="L38" s="224"/>
      <c r="M38" s="224"/>
      <c r="N38" s="224"/>
      <c r="O38" s="224"/>
      <c r="P38" s="224"/>
      <c r="Q38" s="224"/>
      <c r="R38" s="224"/>
      <c r="S38" s="224"/>
      <c r="T38" s="224"/>
      <c r="U38" s="224"/>
    </row>
    <row r="39" spans="1:21" ht="12.75" customHeight="1">
      <c r="A39" s="302"/>
      <c r="B39" s="365"/>
      <c r="C39" s="224"/>
      <c r="D39" s="224"/>
      <c r="E39" s="224"/>
      <c r="F39" s="224"/>
      <c r="G39" s="224"/>
      <c r="H39" s="224"/>
      <c r="I39" s="224"/>
      <c r="J39" s="224"/>
      <c r="K39" s="224"/>
      <c r="L39" s="224"/>
      <c r="M39" s="224"/>
      <c r="N39" s="224"/>
      <c r="O39" s="224"/>
      <c r="P39" s="224"/>
      <c r="Q39" s="224"/>
      <c r="R39" s="224"/>
      <c r="S39" s="224"/>
      <c r="T39" s="224"/>
      <c r="U39" s="224"/>
    </row>
    <row r="40" spans="1:21" ht="12.75" customHeight="1">
      <c r="A40" s="223"/>
      <c r="B40" s="224"/>
      <c r="C40" s="224">
        <v>1</v>
      </c>
      <c r="D40" s="224" t="s">
        <v>1013</v>
      </c>
      <c r="E40" s="224"/>
      <c r="F40" s="224"/>
      <c r="G40" s="224"/>
      <c r="H40" s="224"/>
      <c r="I40" s="224"/>
      <c r="J40" s="224"/>
      <c r="K40" s="224"/>
      <c r="L40" s="224"/>
      <c r="M40" s="224"/>
      <c r="N40" s="224"/>
      <c r="O40" s="224"/>
      <c r="P40" s="224"/>
      <c r="Q40" s="224"/>
      <c r="R40" s="224"/>
      <c r="S40" s="224"/>
      <c r="T40" s="224"/>
      <c r="U40" s="224"/>
    </row>
    <row r="41" spans="1:21" ht="12.75" customHeight="1">
      <c r="A41" s="223"/>
      <c r="B41" s="224"/>
      <c r="C41" s="224">
        <v>2</v>
      </c>
      <c r="D41" s="224" t="s">
        <v>1067</v>
      </c>
      <c r="E41" s="224"/>
      <c r="F41" s="224"/>
      <c r="G41" s="224"/>
      <c r="H41" s="224"/>
      <c r="I41" s="224" t="s">
        <v>13</v>
      </c>
      <c r="J41" s="224">
        <f>A66</f>
        <v>14.079999999999998</v>
      </c>
      <c r="K41" s="224"/>
      <c r="L41" s="224"/>
      <c r="M41" s="224"/>
      <c r="N41" s="224"/>
      <c r="O41" s="224"/>
      <c r="P41" s="224"/>
      <c r="Q41" s="224"/>
      <c r="R41" s="224"/>
      <c r="S41" s="224"/>
      <c r="T41" s="224"/>
      <c r="U41" s="224"/>
    </row>
    <row r="42" spans="1:21" ht="12.75" customHeight="1">
      <c r="A42" s="223"/>
      <c r="B42" s="224"/>
      <c r="C42" s="224">
        <v>98</v>
      </c>
      <c r="D42" s="224" t="s">
        <v>1050</v>
      </c>
      <c r="E42" s="224"/>
      <c r="F42" s="224"/>
      <c r="G42" s="224"/>
      <c r="H42" s="224"/>
      <c r="I42" s="224" t="s">
        <v>13</v>
      </c>
      <c r="J42" s="224">
        <f>J41</f>
        <v>14.079999999999998</v>
      </c>
      <c r="K42" s="224"/>
      <c r="L42" s="224"/>
      <c r="M42" s="224"/>
      <c r="N42" s="224"/>
      <c r="O42" s="224"/>
      <c r="P42" s="224"/>
      <c r="Q42" s="224"/>
      <c r="R42" s="224"/>
      <c r="S42" s="224"/>
      <c r="T42" s="224"/>
      <c r="U42" s="224"/>
    </row>
    <row r="43" spans="1:21" ht="12.75" customHeight="1">
      <c r="A43" s="223"/>
      <c r="U43" s="224"/>
    </row>
    <row r="44" spans="1:21" ht="31.5" customHeight="1">
      <c r="A44" s="316">
        <f>A38+0.01</f>
        <v>14.059999999999999</v>
      </c>
      <c r="B44" s="1099" t="s">
        <v>1686</v>
      </c>
      <c r="C44" s="1099"/>
      <c r="D44" s="1099"/>
      <c r="E44" s="1099"/>
      <c r="F44" s="1099"/>
      <c r="G44" s="1099"/>
      <c r="H44" s="1099"/>
      <c r="I44" s="1099"/>
      <c r="J44" s="1099"/>
      <c r="K44" s="1099"/>
      <c r="L44" s="1099"/>
      <c r="M44" s="1099"/>
      <c r="N44" s="1099"/>
      <c r="O44" s="1099"/>
      <c r="P44" s="1099"/>
      <c r="Q44" s="1099"/>
      <c r="R44" s="1099"/>
      <c r="S44" s="1099"/>
      <c r="T44" s="224"/>
      <c r="U44" s="224"/>
    </row>
    <row r="45" spans="1:21" ht="12.75" customHeight="1">
      <c r="A45" s="223"/>
      <c r="B45" s="223" t="s">
        <v>1687</v>
      </c>
      <c r="C45" s="223"/>
      <c r="D45" s="223"/>
      <c r="E45" s="223"/>
      <c r="F45" s="223"/>
      <c r="G45" s="223"/>
      <c r="H45" s="223"/>
      <c r="I45" s="223"/>
      <c r="J45" s="223"/>
      <c r="K45" s="223"/>
      <c r="L45" s="223"/>
      <c r="M45" s="223"/>
      <c r="N45" s="223"/>
      <c r="O45" s="223"/>
      <c r="P45" s="223"/>
      <c r="Q45" s="223"/>
      <c r="R45" s="223"/>
      <c r="S45" s="223"/>
      <c r="T45" s="223"/>
      <c r="U45" s="224"/>
    </row>
    <row r="46" spans="1:21" ht="12.75" customHeight="1">
      <c r="A46" s="223"/>
      <c r="B46" s="224"/>
      <c r="C46" s="224">
        <v>1</v>
      </c>
      <c r="D46" s="842" t="s">
        <v>1362</v>
      </c>
      <c r="E46" s="224"/>
      <c r="F46" s="224"/>
      <c r="G46" s="224"/>
      <c r="H46" s="224"/>
      <c r="I46" s="224"/>
      <c r="J46" s="224"/>
      <c r="K46" s="224"/>
      <c r="L46" s="224"/>
      <c r="M46" s="224"/>
      <c r="N46" s="224"/>
      <c r="O46" s="224"/>
      <c r="P46" s="224"/>
      <c r="Q46" s="224"/>
      <c r="R46" s="224"/>
      <c r="S46" s="224"/>
      <c r="T46" s="224"/>
      <c r="U46" s="224"/>
    </row>
    <row r="47" spans="1:21" ht="12.75" customHeight="1">
      <c r="A47" s="223"/>
      <c r="B47" s="224"/>
      <c r="C47" s="224">
        <v>2</v>
      </c>
      <c r="D47" s="842" t="s">
        <v>1688</v>
      </c>
      <c r="E47" s="224"/>
      <c r="F47" s="224"/>
      <c r="G47" s="224"/>
      <c r="H47" s="224"/>
      <c r="I47" s="224"/>
      <c r="J47" s="224"/>
      <c r="K47" s="224"/>
      <c r="L47" s="224"/>
      <c r="M47" s="224"/>
      <c r="N47" s="224"/>
      <c r="O47" s="224"/>
      <c r="P47" s="224"/>
      <c r="Q47" s="224"/>
      <c r="R47" s="224"/>
      <c r="S47" s="224"/>
      <c r="T47" s="224"/>
      <c r="U47" s="224"/>
    </row>
    <row r="48" spans="1:21" ht="12.75" customHeight="1">
      <c r="A48" s="223"/>
      <c r="B48" s="224"/>
      <c r="C48" s="224">
        <v>3</v>
      </c>
      <c r="D48" s="271" t="s">
        <v>1364</v>
      </c>
      <c r="E48" s="224"/>
      <c r="F48" s="224"/>
      <c r="G48" s="224"/>
      <c r="H48" s="224"/>
      <c r="I48" s="224"/>
      <c r="J48" s="224"/>
      <c r="K48" s="224"/>
      <c r="L48" s="224"/>
      <c r="M48" s="224"/>
      <c r="N48" s="224"/>
      <c r="O48" s="224"/>
      <c r="P48" s="224"/>
      <c r="Q48" s="224"/>
      <c r="R48" s="224"/>
      <c r="S48" s="224"/>
      <c r="T48" s="224"/>
      <c r="U48" s="224"/>
    </row>
    <row r="49" spans="1:22" ht="12.75" customHeight="1">
      <c r="A49" s="223"/>
      <c r="B49" s="224"/>
      <c r="C49" s="224">
        <v>98</v>
      </c>
      <c r="D49" s="832" t="s">
        <v>1116</v>
      </c>
      <c r="E49" s="224"/>
      <c r="F49" s="224"/>
      <c r="G49" s="224"/>
      <c r="H49" s="224"/>
      <c r="I49" s="224"/>
      <c r="J49" s="224"/>
      <c r="K49" s="224"/>
      <c r="L49" s="224"/>
      <c r="M49" s="224"/>
      <c r="N49" s="224"/>
      <c r="O49" s="224"/>
      <c r="P49" s="224"/>
      <c r="Q49" s="224"/>
      <c r="R49" s="224"/>
      <c r="S49" s="224"/>
      <c r="T49" s="224"/>
      <c r="U49" s="224"/>
    </row>
    <row r="50" spans="1:22" ht="12.75" customHeight="1">
      <c r="A50" s="223"/>
      <c r="B50" s="224"/>
      <c r="C50" s="224"/>
      <c r="D50" s="8"/>
      <c r="E50" s="224"/>
      <c r="F50" s="224"/>
      <c r="G50" s="224"/>
      <c r="H50" s="224"/>
      <c r="I50" s="224"/>
      <c r="J50" s="224"/>
      <c r="K50" s="224"/>
      <c r="L50" s="224"/>
      <c r="M50" s="224"/>
      <c r="N50" s="224"/>
      <c r="O50" s="224"/>
      <c r="P50" s="224"/>
      <c r="Q50" s="224"/>
      <c r="R50" s="224"/>
      <c r="S50" s="224"/>
      <c r="T50" s="224"/>
      <c r="U50" s="224"/>
    </row>
    <row r="51" spans="1:22" ht="12.75" customHeight="1">
      <c r="A51" s="223"/>
      <c r="B51" s="659" t="s">
        <v>998</v>
      </c>
      <c r="C51" s="317"/>
      <c r="D51" s="318"/>
      <c r="E51" s="317"/>
      <c r="F51" s="317"/>
      <c r="G51" s="317"/>
      <c r="H51" s="317"/>
      <c r="I51" s="224"/>
      <c r="J51" s="224"/>
      <c r="K51" s="224"/>
      <c r="L51" s="224"/>
    </row>
    <row r="52" spans="1:22" ht="12.75" customHeight="1">
      <c r="A52" s="302">
        <f>+A44+0.01</f>
        <v>14.069999999999999</v>
      </c>
      <c r="B52" s="224" t="s">
        <v>1939</v>
      </c>
      <c r="C52" s="224"/>
      <c r="D52" s="224"/>
      <c r="E52" s="224"/>
      <c r="F52" s="224"/>
      <c r="G52" s="224"/>
      <c r="H52" s="224"/>
      <c r="I52" s="224"/>
      <c r="J52" s="224"/>
      <c r="K52" s="224"/>
      <c r="L52" s="224"/>
      <c r="M52" s="224"/>
      <c r="N52" s="224"/>
      <c r="O52" s="224"/>
      <c r="P52" s="224"/>
      <c r="Q52" s="224"/>
      <c r="R52" s="224"/>
      <c r="S52" s="224"/>
      <c r="T52" s="224"/>
      <c r="U52" s="224"/>
    </row>
    <row r="53" spans="1:22" ht="12.75" customHeight="1">
      <c r="A53" s="302"/>
      <c r="B53" s="309" t="s">
        <v>1689</v>
      </c>
      <c r="C53" s="310"/>
      <c r="D53" s="310"/>
      <c r="E53" s="310"/>
      <c r="F53" s="310"/>
      <c r="G53" s="310"/>
      <c r="H53" s="310"/>
      <c r="I53" s="310"/>
      <c r="J53" s="310"/>
      <c r="K53" s="310"/>
      <c r="L53" s="310"/>
      <c r="M53" s="310"/>
      <c r="N53" s="310"/>
      <c r="O53" s="310"/>
      <c r="P53" s="310"/>
      <c r="Q53" s="310"/>
      <c r="R53" s="310"/>
      <c r="S53" s="310"/>
      <c r="T53" s="310"/>
      <c r="U53" s="310"/>
      <c r="V53" s="311"/>
    </row>
    <row r="54" spans="1:22" ht="12.75" customHeight="1">
      <c r="A54" s="302"/>
      <c r="B54" s="658" t="s">
        <v>991</v>
      </c>
      <c r="C54" s="230"/>
      <c r="D54" s="230"/>
      <c r="E54" s="230"/>
      <c r="F54" s="230"/>
      <c r="G54" s="230"/>
      <c r="H54" s="230"/>
      <c r="I54" s="224"/>
      <c r="J54" s="224"/>
      <c r="K54" s="224"/>
      <c r="L54" s="224"/>
      <c r="M54" s="224"/>
      <c r="N54" s="224"/>
      <c r="O54" s="224"/>
      <c r="P54" s="224"/>
      <c r="Q54" s="224"/>
      <c r="R54" s="224"/>
      <c r="S54" s="224"/>
      <c r="T54" s="224"/>
      <c r="U54" s="224"/>
    </row>
    <row r="55" spans="1:22" ht="12.75" customHeight="1">
      <c r="A55" s="223"/>
      <c r="B55" s="224"/>
      <c r="C55" s="308">
        <v>1</v>
      </c>
      <c r="D55" s="41" t="s">
        <v>1694</v>
      </c>
      <c r="F55" s="224"/>
      <c r="G55" s="224"/>
      <c r="H55" s="224"/>
      <c r="I55" s="224"/>
      <c r="J55" s="224"/>
      <c r="K55" s="224"/>
      <c r="L55" s="224"/>
      <c r="M55" s="224"/>
      <c r="N55" s="224"/>
      <c r="O55" s="224"/>
      <c r="P55" s="224"/>
      <c r="Q55" s="224"/>
      <c r="R55" s="224"/>
      <c r="S55" s="224"/>
      <c r="T55" s="224"/>
    </row>
    <row r="56" spans="1:22" ht="12.75" customHeight="1">
      <c r="A56" s="223"/>
      <c r="B56" s="224"/>
      <c r="C56" s="308">
        <v>2</v>
      </c>
      <c r="D56" s="41" t="s">
        <v>1695</v>
      </c>
      <c r="E56" s="224"/>
      <c r="F56" s="224"/>
      <c r="G56" s="224"/>
      <c r="H56" s="224"/>
      <c r="I56" s="224"/>
      <c r="J56" s="224"/>
      <c r="K56" s="224"/>
      <c r="L56" s="224"/>
      <c r="M56" s="224"/>
      <c r="N56" s="224"/>
      <c r="O56" s="224"/>
      <c r="P56" s="224"/>
      <c r="Q56" s="224"/>
      <c r="R56" s="224"/>
      <c r="S56" s="224"/>
      <c r="T56" s="224"/>
    </row>
    <row r="57" spans="1:22" ht="12.75" customHeight="1">
      <c r="A57" s="223"/>
      <c r="B57" s="224"/>
      <c r="C57" s="308">
        <v>3</v>
      </c>
      <c r="D57" s="41" t="s">
        <v>1690</v>
      </c>
      <c r="E57" s="224"/>
      <c r="F57" s="224"/>
      <c r="G57" s="224"/>
      <c r="H57" s="224"/>
      <c r="I57" s="224"/>
      <c r="J57" s="224"/>
      <c r="K57" s="224"/>
      <c r="L57" s="224"/>
      <c r="M57" s="224"/>
      <c r="N57" s="224"/>
      <c r="O57" s="224"/>
      <c r="P57" s="224"/>
      <c r="Q57" s="224"/>
      <c r="R57" s="224"/>
      <c r="S57" s="224"/>
      <c r="T57" s="224"/>
    </row>
    <row r="58" spans="1:22" ht="12.75" customHeight="1">
      <c r="A58" s="223"/>
      <c r="B58" s="224"/>
      <c r="C58" s="308">
        <v>4</v>
      </c>
      <c r="D58" s="41" t="s">
        <v>1691</v>
      </c>
      <c r="E58" s="224"/>
      <c r="F58" s="224"/>
      <c r="G58" s="224"/>
      <c r="H58" s="224"/>
      <c r="I58" s="224"/>
      <c r="J58" s="224"/>
      <c r="K58" s="224"/>
      <c r="L58" s="224"/>
      <c r="M58" s="224"/>
      <c r="N58" s="224"/>
      <c r="O58" s="224"/>
      <c r="P58" s="224"/>
      <c r="Q58" s="224"/>
      <c r="R58" s="224"/>
      <c r="S58" s="224"/>
      <c r="T58" s="224"/>
    </row>
    <row r="59" spans="1:22" ht="12.75" customHeight="1">
      <c r="A59" s="223"/>
      <c r="B59" s="224"/>
      <c r="C59" s="308">
        <v>5</v>
      </c>
      <c r="D59" s="41" t="s">
        <v>1692</v>
      </c>
      <c r="E59" s="224"/>
      <c r="F59" s="224"/>
      <c r="G59" s="224"/>
      <c r="H59" s="224"/>
      <c r="I59" s="224"/>
      <c r="J59" s="224"/>
      <c r="K59" s="224"/>
      <c r="L59" s="224"/>
      <c r="M59" s="224"/>
      <c r="N59" s="224"/>
      <c r="O59" s="224"/>
      <c r="P59" s="224"/>
      <c r="Q59" s="224"/>
      <c r="R59" s="224"/>
      <c r="S59" s="224"/>
      <c r="T59" s="224"/>
    </row>
    <row r="60" spans="1:22" ht="12.75" customHeight="1">
      <c r="A60" s="223"/>
      <c r="B60" s="224"/>
      <c r="C60" s="308">
        <v>6</v>
      </c>
      <c r="D60" s="41" t="s">
        <v>1696</v>
      </c>
      <c r="E60" s="224"/>
      <c r="F60" s="224"/>
      <c r="G60" s="224"/>
      <c r="H60" s="224"/>
      <c r="I60" s="224"/>
      <c r="J60" s="224"/>
      <c r="K60" s="224"/>
      <c r="L60" s="224"/>
      <c r="M60" s="224"/>
      <c r="N60" s="224"/>
      <c r="O60" s="224"/>
      <c r="P60" s="224"/>
      <c r="Q60" s="224"/>
      <c r="R60" s="224"/>
      <c r="S60" s="224"/>
      <c r="T60" s="224"/>
    </row>
    <row r="61" spans="1:22" ht="12.75" customHeight="1">
      <c r="A61" s="223"/>
      <c r="B61" s="224"/>
      <c r="C61" s="308">
        <v>7</v>
      </c>
      <c r="D61" s="41" t="s">
        <v>1697</v>
      </c>
      <c r="E61" s="224"/>
      <c r="F61" s="224"/>
      <c r="G61" s="224"/>
      <c r="H61" s="224"/>
      <c r="I61" s="224"/>
      <c r="J61" s="224"/>
      <c r="K61" s="224"/>
      <c r="L61" s="224"/>
      <c r="M61" s="224"/>
      <c r="N61" s="224"/>
      <c r="O61" s="224"/>
      <c r="P61" s="224"/>
      <c r="Q61" s="224"/>
      <c r="R61" s="224"/>
      <c r="S61" s="224"/>
      <c r="T61" s="224"/>
    </row>
    <row r="62" spans="1:22" ht="12.75" customHeight="1">
      <c r="A62" s="223"/>
      <c r="B62" s="224"/>
      <c r="C62" s="308">
        <v>98</v>
      </c>
      <c r="D62" s="41" t="s">
        <v>1693</v>
      </c>
      <c r="E62" s="224"/>
      <c r="F62" s="224"/>
      <c r="G62" s="224"/>
      <c r="H62" s="224"/>
      <c r="I62" s="224"/>
      <c r="J62" s="224"/>
      <c r="K62" s="224"/>
      <c r="L62" s="224"/>
      <c r="M62" s="224"/>
      <c r="N62" s="224"/>
      <c r="O62" s="224"/>
      <c r="P62" s="224"/>
      <c r="Q62" s="224"/>
      <c r="R62" s="224"/>
      <c r="S62" s="224"/>
      <c r="T62" s="224"/>
    </row>
    <row r="63" spans="1:22" ht="12.75" customHeight="1">
      <c r="A63" s="223"/>
      <c r="B63" s="224"/>
      <c r="C63" s="301"/>
      <c r="D63" s="8"/>
      <c r="E63" s="224"/>
      <c r="F63" s="224"/>
      <c r="G63" s="224"/>
      <c r="H63" s="224"/>
      <c r="I63" s="224"/>
      <c r="J63" s="224"/>
      <c r="K63" s="224"/>
      <c r="L63" s="224"/>
      <c r="M63" s="224"/>
      <c r="N63" s="224"/>
      <c r="O63" s="224"/>
      <c r="P63" s="224"/>
      <c r="Q63" s="224"/>
      <c r="R63" s="224"/>
      <c r="S63" s="224"/>
      <c r="T63" s="224"/>
      <c r="U63" s="224"/>
    </row>
    <row r="64" spans="1:22" ht="12.75" customHeight="1">
      <c r="A64" s="223"/>
      <c r="B64" s="316" t="s">
        <v>1698</v>
      </c>
      <c r="C64" s="302"/>
      <c r="D64" s="8"/>
      <c r="E64" s="224"/>
      <c r="F64" s="224"/>
      <c r="G64" s="224"/>
      <c r="H64" s="224"/>
      <c r="I64" s="224"/>
      <c r="J64" s="224"/>
      <c r="K64" s="224"/>
      <c r="L64" s="224"/>
      <c r="M64" s="224"/>
      <c r="N64" s="224"/>
      <c r="O64" s="224"/>
      <c r="P64" s="224"/>
      <c r="Q64" s="224"/>
      <c r="R64" s="224"/>
      <c r="S64" s="224"/>
      <c r="T64" s="224"/>
      <c r="U64" s="224"/>
    </row>
    <row r="65" spans="1:21" ht="12.75" customHeight="1">
      <c r="A65" s="223"/>
      <c r="B65" s="223" t="s">
        <v>1699</v>
      </c>
      <c r="C65" s="301"/>
      <c r="D65" s="8"/>
      <c r="E65" s="224"/>
      <c r="F65" s="224"/>
      <c r="G65" s="224"/>
      <c r="H65" s="224"/>
      <c r="I65" s="224"/>
      <c r="J65" s="224"/>
      <c r="K65" s="224"/>
      <c r="L65" s="224"/>
      <c r="M65" s="224"/>
      <c r="N65" s="224"/>
      <c r="O65" s="224"/>
      <c r="P65" s="224"/>
      <c r="Q65" s="224"/>
      <c r="R65" s="224"/>
      <c r="S65" s="224"/>
      <c r="T65" s="224"/>
      <c r="U65" s="224"/>
    </row>
    <row r="66" spans="1:21" ht="12.75" customHeight="1">
      <c r="A66" s="302">
        <f>+A52+0.01</f>
        <v>14.079999999999998</v>
      </c>
      <c r="B66" s="224" t="s">
        <v>1700</v>
      </c>
      <c r="C66" s="224"/>
      <c r="D66" s="224"/>
      <c r="E66" s="224"/>
      <c r="F66" s="224"/>
      <c r="G66" s="224"/>
      <c r="H66" s="224"/>
      <c r="I66" s="224"/>
      <c r="J66" s="224"/>
      <c r="K66" s="224"/>
      <c r="L66" s="224"/>
      <c r="M66" s="224"/>
      <c r="N66" s="224"/>
      <c r="O66" s="224"/>
      <c r="P66" s="224"/>
      <c r="Q66" s="224"/>
      <c r="R66" s="224"/>
      <c r="S66" s="224"/>
      <c r="T66" s="224"/>
      <c r="U66" s="224"/>
    </row>
    <row r="67" spans="1:21" ht="16.149999999999999" customHeight="1">
      <c r="A67" s="223"/>
      <c r="B67" s="224"/>
      <c r="C67" s="308" t="s">
        <v>870</v>
      </c>
      <c r="D67" s="224" t="s">
        <v>1707</v>
      </c>
      <c r="E67" s="224"/>
      <c r="F67" s="224"/>
      <c r="G67" s="224"/>
      <c r="H67" s="224"/>
      <c r="I67" s="224"/>
      <c r="J67" s="224"/>
      <c r="K67" s="224"/>
      <c r="L67" s="224"/>
      <c r="M67" s="224"/>
      <c r="N67" s="224"/>
      <c r="O67" s="224"/>
      <c r="P67" s="224"/>
      <c r="Q67" s="224"/>
      <c r="R67" s="224"/>
      <c r="S67" s="224"/>
      <c r="T67" s="224"/>
      <c r="U67" s="224"/>
    </row>
    <row r="68" spans="1:21" ht="16.149999999999999" customHeight="1">
      <c r="A68" s="223"/>
      <c r="B68" s="224"/>
      <c r="C68" s="308"/>
      <c r="D68" s="308">
        <v>1</v>
      </c>
      <c r="E68" s="224" t="s">
        <v>1701</v>
      </c>
      <c r="F68" s="224"/>
      <c r="G68" s="224"/>
      <c r="H68" s="224"/>
      <c r="I68" s="224"/>
      <c r="J68" s="224"/>
      <c r="K68" s="41"/>
      <c r="L68" s="224"/>
      <c r="M68" s="224"/>
      <c r="N68" s="224"/>
      <c r="O68" s="224"/>
      <c r="P68" s="224"/>
      <c r="Q68" s="224"/>
      <c r="R68" s="224"/>
      <c r="S68" s="224"/>
      <c r="T68" s="224"/>
      <c r="U68" s="224"/>
    </row>
    <row r="69" spans="1:21" ht="16.149999999999999" customHeight="1">
      <c r="A69" s="223"/>
      <c r="B69" s="224"/>
      <c r="C69" s="308"/>
      <c r="D69" s="308">
        <v>2</v>
      </c>
      <c r="E69" s="224" t="s">
        <v>1702</v>
      </c>
      <c r="F69" s="224"/>
      <c r="G69" s="224"/>
      <c r="H69" s="224"/>
      <c r="I69" s="224"/>
      <c r="J69" s="224"/>
      <c r="K69" s="41"/>
      <c r="L69" s="224"/>
      <c r="M69" s="224"/>
      <c r="N69" s="224"/>
      <c r="O69" s="224"/>
      <c r="P69" s="224"/>
      <c r="Q69" s="224"/>
      <c r="R69" s="224"/>
      <c r="S69" s="224"/>
      <c r="T69" s="224"/>
      <c r="U69" s="224"/>
    </row>
    <row r="70" spans="1:21" ht="16.149999999999999" customHeight="1">
      <c r="A70" s="223"/>
      <c r="B70" s="224"/>
      <c r="C70" s="308"/>
      <c r="D70" s="308">
        <v>3</v>
      </c>
      <c r="E70" s="224" t="s">
        <v>1703</v>
      </c>
      <c r="F70" s="224"/>
      <c r="G70" s="224"/>
      <c r="H70" s="224"/>
      <c r="I70" s="224"/>
      <c r="J70" s="224"/>
      <c r="K70" s="41"/>
      <c r="L70" s="224"/>
      <c r="M70" s="224"/>
      <c r="N70" s="224"/>
      <c r="O70" s="224"/>
      <c r="P70" s="224"/>
      <c r="Q70" s="224"/>
      <c r="R70" s="224"/>
      <c r="S70" s="224"/>
      <c r="T70" s="224"/>
      <c r="U70" s="224"/>
    </row>
    <row r="71" spans="1:21" ht="16.149999999999999" customHeight="1">
      <c r="A71" s="223"/>
      <c r="B71" s="224"/>
      <c r="C71" s="308"/>
      <c r="D71" s="308">
        <v>98</v>
      </c>
      <c r="E71" s="224" t="s">
        <v>1050</v>
      </c>
      <c r="F71" s="224"/>
      <c r="G71" s="224"/>
      <c r="H71" s="224"/>
      <c r="I71" s="224"/>
      <c r="J71" s="224"/>
      <c r="K71" s="41"/>
      <c r="L71" s="224"/>
      <c r="M71" s="224"/>
      <c r="N71" s="224"/>
      <c r="O71" s="224"/>
      <c r="P71" s="224"/>
      <c r="Q71" s="224"/>
      <c r="R71" s="224"/>
      <c r="S71" s="224"/>
      <c r="T71" s="224"/>
      <c r="U71" s="224"/>
    </row>
    <row r="72" spans="1:21" ht="16.149999999999999" customHeight="1">
      <c r="A72" s="223"/>
      <c r="B72" s="224"/>
      <c r="C72" s="308"/>
      <c r="D72" s="308"/>
      <c r="E72" s="365"/>
      <c r="F72" s="224"/>
      <c r="G72" s="224"/>
      <c r="H72" s="224"/>
      <c r="I72" s="224"/>
      <c r="J72" s="224"/>
      <c r="K72" s="224"/>
      <c r="L72" s="224"/>
      <c r="M72" s="224"/>
      <c r="N72" s="224"/>
      <c r="O72" s="224"/>
      <c r="P72" s="224"/>
      <c r="Q72" s="224"/>
      <c r="R72" s="224"/>
      <c r="S72" s="224"/>
      <c r="T72" s="224"/>
      <c r="U72" s="224"/>
    </row>
    <row r="73" spans="1:21" ht="16.149999999999999" customHeight="1">
      <c r="A73" s="223"/>
      <c r="B73" s="224"/>
      <c r="C73" s="308" t="s">
        <v>871</v>
      </c>
      <c r="D73" s="840" t="s">
        <v>1706</v>
      </c>
      <c r="E73" s="840"/>
      <c r="F73" s="840"/>
      <c r="G73" s="224"/>
      <c r="H73" s="224"/>
      <c r="I73" s="224"/>
      <c r="J73" s="224"/>
      <c r="K73" s="224"/>
      <c r="L73" s="224"/>
      <c r="M73" s="224"/>
      <c r="N73" s="224"/>
      <c r="O73" s="224"/>
      <c r="P73" s="224"/>
      <c r="Q73" s="224"/>
      <c r="R73" s="224"/>
      <c r="S73" s="224"/>
      <c r="T73" s="224"/>
      <c r="U73" s="224"/>
    </row>
    <row r="74" spans="1:21" ht="16.149999999999999" customHeight="1">
      <c r="A74" s="223"/>
      <c r="B74" s="224"/>
      <c r="C74" s="308"/>
      <c r="D74" s="308">
        <v>1</v>
      </c>
      <c r="E74" s="224" t="s">
        <v>1701</v>
      </c>
      <c r="F74" s="224"/>
      <c r="G74" s="224"/>
      <c r="H74" s="224"/>
      <c r="I74" s="224"/>
      <c r="J74" s="224"/>
      <c r="K74" s="224"/>
      <c r="L74" s="224"/>
      <c r="M74" s="224"/>
      <c r="N74" s="224"/>
      <c r="O74" s="224"/>
      <c r="P74" s="224"/>
      <c r="Q74" s="224"/>
      <c r="R74" s="224"/>
      <c r="S74" s="224"/>
      <c r="T74" s="224"/>
      <c r="U74" s="224"/>
    </row>
    <row r="75" spans="1:21" ht="16.149999999999999" customHeight="1">
      <c r="A75" s="223"/>
      <c r="B75" s="224"/>
      <c r="C75" s="308"/>
      <c r="D75" s="308">
        <v>2</v>
      </c>
      <c r="E75" s="224" t="s">
        <v>1702</v>
      </c>
      <c r="F75" s="224"/>
      <c r="G75" s="224"/>
      <c r="H75" s="224"/>
      <c r="I75" s="224"/>
      <c r="J75" s="224"/>
      <c r="K75" s="224"/>
      <c r="L75" s="224"/>
      <c r="M75" s="224"/>
      <c r="N75" s="224"/>
      <c r="O75" s="224"/>
      <c r="P75" s="224"/>
      <c r="Q75" s="224"/>
      <c r="R75" s="224"/>
      <c r="S75" s="224"/>
      <c r="T75" s="224"/>
      <c r="U75" s="224"/>
    </row>
    <row r="76" spans="1:21" ht="16.149999999999999" customHeight="1">
      <c r="A76" s="223"/>
      <c r="B76" s="224"/>
      <c r="C76" s="308"/>
      <c r="D76" s="308">
        <v>3</v>
      </c>
      <c r="E76" s="224" t="s">
        <v>1703</v>
      </c>
      <c r="F76" s="224"/>
      <c r="G76" s="224"/>
      <c r="H76" s="224"/>
      <c r="I76" s="224"/>
      <c r="J76" s="224"/>
      <c r="K76" s="224"/>
      <c r="L76" s="224"/>
      <c r="M76" s="224"/>
      <c r="N76" s="224"/>
      <c r="O76" s="224"/>
      <c r="P76" s="224"/>
      <c r="Q76" s="224"/>
      <c r="R76" s="224"/>
      <c r="S76" s="224"/>
      <c r="T76" s="224"/>
      <c r="U76" s="224"/>
    </row>
    <row r="77" spans="1:21" ht="16.149999999999999" customHeight="1">
      <c r="A77" s="223"/>
      <c r="B77" s="224"/>
      <c r="C77" s="308"/>
      <c r="D77" s="308">
        <v>98</v>
      </c>
      <c r="E77" s="224" t="s">
        <v>1050</v>
      </c>
      <c r="F77" s="224"/>
      <c r="G77" s="224"/>
      <c r="H77" s="224"/>
      <c r="I77" s="224"/>
      <c r="J77" s="224"/>
      <c r="K77" s="224"/>
      <c r="L77" s="224"/>
      <c r="M77" s="224"/>
      <c r="N77" s="224"/>
      <c r="O77" s="224"/>
      <c r="P77" s="224"/>
      <c r="Q77" s="224"/>
      <c r="R77" s="224"/>
      <c r="S77" s="224"/>
      <c r="T77" s="224"/>
      <c r="U77" s="224"/>
    </row>
    <row r="78" spans="1:21" ht="16.149999999999999" customHeight="1">
      <c r="A78" s="223"/>
      <c r="B78" s="224"/>
      <c r="C78" s="308"/>
      <c r="D78" s="224"/>
      <c r="E78" s="365"/>
      <c r="F78" s="224"/>
      <c r="G78" s="224"/>
      <c r="H78" s="224"/>
      <c r="I78" s="224"/>
      <c r="J78" s="224"/>
      <c r="K78" s="224"/>
      <c r="L78" s="224"/>
      <c r="M78" s="224"/>
      <c r="N78" s="224"/>
      <c r="O78" s="224"/>
      <c r="P78" s="224"/>
      <c r="Q78" s="224"/>
      <c r="R78" s="224"/>
      <c r="S78" s="224"/>
      <c r="T78" s="224"/>
      <c r="U78" s="224"/>
    </row>
    <row r="79" spans="1:21" ht="16.149999999999999" customHeight="1">
      <c r="A79" s="223"/>
      <c r="B79" s="224"/>
      <c r="C79" s="308" t="s">
        <v>872</v>
      </c>
      <c r="D79" s="840" t="s">
        <v>1708</v>
      </c>
      <c r="E79" s="365"/>
      <c r="F79" s="224"/>
      <c r="G79" s="224"/>
      <c r="H79" s="224"/>
      <c r="I79" s="224"/>
      <c r="J79" s="224"/>
      <c r="K79" s="224"/>
      <c r="L79" s="224"/>
      <c r="M79" s="224"/>
      <c r="N79" s="224"/>
      <c r="O79" s="224"/>
      <c r="P79" s="224"/>
      <c r="Q79" s="224"/>
      <c r="R79" s="224"/>
      <c r="S79" s="224"/>
      <c r="T79" s="224"/>
      <c r="U79" s="224"/>
    </row>
    <row r="80" spans="1:21" ht="16.149999999999999" customHeight="1">
      <c r="A80" s="223"/>
      <c r="B80" s="224"/>
      <c r="C80" s="308"/>
      <c r="D80" s="308">
        <v>1</v>
      </c>
      <c r="E80" s="224" t="s">
        <v>1701</v>
      </c>
      <c r="F80" s="224"/>
      <c r="G80" s="224"/>
      <c r="H80" s="224"/>
      <c r="I80" s="224"/>
      <c r="J80" s="224"/>
      <c r="K80" s="224"/>
      <c r="L80" s="224"/>
      <c r="M80" s="224"/>
      <c r="N80" s="224"/>
      <c r="O80" s="224"/>
      <c r="P80" s="224"/>
      <c r="Q80" s="224"/>
      <c r="R80" s="224"/>
      <c r="S80" s="224"/>
      <c r="T80" s="224"/>
      <c r="U80" s="224"/>
    </row>
    <row r="81" spans="1:21" ht="16.149999999999999" customHeight="1">
      <c r="A81" s="223"/>
      <c r="B81" s="224"/>
      <c r="C81" s="308"/>
      <c r="D81" s="308">
        <v>2</v>
      </c>
      <c r="E81" s="224" t="s">
        <v>1702</v>
      </c>
      <c r="F81" s="224"/>
      <c r="G81" s="224"/>
      <c r="H81" s="224"/>
      <c r="I81" s="224"/>
      <c r="J81" s="224"/>
      <c r="K81" s="224"/>
      <c r="L81" s="224"/>
      <c r="M81" s="224"/>
      <c r="N81" s="224"/>
      <c r="O81" s="224"/>
      <c r="P81" s="224"/>
      <c r="Q81" s="224"/>
      <c r="R81" s="224"/>
      <c r="S81" s="224"/>
      <c r="T81" s="224"/>
      <c r="U81" s="224"/>
    </row>
    <row r="82" spans="1:21" ht="16.149999999999999" customHeight="1">
      <c r="A82" s="223"/>
      <c r="B82" s="224"/>
      <c r="C82" s="308"/>
      <c r="D82" s="308">
        <v>3</v>
      </c>
      <c r="E82" s="224" t="s">
        <v>1703</v>
      </c>
      <c r="F82" s="224"/>
      <c r="G82" s="224"/>
      <c r="H82" s="224"/>
      <c r="I82" s="224"/>
      <c r="J82" s="224"/>
      <c r="K82" s="224"/>
      <c r="L82" s="224"/>
      <c r="M82" s="224"/>
      <c r="N82" s="224"/>
      <c r="O82" s="224"/>
      <c r="P82" s="224"/>
      <c r="Q82" s="224"/>
      <c r="R82" s="224"/>
      <c r="S82" s="224"/>
      <c r="T82" s="224"/>
      <c r="U82" s="224"/>
    </row>
    <row r="83" spans="1:21" ht="16.149999999999999" customHeight="1">
      <c r="A83" s="223"/>
      <c r="B83" s="224"/>
      <c r="C83" s="308"/>
      <c r="D83" s="308">
        <v>98</v>
      </c>
      <c r="E83" s="224" t="s">
        <v>1050</v>
      </c>
      <c r="F83" s="224"/>
      <c r="G83" s="224"/>
      <c r="H83" s="224"/>
      <c r="I83" s="224"/>
      <c r="J83" s="224"/>
      <c r="K83" s="224"/>
      <c r="L83" s="224"/>
      <c r="M83" s="224"/>
      <c r="N83" s="224"/>
      <c r="O83" s="224"/>
      <c r="P83" s="224"/>
      <c r="Q83" s="224"/>
      <c r="R83" s="224"/>
      <c r="S83" s="224"/>
      <c r="T83" s="224"/>
      <c r="U83" s="224"/>
    </row>
    <row r="84" spans="1:21" ht="16.149999999999999" customHeight="1">
      <c r="A84" s="223"/>
      <c r="B84" s="224"/>
      <c r="C84" s="308"/>
      <c r="D84" s="224"/>
      <c r="E84" s="365"/>
      <c r="F84" s="224"/>
      <c r="G84" s="224"/>
      <c r="H84" s="224"/>
      <c r="I84" s="224"/>
      <c r="J84" s="224"/>
      <c r="K84" s="224"/>
      <c r="L84" s="224"/>
      <c r="M84" s="224"/>
      <c r="N84" s="224"/>
      <c r="O84" s="224"/>
      <c r="P84" s="224"/>
      <c r="Q84" s="224"/>
      <c r="R84" s="224"/>
      <c r="S84" s="224"/>
      <c r="T84" s="224"/>
      <c r="U84" s="224"/>
    </row>
    <row r="85" spans="1:21" ht="16.149999999999999" customHeight="1">
      <c r="A85" s="223"/>
      <c r="B85" s="224"/>
      <c r="C85" s="308" t="s">
        <v>873</v>
      </c>
      <c r="D85" s="840" t="s">
        <v>1709</v>
      </c>
      <c r="E85" s="365"/>
      <c r="F85" s="224"/>
      <c r="G85" s="224"/>
      <c r="H85" s="224"/>
      <c r="I85" s="224"/>
      <c r="J85" s="224"/>
      <c r="K85" s="224"/>
      <c r="L85" s="224"/>
      <c r="M85" s="224"/>
      <c r="N85" s="224"/>
      <c r="O85" s="224"/>
      <c r="P85" s="224"/>
      <c r="Q85" s="224"/>
      <c r="R85" s="224"/>
      <c r="S85" s="224"/>
      <c r="T85" s="224"/>
      <c r="U85" s="224"/>
    </row>
    <row r="86" spans="1:21" ht="16.149999999999999" customHeight="1">
      <c r="A86" s="223"/>
      <c r="B86" s="224"/>
      <c r="C86" s="308"/>
      <c r="D86" s="308">
        <v>1</v>
      </c>
      <c r="E86" s="224" t="s">
        <v>1701</v>
      </c>
      <c r="F86" s="224"/>
      <c r="G86" s="224"/>
      <c r="H86" s="224"/>
      <c r="I86" s="224"/>
      <c r="J86" s="224"/>
      <c r="K86" s="224"/>
      <c r="L86" s="224"/>
      <c r="M86" s="224"/>
      <c r="N86" s="224"/>
      <c r="O86" s="224"/>
      <c r="P86" s="224"/>
      <c r="Q86" s="224"/>
      <c r="R86" s="224"/>
      <c r="S86" s="224"/>
      <c r="T86" s="224"/>
      <c r="U86" s="224"/>
    </row>
    <row r="87" spans="1:21" ht="16.149999999999999" customHeight="1">
      <c r="A87" s="223"/>
      <c r="B87" s="224"/>
      <c r="C87" s="308"/>
      <c r="D87" s="308">
        <v>2</v>
      </c>
      <c r="E87" s="224" t="s">
        <v>1702</v>
      </c>
      <c r="F87" s="224"/>
      <c r="G87" s="224"/>
      <c r="H87" s="224"/>
      <c r="I87" s="224"/>
      <c r="J87" s="224"/>
      <c r="K87" s="224"/>
      <c r="L87" s="224"/>
      <c r="M87" s="224"/>
      <c r="N87" s="224"/>
      <c r="O87" s="224"/>
      <c r="P87" s="224"/>
      <c r="Q87" s="224"/>
      <c r="R87" s="224"/>
      <c r="S87" s="224"/>
      <c r="T87" s="224"/>
      <c r="U87" s="224"/>
    </row>
    <row r="88" spans="1:21" ht="16.149999999999999" customHeight="1">
      <c r="A88" s="223"/>
      <c r="B88" s="224"/>
      <c r="C88" s="308"/>
      <c r="D88" s="308">
        <v>3</v>
      </c>
      <c r="E88" s="224" t="s">
        <v>1703</v>
      </c>
      <c r="F88" s="224"/>
      <c r="G88" s="224"/>
      <c r="H88" s="224"/>
      <c r="I88" s="224"/>
      <c r="J88" s="224"/>
      <c r="K88" s="224"/>
      <c r="L88" s="224"/>
      <c r="M88" s="224"/>
      <c r="N88" s="224"/>
      <c r="O88" s="224"/>
      <c r="P88" s="224"/>
      <c r="Q88" s="224"/>
      <c r="R88" s="224"/>
      <c r="S88" s="224"/>
      <c r="T88" s="224"/>
      <c r="U88" s="224"/>
    </row>
    <row r="89" spans="1:21" ht="16.149999999999999" customHeight="1">
      <c r="A89" s="223"/>
      <c r="B89" s="224"/>
      <c r="C89" s="308"/>
      <c r="D89" s="308">
        <v>98</v>
      </c>
      <c r="E89" s="224" t="s">
        <v>1050</v>
      </c>
      <c r="F89" s="224"/>
      <c r="G89" s="224"/>
      <c r="H89" s="224"/>
      <c r="I89" s="224"/>
      <c r="J89" s="224"/>
      <c r="K89" s="224"/>
      <c r="L89" s="224"/>
      <c r="M89" s="224"/>
      <c r="N89" s="224"/>
      <c r="O89" s="224"/>
      <c r="P89" s="224"/>
      <c r="Q89" s="224"/>
      <c r="R89" s="224"/>
      <c r="S89" s="224"/>
      <c r="T89" s="224"/>
      <c r="U89" s="224"/>
    </row>
    <row r="90" spans="1:21" ht="16.149999999999999" customHeight="1">
      <c r="A90" s="223"/>
      <c r="B90" s="224"/>
      <c r="C90" s="308"/>
      <c r="D90" s="224"/>
      <c r="E90" s="365"/>
      <c r="F90" s="224"/>
      <c r="G90" s="224"/>
      <c r="H90" s="224"/>
      <c r="I90" s="224"/>
      <c r="J90" s="224"/>
      <c r="K90" s="224"/>
      <c r="L90" s="224"/>
      <c r="M90" s="224"/>
      <c r="N90" s="224"/>
      <c r="O90" s="224"/>
      <c r="P90" s="224"/>
      <c r="Q90" s="224"/>
      <c r="R90" s="224"/>
      <c r="S90" s="224"/>
      <c r="T90" s="224"/>
      <c r="U90" s="224"/>
    </row>
    <row r="91" spans="1:21" ht="16.149999999999999" customHeight="1">
      <c r="A91" s="223"/>
      <c r="B91" s="224"/>
      <c r="C91" s="308" t="s">
        <v>874</v>
      </c>
      <c r="D91" s="840" t="s">
        <v>1705</v>
      </c>
      <c r="E91" s="840"/>
      <c r="F91" s="840"/>
      <c r="G91" s="840"/>
      <c r="H91" s="840"/>
      <c r="I91" s="224"/>
      <c r="J91" s="224"/>
      <c r="K91" s="224"/>
      <c r="L91" s="224"/>
      <c r="M91" s="224"/>
      <c r="N91" s="224"/>
      <c r="O91" s="224"/>
      <c r="P91" s="224"/>
      <c r="Q91" s="224"/>
      <c r="R91" s="224"/>
      <c r="S91" s="224"/>
      <c r="T91" s="224"/>
      <c r="U91" s="224"/>
    </row>
    <row r="92" spans="1:21" ht="16.149999999999999" customHeight="1">
      <c r="A92" s="223"/>
      <c r="B92" s="224"/>
      <c r="C92" s="308"/>
      <c r="D92" s="308">
        <v>1</v>
      </c>
      <c r="E92" s="224" t="s">
        <v>1701</v>
      </c>
      <c r="F92" s="224"/>
      <c r="G92" s="224"/>
      <c r="H92" s="224"/>
      <c r="I92" s="224"/>
      <c r="J92" s="224"/>
      <c r="K92" s="224"/>
      <c r="L92" s="224"/>
      <c r="M92" s="224"/>
      <c r="N92" s="224"/>
      <c r="O92" s="224"/>
      <c r="P92" s="224"/>
      <c r="Q92" s="224"/>
      <c r="R92" s="224"/>
      <c r="S92" s="224"/>
      <c r="T92" s="224"/>
      <c r="U92" s="224"/>
    </row>
    <row r="93" spans="1:21" ht="16.149999999999999" customHeight="1">
      <c r="A93" s="223"/>
      <c r="B93" s="224"/>
      <c r="C93" s="308"/>
      <c r="D93" s="308">
        <v>2</v>
      </c>
      <c r="E93" s="224" t="s">
        <v>1702</v>
      </c>
      <c r="F93" s="224"/>
      <c r="G93" s="224"/>
      <c r="H93" s="224"/>
      <c r="I93" s="224"/>
      <c r="J93" s="224"/>
      <c r="K93" s="224"/>
      <c r="L93" s="224"/>
      <c r="M93" s="224"/>
      <c r="N93" s="224"/>
      <c r="O93" s="224"/>
      <c r="P93" s="224"/>
      <c r="Q93" s="224"/>
      <c r="R93" s="224"/>
      <c r="S93" s="224"/>
      <c r="T93" s="224"/>
      <c r="U93" s="224"/>
    </row>
    <row r="94" spans="1:21" ht="16.149999999999999" customHeight="1">
      <c r="A94" s="223"/>
      <c r="B94" s="224"/>
      <c r="C94" s="308"/>
      <c r="D94" s="308">
        <v>3</v>
      </c>
      <c r="E94" s="224" t="s">
        <v>1703</v>
      </c>
      <c r="F94" s="224"/>
      <c r="G94" s="224"/>
      <c r="H94" s="224"/>
      <c r="I94" s="224"/>
      <c r="J94" s="224"/>
      <c r="K94" s="224"/>
      <c r="L94" s="224"/>
      <c r="M94" s="224"/>
      <c r="N94" s="224"/>
      <c r="O94" s="224"/>
      <c r="P94" s="224"/>
      <c r="Q94" s="224"/>
      <c r="R94" s="224"/>
      <c r="S94" s="224"/>
      <c r="T94" s="224"/>
      <c r="U94" s="224"/>
    </row>
    <row r="95" spans="1:21" ht="16.149999999999999" customHeight="1">
      <c r="A95" s="223"/>
      <c r="B95" s="224"/>
      <c r="C95" s="308"/>
      <c r="D95" s="308">
        <v>98</v>
      </c>
      <c r="E95" s="224" t="s">
        <v>1050</v>
      </c>
      <c r="F95" s="224"/>
      <c r="G95" s="224"/>
      <c r="H95" s="224"/>
      <c r="I95" s="224"/>
      <c r="J95" s="224"/>
      <c r="K95" s="224"/>
      <c r="L95" s="224"/>
      <c r="M95" s="224"/>
      <c r="N95" s="224"/>
      <c r="O95" s="224"/>
      <c r="P95" s="224"/>
      <c r="Q95" s="224"/>
      <c r="R95" s="224"/>
      <c r="S95" s="224"/>
      <c r="T95" s="224"/>
      <c r="U95" s="224"/>
    </row>
    <row r="96" spans="1:21" ht="16.149999999999999" customHeight="1">
      <c r="A96" s="223"/>
      <c r="B96" s="224"/>
      <c r="C96" s="308"/>
      <c r="D96" s="224"/>
      <c r="E96" s="365"/>
      <c r="F96" s="224"/>
      <c r="G96" s="224"/>
      <c r="H96" s="224"/>
      <c r="I96" s="224"/>
      <c r="J96" s="224"/>
      <c r="K96" s="224"/>
      <c r="L96" s="224"/>
      <c r="M96" s="224"/>
      <c r="N96" s="224"/>
      <c r="O96" s="224"/>
      <c r="P96" s="224"/>
      <c r="Q96" s="224"/>
      <c r="R96" s="224"/>
      <c r="S96" s="224"/>
      <c r="T96" s="224"/>
      <c r="U96" s="224"/>
    </row>
    <row r="97" spans="1:21" ht="16.149999999999999" customHeight="1">
      <c r="A97" s="223"/>
      <c r="B97" s="224"/>
      <c r="C97" s="308" t="s">
        <v>875</v>
      </c>
      <c r="D97" s="224" t="s">
        <v>1704</v>
      </c>
      <c r="E97" s="365"/>
      <c r="F97" s="224"/>
      <c r="G97" s="224"/>
      <c r="H97" s="224"/>
      <c r="I97" s="224"/>
      <c r="J97" s="224"/>
      <c r="K97" s="224"/>
      <c r="L97" s="224"/>
      <c r="M97" s="224"/>
      <c r="N97" s="224"/>
      <c r="O97" s="224"/>
      <c r="P97" s="224"/>
      <c r="Q97" s="224"/>
      <c r="R97" s="224"/>
      <c r="S97" s="224"/>
      <c r="T97" s="224"/>
      <c r="U97" s="224"/>
    </row>
    <row r="98" spans="1:21" ht="16.149999999999999" customHeight="1">
      <c r="A98" s="223"/>
      <c r="B98" s="224"/>
      <c r="C98" s="308"/>
      <c r="D98" s="308">
        <v>1</v>
      </c>
      <c r="E98" s="224" t="s">
        <v>1701</v>
      </c>
      <c r="F98" s="224"/>
      <c r="G98" s="224"/>
      <c r="H98" s="224"/>
      <c r="I98" s="224"/>
      <c r="J98" s="224"/>
      <c r="K98" s="224"/>
      <c r="L98" s="224"/>
      <c r="M98" s="224"/>
      <c r="N98" s="224"/>
      <c r="O98" s="224"/>
      <c r="P98" s="224"/>
      <c r="Q98" s="224"/>
      <c r="R98" s="224"/>
      <c r="S98" s="224"/>
      <c r="T98" s="224"/>
      <c r="U98" s="224"/>
    </row>
    <row r="99" spans="1:21" ht="16.149999999999999" customHeight="1">
      <c r="A99" s="223"/>
      <c r="B99" s="224"/>
      <c r="C99" s="308"/>
      <c r="D99" s="308">
        <v>2</v>
      </c>
      <c r="E99" s="224" t="s">
        <v>1702</v>
      </c>
      <c r="F99" s="224"/>
      <c r="G99" s="224"/>
      <c r="H99" s="224"/>
      <c r="I99" s="224"/>
      <c r="J99" s="224"/>
      <c r="K99" s="224"/>
      <c r="L99" s="224"/>
      <c r="M99" s="224"/>
      <c r="N99" s="224"/>
      <c r="O99" s="224"/>
      <c r="P99" s="224"/>
      <c r="Q99" s="224"/>
      <c r="R99" s="224"/>
      <c r="S99" s="224"/>
      <c r="T99" s="224"/>
      <c r="U99" s="224"/>
    </row>
    <row r="100" spans="1:21" ht="16.149999999999999" customHeight="1">
      <c r="A100" s="223"/>
      <c r="B100" s="224"/>
      <c r="C100" s="301"/>
      <c r="D100" s="308">
        <v>3</v>
      </c>
      <c r="E100" s="224" t="s">
        <v>1703</v>
      </c>
      <c r="F100" s="224"/>
      <c r="G100" s="224"/>
      <c r="H100" s="224"/>
      <c r="I100" s="224"/>
      <c r="J100" s="224"/>
      <c r="K100" s="224"/>
      <c r="L100" s="224"/>
      <c r="M100" s="224"/>
      <c r="N100" s="224"/>
      <c r="O100" s="224"/>
      <c r="P100" s="224"/>
      <c r="Q100" s="224"/>
      <c r="R100" s="224"/>
      <c r="S100" s="224"/>
      <c r="T100" s="224"/>
      <c r="U100" s="224"/>
    </row>
    <row r="101" spans="1:21" ht="16.149999999999999" customHeight="1">
      <c r="A101" s="223"/>
      <c r="B101" s="224"/>
      <c r="C101" s="301"/>
      <c r="D101" s="308">
        <v>98</v>
      </c>
      <c r="E101" s="224" t="s">
        <v>1050</v>
      </c>
      <c r="F101" s="224"/>
      <c r="G101" s="224"/>
      <c r="H101" s="224"/>
      <c r="I101" s="224"/>
      <c r="J101" s="224"/>
      <c r="K101" s="224"/>
      <c r="L101" s="224"/>
      <c r="M101" s="224"/>
      <c r="N101" s="224"/>
      <c r="O101" s="224"/>
      <c r="P101" s="224"/>
      <c r="Q101" s="224"/>
      <c r="R101" s="224"/>
      <c r="S101" s="224"/>
      <c r="T101" s="224"/>
      <c r="U101" s="224"/>
    </row>
    <row r="102" spans="1:21" ht="16.149999999999999" customHeight="1">
      <c r="A102" s="223"/>
      <c r="B102" s="224"/>
      <c r="C102" s="301"/>
      <c r="D102" s="224"/>
      <c r="E102" s="365"/>
      <c r="F102" s="224"/>
      <c r="G102" s="224"/>
      <c r="H102" s="224"/>
      <c r="I102" s="224"/>
      <c r="J102" s="224"/>
      <c r="K102" s="224"/>
      <c r="L102" s="224"/>
      <c r="M102" s="224"/>
      <c r="N102" s="224"/>
      <c r="O102" s="224"/>
      <c r="P102" s="224"/>
      <c r="Q102" s="224"/>
      <c r="R102" s="224"/>
      <c r="S102" s="224"/>
      <c r="T102" s="224"/>
      <c r="U102" s="224"/>
    </row>
    <row r="103" spans="1:21" ht="16.149999999999999" customHeight="1">
      <c r="A103" s="223"/>
      <c r="B103" s="316" t="s">
        <v>1710</v>
      </c>
      <c r="C103" s="301"/>
      <c r="D103" s="8"/>
      <c r="E103" s="365"/>
      <c r="F103" s="224"/>
      <c r="G103" s="224"/>
      <c r="H103" s="224"/>
      <c r="I103" s="224"/>
      <c r="J103" s="224"/>
      <c r="K103" s="224"/>
      <c r="L103" s="224"/>
      <c r="M103" s="224"/>
      <c r="N103" s="224"/>
      <c r="O103" s="224"/>
      <c r="P103" s="224"/>
      <c r="Q103" s="224"/>
      <c r="R103" s="224"/>
      <c r="S103" s="224"/>
      <c r="T103" s="224"/>
      <c r="U103" s="224"/>
    </row>
    <row r="104" spans="1:21" ht="16.149999999999999" customHeight="1">
      <c r="A104" s="302">
        <f>+A66+0.01</f>
        <v>14.089999999999998</v>
      </c>
      <c r="B104" s="224" t="s">
        <v>1711</v>
      </c>
      <c r="C104" s="224"/>
      <c r="D104" s="224"/>
      <c r="E104" s="365"/>
      <c r="F104" s="224"/>
      <c r="G104" s="224"/>
      <c r="H104" s="224"/>
      <c r="I104" s="224"/>
      <c r="J104" s="224"/>
      <c r="K104" s="224"/>
      <c r="L104" s="224"/>
      <c r="M104" s="224"/>
      <c r="N104" s="224"/>
      <c r="O104" s="224"/>
      <c r="P104" s="224"/>
      <c r="Q104" s="224"/>
      <c r="R104" s="224"/>
      <c r="S104" s="224"/>
      <c r="T104" s="224"/>
      <c r="U104" s="224"/>
    </row>
    <row r="105" spans="1:21" ht="16.149999999999999" customHeight="1">
      <c r="A105" s="223"/>
      <c r="B105" s="224"/>
      <c r="C105" s="301" t="s">
        <v>870</v>
      </c>
      <c r="D105" s="840" t="s">
        <v>1712</v>
      </c>
      <c r="E105" s="365"/>
      <c r="F105" s="224"/>
      <c r="G105" s="224"/>
      <c r="H105" s="224"/>
      <c r="I105" s="224"/>
      <c r="J105" s="224"/>
      <c r="K105" s="224"/>
      <c r="L105" s="224"/>
      <c r="M105" s="224"/>
      <c r="N105" s="224"/>
      <c r="O105" s="224"/>
      <c r="P105" s="224"/>
      <c r="Q105" s="224"/>
      <c r="R105" s="224"/>
      <c r="S105" s="224"/>
      <c r="T105" s="224"/>
      <c r="U105" s="224"/>
    </row>
    <row r="106" spans="1:21" ht="16.149999999999999" customHeight="1">
      <c r="A106" s="223"/>
      <c r="B106" s="224"/>
      <c r="C106" s="301"/>
      <c r="D106" s="308">
        <v>1</v>
      </c>
      <c r="E106" s="224" t="s">
        <v>1701</v>
      </c>
      <c r="F106" s="224"/>
      <c r="G106" s="224"/>
      <c r="H106" s="224"/>
      <c r="I106" s="224"/>
      <c r="J106" s="224"/>
      <c r="K106" s="224"/>
      <c r="L106" s="224"/>
      <c r="M106" s="224"/>
      <c r="N106" s="224"/>
      <c r="O106" s="224"/>
      <c r="P106" s="224"/>
      <c r="Q106" s="224"/>
      <c r="R106" s="224"/>
      <c r="S106" s="224"/>
      <c r="T106" s="224"/>
      <c r="U106" s="224"/>
    </row>
    <row r="107" spans="1:21" ht="16.149999999999999" customHeight="1">
      <c r="A107" s="223"/>
      <c r="B107" s="224"/>
      <c r="C107" s="301"/>
      <c r="D107" s="308">
        <v>2</v>
      </c>
      <c r="E107" s="224" t="s">
        <v>1702</v>
      </c>
      <c r="F107" s="224"/>
      <c r="G107" s="224"/>
      <c r="H107" s="224"/>
      <c r="I107" s="224"/>
      <c r="J107" s="224"/>
      <c r="K107" s="224"/>
      <c r="L107" s="224"/>
      <c r="M107" s="224"/>
      <c r="N107" s="224"/>
      <c r="O107" s="224"/>
      <c r="P107" s="224"/>
      <c r="Q107" s="224"/>
      <c r="R107" s="224"/>
      <c r="S107" s="224"/>
      <c r="T107" s="224"/>
      <c r="U107" s="224"/>
    </row>
    <row r="108" spans="1:21" ht="16.149999999999999" customHeight="1">
      <c r="A108" s="223"/>
      <c r="B108" s="224"/>
      <c r="C108" s="301"/>
      <c r="D108" s="308">
        <v>3</v>
      </c>
      <c r="E108" s="224" t="s">
        <v>1703</v>
      </c>
      <c r="F108" s="224"/>
      <c r="G108" s="224"/>
      <c r="H108" s="224"/>
      <c r="I108" s="224"/>
      <c r="J108" s="224"/>
      <c r="K108" s="224"/>
      <c r="L108" s="224"/>
      <c r="M108" s="224"/>
      <c r="N108" s="224"/>
      <c r="O108" s="224"/>
      <c r="P108" s="224"/>
      <c r="Q108" s="224"/>
      <c r="R108" s="224"/>
      <c r="S108" s="224"/>
      <c r="T108" s="224"/>
      <c r="U108" s="224"/>
    </row>
    <row r="109" spans="1:21" ht="16.149999999999999" customHeight="1">
      <c r="A109" s="223"/>
      <c r="B109" s="224"/>
      <c r="C109" s="301"/>
      <c r="D109" s="308">
        <v>98</v>
      </c>
      <c r="E109" s="224" t="s">
        <v>1050</v>
      </c>
      <c r="F109" s="224"/>
      <c r="G109" s="224"/>
      <c r="H109" s="224"/>
      <c r="I109" s="224"/>
      <c r="J109" s="224"/>
      <c r="K109" s="224"/>
      <c r="L109" s="224"/>
      <c r="M109" s="224"/>
      <c r="N109" s="224"/>
      <c r="O109" s="224"/>
      <c r="P109" s="224"/>
      <c r="Q109" s="224"/>
      <c r="R109" s="224"/>
      <c r="S109" s="224"/>
      <c r="T109" s="224"/>
      <c r="U109" s="224"/>
    </row>
    <row r="110" spans="1:21" ht="16.149999999999999" customHeight="1">
      <c r="A110" s="223"/>
      <c r="B110" s="224"/>
      <c r="C110" s="301"/>
      <c r="D110" s="224"/>
      <c r="E110" s="365"/>
      <c r="F110" s="224"/>
      <c r="G110" s="224"/>
      <c r="H110" s="224"/>
      <c r="I110" s="224"/>
      <c r="J110" s="224"/>
      <c r="K110" s="224"/>
      <c r="L110" s="224"/>
      <c r="M110" s="224"/>
      <c r="N110" s="224"/>
      <c r="O110" s="224"/>
      <c r="P110" s="224"/>
      <c r="Q110" s="224"/>
      <c r="R110" s="224"/>
      <c r="S110" s="224"/>
      <c r="T110" s="224"/>
      <c r="U110" s="224"/>
    </row>
    <row r="111" spans="1:21" ht="16.149999999999999" customHeight="1">
      <c r="A111" s="223"/>
      <c r="B111" s="224"/>
      <c r="C111" s="301" t="s">
        <v>871</v>
      </c>
      <c r="D111" s="840" t="s">
        <v>1713</v>
      </c>
      <c r="E111" s="365"/>
      <c r="F111" s="224"/>
      <c r="G111" s="224"/>
      <c r="H111" s="224"/>
      <c r="I111" s="224"/>
      <c r="J111" s="224"/>
      <c r="K111" s="224"/>
      <c r="L111" s="224"/>
      <c r="M111" s="224"/>
      <c r="N111" s="224"/>
      <c r="O111" s="224"/>
      <c r="P111" s="224"/>
      <c r="Q111" s="224"/>
      <c r="R111" s="224"/>
      <c r="S111" s="224"/>
      <c r="T111" s="224"/>
      <c r="U111" s="224"/>
    </row>
    <row r="112" spans="1:21" ht="16.149999999999999" customHeight="1">
      <c r="A112" s="223"/>
      <c r="B112" s="224"/>
      <c r="C112" s="301"/>
      <c r="D112" s="308">
        <v>1</v>
      </c>
      <c r="E112" s="224" t="s">
        <v>1701</v>
      </c>
      <c r="F112" s="224"/>
      <c r="G112" s="224"/>
      <c r="H112" s="224"/>
      <c r="I112" s="224"/>
      <c r="J112" s="224"/>
      <c r="K112" s="224"/>
      <c r="L112" s="224"/>
      <c r="M112" s="224"/>
      <c r="N112" s="224"/>
      <c r="O112" s="224"/>
      <c r="P112" s="224"/>
      <c r="Q112" s="224"/>
      <c r="R112" s="224"/>
      <c r="S112" s="224"/>
      <c r="T112" s="224"/>
      <c r="U112" s="224"/>
    </row>
    <row r="113" spans="1:21" ht="16.149999999999999" customHeight="1">
      <c r="A113" s="223"/>
      <c r="B113" s="224"/>
      <c r="C113" s="301"/>
      <c r="D113" s="308">
        <v>2</v>
      </c>
      <c r="E113" s="224" t="s">
        <v>1702</v>
      </c>
      <c r="F113" s="224"/>
      <c r="G113" s="224"/>
      <c r="H113" s="224"/>
      <c r="I113" s="224"/>
      <c r="J113" s="224"/>
      <c r="K113" s="224"/>
      <c r="L113" s="224"/>
      <c r="M113" s="224"/>
      <c r="N113" s="224"/>
      <c r="O113" s="224"/>
      <c r="P113" s="224"/>
      <c r="Q113" s="224"/>
      <c r="R113" s="224"/>
      <c r="S113" s="224"/>
      <c r="T113" s="224"/>
      <c r="U113" s="224"/>
    </row>
    <row r="114" spans="1:21" ht="16.149999999999999" customHeight="1">
      <c r="A114" s="223"/>
      <c r="B114" s="224"/>
      <c r="C114" s="301"/>
      <c r="D114" s="308">
        <v>3</v>
      </c>
      <c r="E114" s="224" t="s">
        <v>1703</v>
      </c>
      <c r="F114" s="224"/>
      <c r="G114" s="224"/>
      <c r="H114" s="224"/>
      <c r="I114" s="224"/>
      <c r="J114" s="224"/>
      <c r="K114" s="224"/>
      <c r="L114" s="224"/>
      <c r="M114" s="224"/>
      <c r="N114" s="224"/>
      <c r="O114" s="224"/>
      <c r="P114" s="224"/>
      <c r="Q114" s="224"/>
      <c r="R114" s="224"/>
      <c r="S114" s="224"/>
      <c r="T114" s="224"/>
      <c r="U114" s="224"/>
    </row>
    <row r="115" spans="1:21" ht="16.149999999999999" customHeight="1">
      <c r="A115" s="223"/>
      <c r="B115" s="224"/>
      <c r="C115" s="301"/>
      <c r="D115" s="308">
        <v>98</v>
      </c>
      <c r="E115" s="224" t="s">
        <v>1050</v>
      </c>
      <c r="F115" s="224"/>
      <c r="G115" s="224"/>
      <c r="H115" s="224"/>
      <c r="I115" s="224"/>
      <c r="J115" s="224"/>
      <c r="K115" s="224"/>
      <c r="L115" s="224"/>
      <c r="M115" s="224"/>
      <c r="N115" s="224"/>
      <c r="O115" s="224"/>
      <c r="P115" s="224"/>
      <c r="Q115" s="224"/>
      <c r="R115" s="224"/>
      <c r="S115" s="224"/>
      <c r="T115" s="224"/>
      <c r="U115" s="224"/>
    </row>
    <row r="116" spans="1:21" ht="16.149999999999999" customHeight="1">
      <c r="A116" s="223"/>
      <c r="B116" s="224"/>
      <c r="C116" s="301"/>
      <c r="D116" s="224"/>
      <c r="E116" s="365"/>
      <c r="F116" s="224"/>
      <c r="G116" s="224"/>
      <c r="H116" s="224"/>
      <c r="I116" s="224"/>
      <c r="J116" s="224"/>
      <c r="K116" s="224"/>
      <c r="L116" s="224"/>
      <c r="M116" s="224"/>
      <c r="N116" s="224"/>
      <c r="O116" s="224"/>
      <c r="P116" s="224"/>
      <c r="Q116" s="224"/>
      <c r="R116" s="224"/>
      <c r="S116" s="224"/>
      <c r="T116" s="224"/>
      <c r="U116" s="224"/>
    </row>
    <row r="117" spans="1:21" ht="16.149999999999999" customHeight="1">
      <c r="A117" s="223"/>
      <c r="B117" s="224"/>
      <c r="C117" s="301" t="s">
        <v>872</v>
      </c>
      <c r="D117" s="840" t="s">
        <v>1714</v>
      </c>
      <c r="E117" s="365"/>
      <c r="F117" s="224"/>
      <c r="G117" s="224"/>
      <c r="H117" s="224"/>
      <c r="I117" s="224"/>
      <c r="J117" s="224"/>
      <c r="K117" s="224"/>
      <c r="L117" s="224"/>
      <c r="M117" s="224"/>
      <c r="N117" s="224"/>
      <c r="O117" s="224"/>
      <c r="P117" s="224"/>
      <c r="Q117" s="224"/>
      <c r="R117" s="224"/>
      <c r="S117" s="224"/>
      <c r="T117" s="224"/>
      <c r="U117" s="224"/>
    </row>
    <row r="118" spans="1:21" ht="16.149999999999999" customHeight="1">
      <c r="A118" s="223"/>
      <c r="B118" s="224"/>
      <c r="C118" s="301"/>
      <c r="D118" s="308">
        <v>1</v>
      </c>
      <c r="E118" s="224" t="s">
        <v>1701</v>
      </c>
      <c r="F118" s="224"/>
      <c r="G118" s="224"/>
      <c r="H118" s="224"/>
      <c r="I118" s="224"/>
      <c r="J118" s="224"/>
      <c r="K118" s="224"/>
      <c r="L118" s="224"/>
      <c r="M118" s="224"/>
      <c r="N118" s="224"/>
      <c r="O118" s="224"/>
      <c r="P118" s="224"/>
      <c r="Q118" s="224"/>
      <c r="R118" s="224"/>
      <c r="S118" s="224"/>
      <c r="T118" s="224"/>
      <c r="U118" s="224"/>
    </row>
    <row r="119" spans="1:21" ht="16.149999999999999" customHeight="1">
      <c r="A119" s="223"/>
      <c r="B119" s="224"/>
      <c r="C119" s="301"/>
      <c r="D119" s="308">
        <v>2</v>
      </c>
      <c r="E119" s="224" t="s">
        <v>1702</v>
      </c>
      <c r="F119" s="224"/>
      <c r="G119" s="224"/>
      <c r="H119" s="224"/>
      <c r="I119" s="224"/>
      <c r="J119" s="224"/>
      <c r="K119" s="224"/>
      <c r="L119" s="224"/>
      <c r="M119" s="224"/>
      <c r="N119" s="224"/>
      <c r="O119" s="224"/>
      <c r="P119" s="224"/>
      <c r="Q119" s="224"/>
      <c r="R119" s="224"/>
      <c r="S119" s="224"/>
      <c r="T119" s="224"/>
      <c r="U119" s="224"/>
    </row>
    <row r="120" spans="1:21" ht="16.149999999999999" customHeight="1">
      <c r="A120" s="223"/>
      <c r="B120" s="224"/>
      <c r="C120" s="301"/>
      <c r="D120" s="308">
        <v>3</v>
      </c>
      <c r="E120" s="224" t="s">
        <v>1703</v>
      </c>
      <c r="F120" s="224"/>
      <c r="G120" s="224"/>
      <c r="H120" s="224"/>
      <c r="I120" s="224"/>
      <c r="J120" s="224"/>
      <c r="K120" s="224"/>
      <c r="L120" s="224"/>
      <c r="M120" s="224"/>
      <c r="N120" s="224"/>
      <c r="O120" s="224"/>
      <c r="P120" s="224"/>
      <c r="Q120" s="224"/>
      <c r="R120" s="224"/>
      <c r="S120" s="224"/>
      <c r="T120" s="224"/>
      <c r="U120" s="224"/>
    </row>
    <row r="121" spans="1:21" ht="16.149999999999999" customHeight="1">
      <c r="A121" s="223"/>
      <c r="B121" s="224"/>
      <c r="C121" s="301"/>
      <c r="D121" s="308">
        <v>98</v>
      </c>
      <c r="E121" s="224" t="s">
        <v>1050</v>
      </c>
      <c r="F121" s="224"/>
      <c r="G121" s="224"/>
      <c r="H121" s="224"/>
      <c r="I121" s="224"/>
      <c r="J121" s="224"/>
      <c r="K121" s="224"/>
      <c r="L121" s="224"/>
      <c r="M121" s="224"/>
      <c r="N121" s="224"/>
      <c r="O121" s="224"/>
      <c r="P121" s="224"/>
      <c r="Q121" s="224"/>
      <c r="R121" s="224"/>
      <c r="S121" s="224"/>
      <c r="T121" s="224"/>
      <c r="U121" s="224"/>
    </row>
    <row r="122" spans="1:21" ht="16.149999999999999" customHeight="1">
      <c r="A122" s="223"/>
      <c r="B122" s="224"/>
      <c r="C122" s="301"/>
      <c r="D122" s="224"/>
      <c r="E122" s="365"/>
      <c r="F122" s="224"/>
      <c r="G122" s="224"/>
      <c r="H122" s="224"/>
      <c r="I122" s="224"/>
      <c r="J122" s="224"/>
      <c r="K122" s="224"/>
      <c r="L122" s="224"/>
      <c r="M122" s="224"/>
      <c r="N122" s="224"/>
      <c r="O122" s="224"/>
      <c r="P122" s="224"/>
      <c r="Q122" s="224"/>
      <c r="R122" s="224"/>
      <c r="S122" s="224"/>
      <c r="T122" s="224"/>
      <c r="U122" s="224"/>
    </row>
    <row r="123" spans="1:21" ht="16.149999999999999" customHeight="1">
      <c r="A123" s="223"/>
      <c r="B123" s="224"/>
      <c r="C123" s="301" t="s">
        <v>873</v>
      </c>
      <c r="D123" s="840" t="s">
        <v>1715</v>
      </c>
      <c r="E123" s="365"/>
      <c r="F123" s="224"/>
      <c r="G123" s="224"/>
      <c r="H123" s="224"/>
      <c r="I123" s="224"/>
      <c r="J123" s="224"/>
      <c r="K123" s="224"/>
      <c r="L123" s="224"/>
      <c r="M123" s="224"/>
      <c r="N123" s="224"/>
      <c r="O123" s="224"/>
      <c r="P123" s="224"/>
      <c r="Q123" s="224"/>
      <c r="R123" s="224"/>
      <c r="S123" s="224"/>
      <c r="T123" s="224"/>
      <c r="U123" s="224"/>
    </row>
    <row r="124" spans="1:21" ht="16.149999999999999" customHeight="1">
      <c r="A124" s="223"/>
      <c r="B124" s="224"/>
      <c r="C124" s="301"/>
      <c r="D124" s="308">
        <v>1</v>
      </c>
      <c r="E124" s="224" t="s">
        <v>1701</v>
      </c>
      <c r="F124" s="224"/>
      <c r="G124" s="224"/>
      <c r="H124" s="224"/>
      <c r="I124" s="224"/>
      <c r="J124" s="224"/>
      <c r="K124" s="224"/>
      <c r="L124" s="224"/>
      <c r="M124" s="224"/>
      <c r="N124" s="224"/>
      <c r="O124" s="224"/>
      <c r="P124" s="224"/>
      <c r="Q124" s="224"/>
      <c r="R124" s="224"/>
      <c r="S124" s="224"/>
      <c r="T124" s="224"/>
      <c r="U124" s="224"/>
    </row>
    <row r="125" spans="1:21" ht="16.149999999999999" customHeight="1">
      <c r="A125" s="223"/>
      <c r="B125" s="224"/>
      <c r="C125" s="301"/>
      <c r="D125" s="308">
        <v>2</v>
      </c>
      <c r="E125" s="224" t="s">
        <v>1702</v>
      </c>
      <c r="F125" s="224"/>
      <c r="G125" s="224"/>
      <c r="H125" s="224"/>
      <c r="I125" s="224"/>
      <c r="J125" s="224"/>
      <c r="K125" s="224"/>
      <c r="L125" s="224"/>
      <c r="M125" s="224"/>
      <c r="N125" s="224"/>
      <c r="O125" s="224"/>
      <c r="P125" s="224"/>
      <c r="Q125" s="224"/>
      <c r="R125" s="224"/>
      <c r="S125" s="224"/>
      <c r="T125" s="224"/>
      <c r="U125" s="224"/>
    </row>
    <row r="126" spans="1:21" ht="16.149999999999999" customHeight="1">
      <c r="A126" s="223"/>
      <c r="B126" s="224"/>
      <c r="C126" s="301"/>
      <c r="D126" s="308">
        <v>3</v>
      </c>
      <c r="E126" s="224" t="s">
        <v>1703</v>
      </c>
      <c r="F126" s="224"/>
      <c r="G126" s="224"/>
      <c r="H126" s="224"/>
      <c r="I126" s="224"/>
      <c r="J126" s="224"/>
      <c r="K126" s="224"/>
      <c r="L126" s="224"/>
      <c r="M126" s="224"/>
      <c r="N126" s="224"/>
      <c r="O126" s="224"/>
      <c r="P126" s="224"/>
      <c r="Q126" s="224"/>
      <c r="R126" s="224"/>
      <c r="S126" s="224"/>
      <c r="T126" s="224"/>
      <c r="U126" s="224"/>
    </row>
    <row r="127" spans="1:21" ht="16.149999999999999" customHeight="1">
      <c r="A127" s="223"/>
      <c r="B127" s="224"/>
      <c r="C127" s="301"/>
      <c r="D127" s="308">
        <v>98</v>
      </c>
      <c r="E127" s="224" t="s">
        <v>1050</v>
      </c>
      <c r="F127" s="224"/>
      <c r="G127" s="224"/>
      <c r="H127" s="224"/>
      <c r="I127" s="224"/>
      <c r="J127" s="224"/>
      <c r="K127" s="224"/>
      <c r="L127" s="224"/>
      <c r="M127" s="224"/>
      <c r="N127" s="224"/>
      <c r="O127" s="224"/>
      <c r="P127" s="224"/>
      <c r="Q127" s="224"/>
      <c r="R127" s="224"/>
      <c r="S127" s="224"/>
      <c r="T127" s="224"/>
      <c r="U127" s="224"/>
    </row>
    <row r="128" spans="1:21" ht="16.149999999999999" customHeight="1">
      <c r="A128" s="223"/>
      <c r="B128" s="224"/>
      <c r="C128" s="301"/>
      <c r="D128" s="224"/>
      <c r="E128" s="365"/>
      <c r="F128" s="224"/>
      <c r="G128" s="224"/>
      <c r="H128" s="224"/>
      <c r="I128" s="224"/>
      <c r="J128" s="224"/>
      <c r="K128" s="224"/>
      <c r="L128" s="224"/>
      <c r="M128" s="224"/>
      <c r="N128" s="224"/>
      <c r="O128" s="224"/>
      <c r="P128" s="224"/>
      <c r="Q128" s="224"/>
      <c r="R128" s="224"/>
      <c r="S128" s="224"/>
      <c r="T128" s="224"/>
      <c r="U128" s="224"/>
    </row>
    <row r="129" spans="1:22" ht="16.149999999999999" customHeight="1">
      <c r="A129" s="223"/>
      <c r="B129" s="224"/>
      <c r="C129" s="301" t="s">
        <v>874</v>
      </c>
      <c r="D129" s="840" t="s">
        <v>1716</v>
      </c>
      <c r="E129" s="365"/>
      <c r="F129" s="224"/>
      <c r="G129" s="224"/>
      <c r="H129" s="224"/>
      <c r="I129" s="224"/>
      <c r="J129" s="224"/>
      <c r="K129" s="224"/>
      <c r="L129" s="224"/>
      <c r="M129" s="224"/>
      <c r="N129" s="224"/>
      <c r="O129" s="224"/>
      <c r="P129" s="224"/>
      <c r="Q129" s="224"/>
      <c r="R129" s="224"/>
      <c r="S129" s="224"/>
      <c r="T129" s="224"/>
      <c r="U129" s="224"/>
    </row>
    <row r="130" spans="1:22" ht="16.149999999999999" customHeight="1">
      <c r="A130" s="223"/>
      <c r="B130" s="224"/>
      <c r="C130" s="301"/>
      <c r="D130" s="308">
        <v>1</v>
      </c>
      <c r="E130" s="224" t="s">
        <v>1701</v>
      </c>
      <c r="F130" s="224"/>
      <c r="G130" s="224"/>
      <c r="H130" s="224"/>
      <c r="I130" s="224"/>
      <c r="J130" s="224"/>
      <c r="K130" s="224"/>
      <c r="L130" s="224"/>
      <c r="M130" s="224"/>
      <c r="N130" s="224"/>
      <c r="O130" s="224"/>
      <c r="P130" s="224"/>
      <c r="Q130" s="224"/>
      <c r="R130" s="224"/>
      <c r="S130" s="224"/>
      <c r="T130" s="224"/>
      <c r="U130" s="224"/>
    </row>
    <row r="131" spans="1:22" ht="16.149999999999999" customHeight="1">
      <c r="A131" s="223"/>
      <c r="B131" s="224"/>
      <c r="C131" s="301"/>
      <c r="D131" s="308">
        <v>2</v>
      </c>
      <c r="E131" s="224" t="s">
        <v>1702</v>
      </c>
      <c r="F131" s="224"/>
      <c r="G131" s="224"/>
      <c r="H131" s="224"/>
      <c r="I131" s="224"/>
      <c r="J131" s="224"/>
      <c r="K131" s="224"/>
      <c r="L131" s="224"/>
      <c r="M131" s="224"/>
      <c r="N131" s="224"/>
      <c r="O131" s="224"/>
      <c r="P131" s="224"/>
      <c r="Q131" s="224"/>
      <c r="R131" s="224"/>
      <c r="S131" s="224"/>
      <c r="T131" s="224"/>
      <c r="U131" s="224"/>
    </row>
    <row r="132" spans="1:22" ht="16.149999999999999" customHeight="1">
      <c r="A132" s="223"/>
      <c r="B132" s="224"/>
      <c r="C132" s="301"/>
      <c r="D132" s="308">
        <v>3</v>
      </c>
      <c r="E132" s="224" t="s">
        <v>1703</v>
      </c>
      <c r="F132" s="224"/>
      <c r="G132" s="224"/>
      <c r="H132" s="224"/>
      <c r="I132" s="224"/>
      <c r="J132" s="224"/>
      <c r="K132" s="224"/>
      <c r="L132" s="224"/>
      <c r="M132" s="224"/>
      <c r="N132" s="224"/>
      <c r="O132" s="224"/>
      <c r="P132" s="224"/>
      <c r="Q132" s="224"/>
      <c r="R132" s="224"/>
      <c r="S132" s="224"/>
      <c r="T132" s="224"/>
      <c r="U132" s="224"/>
    </row>
    <row r="133" spans="1:22" ht="16.149999999999999" customHeight="1">
      <c r="A133" s="223"/>
      <c r="B133" s="224"/>
      <c r="C133" s="301"/>
      <c r="D133" s="308">
        <v>98</v>
      </c>
      <c r="E133" s="224" t="s">
        <v>1050</v>
      </c>
      <c r="F133" s="224"/>
      <c r="G133" s="224"/>
      <c r="H133" s="224"/>
      <c r="I133" s="224"/>
      <c r="J133" s="224"/>
      <c r="K133" s="224"/>
      <c r="L133" s="224"/>
      <c r="M133" s="224"/>
      <c r="N133" s="224"/>
      <c r="O133" s="224"/>
      <c r="P133" s="224"/>
      <c r="Q133" s="224"/>
      <c r="R133" s="224"/>
      <c r="S133" s="224"/>
      <c r="T133" s="224"/>
      <c r="U133" s="224"/>
    </row>
    <row r="134" spans="1:22" ht="16.149999999999999" customHeight="1">
      <c r="A134" s="223"/>
      <c r="B134" s="224"/>
      <c r="C134" s="301"/>
      <c r="D134" s="224"/>
      <c r="E134" s="224"/>
      <c r="F134" s="224"/>
      <c r="G134" s="224"/>
      <c r="H134" s="224"/>
      <c r="I134" s="224"/>
      <c r="J134" s="224"/>
      <c r="K134" s="224"/>
      <c r="L134" s="224"/>
      <c r="M134" s="224"/>
      <c r="N134" s="224"/>
      <c r="O134" s="224"/>
      <c r="P134" s="224"/>
      <c r="Q134" s="224"/>
      <c r="R134" s="224"/>
      <c r="S134" s="224"/>
      <c r="T134" s="224"/>
      <c r="U134" s="224"/>
    </row>
    <row r="135" spans="1:22" ht="12.75" customHeight="1">
      <c r="A135" s="843">
        <f>A104+0.01</f>
        <v>14.099999999999998</v>
      </c>
      <c r="B135" s="365" t="s">
        <v>1717</v>
      </c>
      <c r="C135" s="224"/>
      <c r="D135" s="224"/>
      <c r="E135" s="224"/>
      <c r="F135" s="224"/>
      <c r="G135" s="224"/>
      <c r="H135" s="224"/>
      <c r="I135" s="224"/>
      <c r="J135" s="224"/>
      <c r="K135" s="224"/>
      <c r="L135" s="224"/>
      <c r="M135" s="224"/>
      <c r="N135" s="224"/>
      <c r="O135" s="224"/>
      <c r="P135" s="224"/>
      <c r="Q135" s="224"/>
      <c r="R135" s="224"/>
      <c r="S135" s="224"/>
      <c r="T135" s="224"/>
      <c r="U135" s="224"/>
    </row>
    <row r="136" spans="1:22" ht="12.75" customHeight="1">
      <c r="A136" s="223"/>
      <c r="B136" s="1100" t="s">
        <v>1687</v>
      </c>
      <c r="C136" s="1100"/>
      <c r="D136" s="1100"/>
      <c r="E136" s="1100"/>
      <c r="F136" s="1100"/>
      <c r="G136" s="1100"/>
      <c r="H136" s="1100"/>
      <c r="I136" s="1100"/>
      <c r="J136" s="1100"/>
      <c r="K136" s="1100"/>
      <c r="L136" s="1100"/>
      <c r="M136" s="1100"/>
      <c r="N136" s="1100"/>
      <c r="O136" s="1100"/>
      <c r="P136" s="1100"/>
      <c r="Q136" s="1100"/>
      <c r="R136" s="1100"/>
      <c r="S136" s="1100"/>
      <c r="T136" s="1100"/>
      <c r="U136" s="1100"/>
      <c r="V136" s="1100"/>
    </row>
    <row r="137" spans="1:22" ht="12.75" customHeight="1">
      <c r="A137" s="223"/>
      <c r="B137" s="1100"/>
      <c r="C137" s="1100"/>
      <c r="D137" s="1100"/>
      <c r="E137" s="1100"/>
      <c r="F137" s="1100"/>
      <c r="G137" s="1100"/>
      <c r="H137" s="1100"/>
      <c r="I137" s="1100"/>
      <c r="J137" s="1100"/>
      <c r="K137" s="1100"/>
      <c r="L137" s="1100"/>
      <c r="M137" s="1100"/>
      <c r="N137" s="1100"/>
      <c r="O137" s="1100"/>
      <c r="P137" s="1100"/>
      <c r="Q137" s="1100"/>
      <c r="R137" s="1100"/>
      <c r="S137" s="1100"/>
      <c r="T137" s="1100"/>
      <c r="U137" s="1100"/>
      <c r="V137" s="1100"/>
    </row>
    <row r="138" spans="1:22" ht="12.75" customHeight="1">
      <c r="A138" s="223"/>
      <c r="B138" s="224"/>
      <c r="C138" s="224">
        <v>1</v>
      </c>
      <c r="D138" s="842" t="s">
        <v>1362</v>
      </c>
      <c r="E138" s="224"/>
      <c r="F138" s="224"/>
      <c r="G138" s="224"/>
      <c r="H138" s="224"/>
      <c r="I138" s="224"/>
      <c r="J138" s="224"/>
      <c r="K138" s="224"/>
      <c r="L138" s="224"/>
      <c r="M138" s="224"/>
      <c r="N138" s="224"/>
      <c r="P138" s="224"/>
      <c r="Q138" s="224"/>
      <c r="R138" s="224"/>
      <c r="S138" s="224"/>
      <c r="T138" s="224"/>
      <c r="U138" s="224"/>
    </row>
    <row r="139" spans="1:22" ht="12.75" customHeight="1">
      <c r="A139" s="223"/>
      <c r="B139" s="224"/>
      <c r="C139" s="224">
        <v>2</v>
      </c>
      <c r="D139" s="842" t="s">
        <v>1688</v>
      </c>
      <c r="E139" s="224"/>
      <c r="F139" s="224"/>
      <c r="G139" s="224"/>
      <c r="H139" s="224"/>
      <c r="I139" s="224"/>
      <c r="J139" s="224"/>
      <c r="K139" s="224"/>
      <c r="L139" s="224"/>
      <c r="M139" s="224"/>
      <c r="N139" s="224"/>
      <c r="O139" s="224"/>
      <c r="P139" s="224"/>
      <c r="Q139" s="224"/>
      <c r="R139" s="224"/>
      <c r="S139" s="224"/>
      <c r="T139" s="224"/>
      <c r="U139" s="224"/>
    </row>
    <row r="140" spans="1:22" ht="12.75" customHeight="1">
      <c r="A140" s="223"/>
      <c r="B140" s="224"/>
      <c r="C140" s="224">
        <v>3</v>
      </c>
      <c r="D140" s="271" t="s">
        <v>1364</v>
      </c>
      <c r="E140" s="224"/>
      <c r="F140" s="224"/>
      <c r="G140" s="224"/>
      <c r="H140" s="224"/>
      <c r="I140" s="224"/>
      <c r="J140" s="224"/>
      <c r="K140" s="224"/>
      <c r="L140" s="224"/>
      <c r="M140" s="224"/>
      <c r="N140" s="224"/>
      <c r="O140" s="224"/>
      <c r="P140" s="224"/>
      <c r="Q140" s="224"/>
      <c r="R140" s="224"/>
      <c r="S140" s="224"/>
      <c r="T140" s="224"/>
      <c r="U140" s="224"/>
    </row>
    <row r="141" spans="1:22" ht="12.75" customHeight="1">
      <c r="A141" s="223"/>
      <c r="B141" s="224"/>
      <c r="C141" s="224">
        <v>98</v>
      </c>
      <c r="D141" s="832" t="s">
        <v>1116</v>
      </c>
      <c r="E141" s="224"/>
      <c r="F141" s="224"/>
      <c r="G141" s="224"/>
      <c r="H141" s="224"/>
      <c r="I141" s="224"/>
      <c r="J141" s="224"/>
      <c r="K141" s="224"/>
      <c r="L141" s="224"/>
      <c r="M141" s="224"/>
      <c r="N141" s="224"/>
      <c r="O141" s="224"/>
      <c r="P141" s="224"/>
      <c r="Q141" s="224"/>
      <c r="R141" s="224"/>
      <c r="S141" s="224"/>
      <c r="T141" s="224"/>
      <c r="U141" s="224"/>
    </row>
    <row r="142" spans="1:22" ht="12.75" customHeight="1">
      <c r="A142" s="223"/>
      <c r="B142" s="224"/>
      <c r="C142" s="224">
        <v>99</v>
      </c>
      <c r="D142" s="840" t="s">
        <v>1210</v>
      </c>
      <c r="E142" s="224"/>
      <c r="F142" s="224"/>
      <c r="G142" s="224"/>
      <c r="H142" s="224"/>
      <c r="I142" s="224"/>
      <c r="J142" s="224"/>
      <c r="K142" s="224"/>
      <c r="L142" s="224"/>
      <c r="M142" s="224"/>
      <c r="N142" s="224"/>
      <c r="O142" s="224"/>
      <c r="P142" s="224"/>
      <c r="Q142" s="224"/>
      <c r="R142" s="224"/>
      <c r="S142" s="224"/>
      <c r="T142" s="224"/>
      <c r="U142" s="224"/>
    </row>
    <row r="143" spans="1:22" ht="12.75" customHeight="1">
      <c r="A143" s="223"/>
      <c r="B143" s="224"/>
      <c r="C143" s="224"/>
      <c r="D143" s="224"/>
      <c r="E143" s="224"/>
      <c r="F143" s="224"/>
      <c r="G143" s="224"/>
      <c r="H143" s="224"/>
      <c r="I143" s="224"/>
      <c r="J143" s="224"/>
      <c r="K143" s="224"/>
      <c r="L143" s="224"/>
      <c r="M143" s="224"/>
      <c r="N143" s="224"/>
      <c r="O143" s="224"/>
      <c r="P143" s="224"/>
      <c r="Q143" s="224"/>
      <c r="R143" s="224"/>
      <c r="S143" s="224"/>
      <c r="T143" s="224"/>
      <c r="U143" s="224"/>
    </row>
    <row r="144" spans="1:22" ht="12.75" customHeight="1">
      <c r="A144" s="302">
        <f>+A135+0.01</f>
        <v>14.109999999999998</v>
      </c>
      <c r="B144" s="224" t="s">
        <v>1718</v>
      </c>
      <c r="C144" s="224"/>
      <c r="D144" s="224"/>
      <c r="E144" s="224"/>
      <c r="F144" s="224"/>
      <c r="G144" s="224"/>
      <c r="H144" s="224"/>
      <c r="I144" s="224"/>
      <c r="J144" s="224"/>
      <c r="K144" s="224"/>
      <c r="L144" s="224"/>
      <c r="M144" s="224"/>
      <c r="N144" s="224"/>
      <c r="O144" s="224"/>
      <c r="P144" s="224"/>
      <c r="Q144" s="224"/>
      <c r="R144" s="224"/>
      <c r="S144" s="224"/>
      <c r="T144" s="224"/>
      <c r="U144" s="224"/>
    </row>
    <row r="145" spans="1:21" ht="12.75" customHeight="1">
      <c r="A145" s="223"/>
      <c r="B145" s="224"/>
      <c r="C145" s="301" t="s">
        <v>870</v>
      </c>
      <c r="D145" s="840" t="s">
        <v>1719</v>
      </c>
      <c r="E145" s="224"/>
      <c r="F145" s="224"/>
      <c r="G145" s="224"/>
      <c r="H145" s="224"/>
      <c r="I145" s="224"/>
      <c r="J145" s="224"/>
      <c r="K145" s="224"/>
      <c r="L145" s="224"/>
      <c r="M145" s="224"/>
      <c r="N145" s="224"/>
      <c r="O145" s="224"/>
      <c r="P145" s="224"/>
      <c r="Q145" s="224"/>
      <c r="R145" s="224"/>
      <c r="S145" s="224"/>
      <c r="T145" s="224"/>
      <c r="U145" s="224"/>
    </row>
    <row r="146" spans="1:21" ht="12.75" customHeight="1">
      <c r="A146" s="223"/>
      <c r="B146" s="224"/>
      <c r="C146" s="301"/>
      <c r="D146" s="224">
        <v>1</v>
      </c>
      <c r="E146" s="840" t="s">
        <v>1013</v>
      </c>
      <c r="F146" s="224"/>
      <c r="G146" s="224"/>
      <c r="H146" s="224"/>
      <c r="I146" s="224"/>
      <c r="J146" s="224"/>
      <c r="K146" s="224"/>
      <c r="L146" s="224"/>
      <c r="M146" s="224"/>
      <c r="N146" s="224"/>
      <c r="O146" s="224"/>
      <c r="P146" s="224"/>
      <c r="Q146" s="224"/>
      <c r="R146" s="224"/>
      <c r="S146" s="224"/>
      <c r="T146" s="224"/>
      <c r="U146" s="224"/>
    </row>
    <row r="147" spans="1:21" ht="12.75" customHeight="1">
      <c r="A147" s="223"/>
      <c r="B147" s="224"/>
      <c r="C147" s="301"/>
      <c r="D147" s="224">
        <v>2</v>
      </c>
      <c r="E147" s="840" t="s">
        <v>1067</v>
      </c>
      <c r="F147" s="224"/>
      <c r="G147" s="224"/>
      <c r="H147" s="224"/>
      <c r="I147" s="224"/>
      <c r="J147" s="224"/>
      <c r="K147" s="224"/>
      <c r="L147" s="224"/>
      <c r="M147" s="224"/>
      <c r="N147" s="224"/>
      <c r="O147" s="224"/>
      <c r="P147" s="224"/>
      <c r="Q147" s="224"/>
      <c r="R147" s="224"/>
      <c r="S147" s="224"/>
      <c r="T147" s="224"/>
      <c r="U147" s="224"/>
    </row>
    <row r="148" spans="1:21" ht="12.75" customHeight="1">
      <c r="A148" s="223"/>
      <c r="B148" s="224"/>
      <c r="C148" s="301"/>
      <c r="D148" s="224">
        <v>98</v>
      </c>
      <c r="E148" s="840" t="s">
        <v>1050</v>
      </c>
      <c r="F148" s="224"/>
      <c r="G148" s="224"/>
      <c r="H148" s="224"/>
      <c r="I148" s="224"/>
      <c r="J148" s="224"/>
      <c r="K148" s="224"/>
      <c r="L148" s="224"/>
      <c r="M148" s="224"/>
      <c r="N148" s="224"/>
      <c r="O148" s="224"/>
      <c r="P148" s="224"/>
      <c r="Q148" s="224"/>
      <c r="R148" s="224"/>
      <c r="S148" s="224"/>
      <c r="T148" s="224"/>
      <c r="U148" s="224"/>
    </row>
    <row r="149" spans="1:21" ht="12.75" customHeight="1">
      <c r="A149" s="223"/>
      <c r="B149" s="224"/>
      <c r="C149" s="301"/>
      <c r="D149" s="224"/>
      <c r="E149" s="224"/>
      <c r="F149" s="224"/>
      <c r="G149" s="224"/>
      <c r="H149" s="224"/>
      <c r="I149" s="224"/>
      <c r="J149" s="224"/>
      <c r="K149" s="224"/>
      <c r="L149" s="224"/>
      <c r="M149" s="224"/>
      <c r="N149" s="224"/>
      <c r="O149" s="224"/>
      <c r="P149" s="224"/>
      <c r="Q149" s="224"/>
      <c r="R149" s="224"/>
      <c r="S149" s="224"/>
      <c r="T149" s="224"/>
      <c r="U149" s="224"/>
    </row>
    <row r="150" spans="1:21" ht="12.75" customHeight="1">
      <c r="A150" s="223"/>
      <c r="B150" s="224"/>
      <c r="C150" s="301" t="s">
        <v>871</v>
      </c>
      <c r="D150" s="840" t="s">
        <v>1720</v>
      </c>
      <c r="E150" s="224"/>
      <c r="F150" s="224"/>
      <c r="G150" s="224"/>
      <c r="H150" s="224"/>
      <c r="I150" s="224"/>
      <c r="J150" s="224"/>
      <c r="K150" s="224"/>
      <c r="L150" s="224"/>
      <c r="M150" s="224"/>
      <c r="N150" s="224"/>
      <c r="O150" s="224"/>
      <c r="P150" s="224"/>
      <c r="Q150" s="224"/>
      <c r="R150" s="224"/>
      <c r="S150" s="224"/>
      <c r="T150" s="224"/>
      <c r="U150" s="224"/>
    </row>
    <row r="151" spans="1:21" ht="12.75" customHeight="1">
      <c r="A151" s="223"/>
      <c r="B151" s="224"/>
      <c r="C151" s="301"/>
      <c r="D151" s="224">
        <v>1</v>
      </c>
      <c r="E151" s="840" t="s">
        <v>1013</v>
      </c>
      <c r="F151" s="224"/>
      <c r="G151" s="224"/>
      <c r="H151" s="224"/>
      <c r="I151" s="224"/>
      <c r="J151" s="224"/>
      <c r="K151" s="224"/>
      <c r="L151" s="224"/>
      <c r="M151" s="224"/>
      <c r="N151" s="224"/>
      <c r="O151" s="224"/>
      <c r="P151" s="224"/>
      <c r="Q151" s="224"/>
      <c r="R151" s="224"/>
      <c r="S151" s="224"/>
      <c r="T151" s="224"/>
      <c r="U151" s="224"/>
    </row>
    <row r="152" spans="1:21" ht="12.75" customHeight="1">
      <c r="A152" s="223"/>
      <c r="B152" s="224"/>
      <c r="C152" s="301"/>
      <c r="D152" s="224">
        <v>2</v>
      </c>
      <c r="E152" s="840" t="s">
        <v>1067</v>
      </c>
      <c r="F152" s="224"/>
      <c r="G152" s="224"/>
      <c r="H152" s="224"/>
      <c r="I152" s="224"/>
      <c r="J152" s="224"/>
      <c r="K152" s="224"/>
      <c r="L152" s="224"/>
      <c r="M152" s="224"/>
      <c r="N152" s="224"/>
      <c r="O152" s="224"/>
      <c r="P152" s="224"/>
      <c r="Q152" s="224"/>
      <c r="R152" s="224"/>
      <c r="S152" s="224"/>
      <c r="T152" s="224"/>
      <c r="U152" s="224"/>
    </row>
    <row r="153" spans="1:21" ht="12.75" customHeight="1">
      <c r="A153" s="223"/>
      <c r="B153" s="224"/>
      <c r="C153" s="301"/>
      <c r="D153" s="224">
        <v>98</v>
      </c>
      <c r="E153" s="840" t="s">
        <v>1050</v>
      </c>
      <c r="F153" s="224"/>
      <c r="G153" s="224"/>
      <c r="H153" s="224"/>
      <c r="I153" s="224"/>
      <c r="J153" s="224"/>
      <c r="K153" s="224"/>
      <c r="L153" s="224"/>
      <c r="M153" s="224"/>
      <c r="N153" s="224"/>
      <c r="O153" s="224"/>
      <c r="P153" s="224"/>
      <c r="Q153" s="224"/>
      <c r="R153" s="224"/>
      <c r="S153" s="224"/>
      <c r="T153" s="224"/>
      <c r="U153" s="224"/>
    </row>
    <row r="154" spans="1:21" ht="12.75" customHeight="1">
      <c r="A154" s="223"/>
      <c r="B154" s="224"/>
      <c r="C154" s="301"/>
      <c r="D154" s="224"/>
      <c r="E154" s="224"/>
      <c r="F154" s="224"/>
      <c r="G154" s="224"/>
      <c r="H154" s="224"/>
      <c r="I154" s="224"/>
      <c r="J154" s="224"/>
      <c r="K154" s="224"/>
      <c r="L154" s="224"/>
      <c r="M154" s="224"/>
      <c r="N154" s="224"/>
      <c r="O154" s="224"/>
      <c r="P154" s="224"/>
      <c r="Q154" s="224"/>
      <c r="R154" s="224"/>
      <c r="S154" s="224"/>
      <c r="T154" s="224"/>
      <c r="U154" s="224"/>
    </row>
    <row r="155" spans="1:21" ht="12.75" customHeight="1">
      <c r="A155" s="223"/>
      <c r="B155" s="224"/>
      <c r="C155" s="301" t="s">
        <v>872</v>
      </c>
      <c r="D155" s="840" t="s">
        <v>1721</v>
      </c>
      <c r="E155" s="224"/>
      <c r="F155" s="224"/>
      <c r="G155" s="224"/>
      <c r="H155" s="224"/>
      <c r="I155" s="224"/>
      <c r="J155" s="224"/>
      <c r="K155" s="224"/>
      <c r="L155" s="224"/>
      <c r="M155" s="224"/>
      <c r="N155" s="224"/>
      <c r="O155" s="224"/>
      <c r="P155" s="224"/>
      <c r="Q155" s="224"/>
      <c r="R155" s="224"/>
      <c r="S155" s="224"/>
      <c r="T155" s="224"/>
      <c r="U155" s="224"/>
    </row>
    <row r="156" spans="1:21" ht="12.75" customHeight="1">
      <c r="A156" s="223"/>
      <c r="B156" s="224"/>
      <c r="C156" s="301"/>
      <c r="D156" s="224">
        <v>1</v>
      </c>
      <c r="E156" s="840" t="s">
        <v>1013</v>
      </c>
      <c r="F156" s="224"/>
      <c r="G156" s="224"/>
      <c r="H156" s="224"/>
      <c r="I156" s="224"/>
      <c r="J156" s="224"/>
      <c r="K156" s="224"/>
      <c r="L156" s="224"/>
      <c r="M156" s="224"/>
      <c r="N156" s="224"/>
      <c r="O156" s="224"/>
      <c r="P156" s="224"/>
      <c r="Q156" s="224"/>
      <c r="R156" s="224"/>
      <c r="S156" s="224"/>
      <c r="T156" s="224"/>
      <c r="U156" s="224"/>
    </row>
    <row r="157" spans="1:21" ht="12.75" customHeight="1">
      <c r="A157" s="223"/>
      <c r="B157" s="224"/>
      <c r="C157" s="301"/>
      <c r="D157" s="224">
        <v>2</v>
      </c>
      <c r="E157" s="840" t="s">
        <v>1067</v>
      </c>
      <c r="F157" s="224"/>
      <c r="G157" s="224"/>
      <c r="H157" s="224"/>
      <c r="I157" s="224"/>
      <c r="J157" s="224"/>
      <c r="K157" s="224"/>
      <c r="L157" s="224"/>
      <c r="M157" s="224"/>
      <c r="N157" s="224"/>
      <c r="O157" s="224"/>
      <c r="P157" s="224"/>
      <c r="Q157" s="224"/>
      <c r="R157" s="224"/>
      <c r="S157" s="224"/>
      <c r="T157" s="224"/>
      <c r="U157" s="224"/>
    </row>
    <row r="158" spans="1:21" ht="12.75" customHeight="1">
      <c r="A158" s="223"/>
      <c r="B158" s="224"/>
      <c r="C158" s="301"/>
      <c r="D158" s="224">
        <v>98</v>
      </c>
      <c r="E158" s="840" t="s">
        <v>1050</v>
      </c>
      <c r="F158" s="224"/>
      <c r="G158" s="224"/>
      <c r="H158" s="224"/>
      <c r="I158" s="224"/>
      <c r="J158" s="224"/>
      <c r="K158" s="224"/>
      <c r="L158" s="224"/>
      <c r="M158" s="224"/>
      <c r="N158" s="224"/>
      <c r="O158" s="224"/>
      <c r="P158" s="224"/>
      <c r="Q158" s="224"/>
      <c r="R158" s="224"/>
      <c r="S158" s="224"/>
      <c r="T158" s="224"/>
      <c r="U158" s="224"/>
    </row>
    <row r="159" spans="1:21" ht="12.75" customHeight="1">
      <c r="A159" s="223"/>
      <c r="B159" s="224"/>
      <c r="C159" s="301"/>
      <c r="D159" s="224"/>
      <c r="E159" s="224"/>
      <c r="F159" s="224"/>
      <c r="G159" s="224"/>
      <c r="H159" s="224"/>
      <c r="I159" s="224"/>
      <c r="J159" s="224"/>
      <c r="K159" s="224"/>
      <c r="L159" s="224"/>
      <c r="M159" s="224"/>
      <c r="N159" s="224"/>
      <c r="O159" s="224"/>
      <c r="P159" s="224"/>
      <c r="Q159" s="224"/>
      <c r="R159" s="224"/>
      <c r="S159" s="224"/>
      <c r="T159" s="224"/>
      <c r="U159" s="224"/>
    </row>
    <row r="160" spans="1:21" ht="12.75" customHeight="1">
      <c r="A160" s="223"/>
      <c r="B160" s="224"/>
      <c r="C160" s="301" t="s">
        <v>873</v>
      </c>
      <c r="D160" s="840" t="s">
        <v>1722</v>
      </c>
      <c r="E160" s="224"/>
      <c r="F160" s="224"/>
      <c r="G160" s="224"/>
      <c r="H160" s="224"/>
      <c r="I160" s="224"/>
      <c r="J160" s="224"/>
      <c r="K160" s="224"/>
      <c r="L160" s="224"/>
      <c r="M160" s="224"/>
      <c r="N160" s="224"/>
      <c r="O160" s="224"/>
      <c r="P160" s="224"/>
      <c r="Q160" s="224"/>
      <c r="R160" s="224"/>
      <c r="S160" s="224"/>
      <c r="T160" s="224"/>
      <c r="U160" s="224"/>
    </row>
    <row r="161" spans="1:21" ht="12.75" customHeight="1">
      <c r="A161" s="223"/>
      <c r="B161" s="224"/>
      <c r="C161" s="301"/>
      <c r="D161" s="224">
        <v>1</v>
      </c>
      <c r="E161" s="840" t="s">
        <v>1013</v>
      </c>
      <c r="F161" s="224"/>
      <c r="G161" s="224"/>
      <c r="H161" s="224"/>
      <c r="I161" s="224"/>
      <c r="J161" s="224"/>
      <c r="K161" s="224"/>
      <c r="L161" s="224"/>
      <c r="M161" s="224"/>
      <c r="N161" s="224"/>
      <c r="O161" s="224"/>
      <c r="P161" s="224"/>
      <c r="Q161" s="224"/>
      <c r="R161" s="224"/>
      <c r="S161" s="224"/>
      <c r="T161" s="224"/>
      <c r="U161" s="224"/>
    </row>
    <row r="162" spans="1:21" ht="12.75" customHeight="1">
      <c r="A162" s="223"/>
      <c r="B162" s="224"/>
      <c r="C162" s="301"/>
      <c r="D162" s="224">
        <v>2</v>
      </c>
      <c r="E162" s="840" t="s">
        <v>1067</v>
      </c>
      <c r="F162" s="224"/>
      <c r="G162" s="224"/>
      <c r="H162" s="224"/>
      <c r="I162" s="224"/>
      <c r="J162" s="224"/>
      <c r="K162" s="224"/>
      <c r="L162" s="224"/>
      <c r="M162" s="224"/>
      <c r="N162" s="224"/>
      <c r="O162" s="224"/>
      <c r="P162" s="224"/>
      <c r="Q162" s="224"/>
      <c r="R162" s="224"/>
      <c r="S162" s="224"/>
      <c r="T162" s="224"/>
      <c r="U162" s="224"/>
    </row>
    <row r="163" spans="1:21" ht="12.75" customHeight="1">
      <c r="A163" s="223"/>
      <c r="B163" s="224"/>
      <c r="C163" s="301"/>
      <c r="D163" s="224">
        <v>98</v>
      </c>
      <c r="E163" s="840" t="s">
        <v>1050</v>
      </c>
      <c r="F163" s="224"/>
      <c r="G163" s="224"/>
      <c r="H163" s="224"/>
      <c r="I163" s="224"/>
      <c r="J163" s="224"/>
      <c r="K163" s="224"/>
      <c r="L163" s="224"/>
      <c r="M163" s="224"/>
      <c r="N163" s="224"/>
      <c r="O163" s="224"/>
      <c r="P163" s="224"/>
      <c r="Q163" s="224"/>
      <c r="R163" s="224"/>
      <c r="S163" s="224"/>
      <c r="T163" s="224"/>
      <c r="U163" s="224"/>
    </row>
    <row r="164" spans="1:21" ht="12.75" customHeight="1">
      <c r="A164" s="224"/>
      <c r="B164" s="224"/>
      <c r="C164" s="224"/>
      <c r="D164" s="224"/>
      <c r="E164" s="224"/>
      <c r="F164" s="224"/>
      <c r="G164" s="224"/>
      <c r="H164" s="224"/>
      <c r="I164" s="224"/>
      <c r="J164" s="224"/>
      <c r="K164" s="224"/>
      <c r="L164" s="224"/>
      <c r="M164" s="224"/>
      <c r="N164" s="224"/>
      <c r="O164" s="224"/>
      <c r="P164" s="224"/>
    </row>
    <row r="165" spans="1:21" s="372" customFormat="1" ht="13.5">
      <c r="A165" s="671">
        <f>+A144+0.01</f>
        <v>14.119999999999997</v>
      </c>
      <c r="B165" s="643" t="s">
        <v>1723</v>
      </c>
    </row>
    <row r="166" spans="1:21" s="372" customFormat="1" ht="13.5">
      <c r="B166" s="672">
        <v>1</v>
      </c>
      <c r="C166" s="372" t="s">
        <v>1806</v>
      </c>
      <c r="M166" s="839"/>
      <c r="N166" s="839"/>
      <c r="O166" s="839"/>
    </row>
    <row r="167" spans="1:21" s="372" customFormat="1" ht="13.5">
      <c r="B167" s="672">
        <v>2</v>
      </c>
      <c r="C167" s="372" t="s">
        <v>1807</v>
      </c>
      <c r="M167" s="839"/>
      <c r="N167" s="839"/>
      <c r="O167" s="839"/>
    </row>
    <row r="168" spans="1:21" s="372" customFormat="1" ht="13.5">
      <c r="B168" s="672">
        <v>3</v>
      </c>
      <c r="C168" s="372" t="s">
        <v>1808</v>
      </c>
      <c r="M168" s="839"/>
      <c r="N168" s="839"/>
      <c r="O168" s="839"/>
    </row>
    <row r="169" spans="1:21" s="372" customFormat="1" ht="13.5">
      <c r="B169" s="672">
        <v>4</v>
      </c>
      <c r="C169" s="372" t="s">
        <v>1809</v>
      </c>
      <c r="M169" s="839"/>
      <c r="N169" s="839"/>
      <c r="O169" s="839"/>
    </row>
    <row r="170" spans="1:21" s="45" customFormat="1" ht="13.5"/>
    <row r="171" spans="1:21" s="45" customFormat="1" ht="13.5">
      <c r="A171" s="329">
        <f>+A165+0.01</f>
        <v>14.129999999999997</v>
      </c>
      <c r="B171" s="328" t="s">
        <v>1724</v>
      </c>
    </row>
    <row r="172" spans="1:21" s="45" customFormat="1" ht="13.5">
      <c r="B172" s="330">
        <v>1</v>
      </c>
      <c r="C172" s="840" t="s">
        <v>1013</v>
      </c>
    </row>
    <row r="173" spans="1:21" s="45" customFormat="1" ht="13.5">
      <c r="B173" s="330">
        <v>2</v>
      </c>
      <c r="C173" s="840" t="s">
        <v>1067</v>
      </c>
    </row>
    <row r="174" spans="1:21" s="45" customFormat="1" ht="13.5">
      <c r="B174" s="330">
        <v>3</v>
      </c>
      <c r="C174" s="840" t="s">
        <v>1050</v>
      </c>
    </row>
    <row r="175" spans="1:21" s="45" customFormat="1" ht="13.5">
      <c r="B175" s="328"/>
    </row>
    <row r="176" spans="1:21" s="45" customFormat="1" ht="13.5">
      <c r="A176" s="329">
        <f>+A171+0.01</f>
        <v>14.139999999999997</v>
      </c>
      <c r="B176" s="328" t="s">
        <v>1725</v>
      </c>
    </row>
    <row r="177" spans="1:21" s="45" customFormat="1" ht="13.5">
      <c r="B177" s="330">
        <v>1</v>
      </c>
      <c r="C177" s="840" t="s">
        <v>1013</v>
      </c>
    </row>
    <row r="178" spans="1:21" s="45" customFormat="1" ht="13.5">
      <c r="B178" s="330">
        <v>2</v>
      </c>
      <c r="C178" s="840" t="s">
        <v>1067</v>
      </c>
    </row>
    <row r="179" spans="1:21" s="45" customFormat="1" ht="13.5">
      <c r="B179" s="330">
        <v>3</v>
      </c>
      <c r="C179" s="840" t="s">
        <v>1050</v>
      </c>
    </row>
    <row r="180" spans="1:21" s="45" customFormat="1" ht="13.5"/>
    <row r="181" spans="1:21" ht="12.75" customHeight="1">
      <c r="A181" s="223"/>
      <c r="B181" s="224"/>
      <c r="C181" s="224"/>
      <c r="D181" s="224"/>
      <c r="E181" s="224"/>
      <c r="F181" s="224"/>
      <c r="G181" s="224"/>
      <c r="H181" s="224"/>
      <c r="I181" s="224"/>
      <c r="J181" s="224"/>
      <c r="K181" s="224"/>
      <c r="L181" s="224"/>
      <c r="M181" s="224"/>
      <c r="N181" s="224"/>
      <c r="O181" s="224"/>
      <c r="P181" s="224"/>
      <c r="Q181" s="224"/>
      <c r="R181" s="224"/>
      <c r="S181" s="224"/>
      <c r="T181" s="224"/>
      <c r="U181" s="224"/>
    </row>
    <row r="182" spans="1:21" ht="12.75" customHeight="1">
      <c r="A182" s="223"/>
      <c r="B182" s="224"/>
      <c r="C182" s="224"/>
      <c r="D182" s="224"/>
      <c r="E182" s="224"/>
      <c r="F182" s="224"/>
      <c r="G182" s="224"/>
      <c r="H182" s="224"/>
      <c r="I182" s="224"/>
      <c r="J182" s="224"/>
      <c r="K182" s="224"/>
      <c r="L182" s="224"/>
      <c r="M182" s="224"/>
      <c r="N182" s="224"/>
      <c r="O182" s="224"/>
      <c r="P182" s="224"/>
      <c r="Q182" s="224"/>
      <c r="R182" s="224"/>
      <c r="S182" s="224"/>
      <c r="T182" s="224"/>
      <c r="U182" s="224"/>
    </row>
    <row r="183" spans="1:21" ht="12.75" customHeight="1">
      <c r="A183" s="223"/>
      <c r="B183" s="224"/>
      <c r="C183" s="224"/>
      <c r="D183" s="224"/>
      <c r="E183" s="224"/>
      <c r="F183" s="224"/>
      <c r="G183" s="224"/>
      <c r="H183" s="224"/>
      <c r="I183" s="224"/>
      <c r="J183" s="224"/>
      <c r="K183" s="224"/>
      <c r="L183" s="224"/>
      <c r="M183" s="224"/>
      <c r="N183" s="224"/>
      <c r="O183" s="224"/>
      <c r="P183" s="224"/>
      <c r="Q183" s="224"/>
      <c r="R183" s="224"/>
      <c r="S183" s="224"/>
      <c r="T183" s="224"/>
      <c r="U183" s="224"/>
    </row>
    <row r="184" spans="1:21" ht="12.75" customHeight="1">
      <c r="A184" s="223"/>
      <c r="B184" s="224"/>
      <c r="C184" s="224"/>
      <c r="D184" s="224"/>
      <c r="E184" s="224"/>
      <c r="F184" s="224"/>
      <c r="G184" s="224"/>
      <c r="H184" s="224"/>
      <c r="I184" s="224"/>
      <c r="J184" s="224"/>
      <c r="K184" s="224"/>
      <c r="L184" s="224"/>
      <c r="M184" s="224"/>
      <c r="N184" s="224"/>
      <c r="O184" s="224"/>
      <c r="P184" s="224"/>
      <c r="Q184" s="224"/>
      <c r="R184" s="224"/>
      <c r="S184" s="224"/>
      <c r="T184" s="224"/>
      <c r="U184" s="224"/>
    </row>
    <row r="185" spans="1:21" ht="12.75" customHeight="1">
      <c r="A185" s="223"/>
      <c r="B185" s="224"/>
      <c r="C185" s="224"/>
      <c r="D185" s="224"/>
      <c r="E185" s="224"/>
      <c r="F185" s="224"/>
      <c r="G185" s="224"/>
      <c r="H185" s="224"/>
      <c r="I185" s="224"/>
      <c r="J185" s="224"/>
      <c r="K185" s="224"/>
      <c r="L185" s="224"/>
      <c r="M185" s="224"/>
      <c r="N185" s="224"/>
      <c r="O185" s="224"/>
      <c r="P185" s="224"/>
      <c r="Q185" s="224"/>
      <c r="R185" s="224"/>
      <c r="S185" s="224"/>
      <c r="T185" s="224"/>
      <c r="U185" s="224"/>
    </row>
    <row r="186" spans="1:21" ht="12.75" customHeight="1">
      <c r="A186" s="223"/>
      <c r="B186" s="224"/>
      <c r="C186" s="224"/>
      <c r="D186" s="224"/>
      <c r="E186" s="224"/>
      <c r="F186" s="224"/>
      <c r="G186" s="224"/>
      <c r="H186" s="224"/>
      <c r="I186" s="224"/>
      <c r="J186" s="224"/>
      <c r="K186" s="224"/>
      <c r="L186" s="224"/>
      <c r="M186" s="224"/>
      <c r="N186" s="224"/>
      <c r="O186" s="224"/>
      <c r="P186" s="224"/>
      <c r="Q186" s="224"/>
      <c r="R186" s="224"/>
      <c r="S186" s="224"/>
      <c r="T186" s="224"/>
      <c r="U186" s="224"/>
    </row>
    <row r="187" spans="1:21" ht="12.75" customHeight="1">
      <c r="A187" s="223"/>
      <c r="B187" s="224"/>
      <c r="C187" s="224"/>
      <c r="D187" s="224"/>
      <c r="E187" s="224"/>
      <c r="F187" s="224"/>
      <c r="G187" s="224"/>
      <c r="H187" s="224"/>
      <c r="I187" s="224"/>
      <c r="J187" s="224"/>
      <c r="K187" s="224"/>
      <c r="L187" s="224"/>
      <c r="M187" s="224"/>
      <c r="N187" s="224"/>
      <c r="O187" s="224"/>
      <c r="P187" s="224"/>
      <c r="Q187" s="224"/>
      <c r="R187" s="224"/>
      <c r="S187" s="224"/>
      <c r="T187" s="224"/>
      <c r="U187" s="224"/>
    </row>
    <row r="188" spans="1:21" ht="12.75" customHeight="1">
      <c r="A188" s="223"/>
      <c r="B188" s="224"/>
      <c r="C188" s="224"/>
      <c r="D188" s="224"/>
      <c r="E188" s="224"/>
      <c r="F188" s="224"/>
      <c r="G188" s="224"/>
      <c r="H188" s="224"/>
      <c r="I188" s="224"/>
      <c r="J188" s="224"/>
      <c r="K188" s="224"/>
      <c r="L188" s="224"/>
      <c r="M188" s="224"/>
      <c r="N188" s="224"/>
      <c r="O188" s="224"/>
      <c r="P188" s="224"/>
      <c r="Q188" s="224"/>
      <c r="R188" s="224"/>
      <c r="S188" s="224"/>
      <c r="T188" s="224"/>
      <c r="U188" s="224"/>
    </row>
    <row r="189" spans="1:21" ht="12.75" customHeight="1">
      <c r="A189" s="223"/>
      <c r="B189" s="224"/>
      <c r="C189" s="224"/>
      <c r="D189" s="224"/>
      <c r="E189" s="224"/>
      <c r="F189" s="224"/>
      <c r="G189" s="224"/>
      <c r="H189" s="224"/>
      <c r="I189" s="224"/>
      <c r="J189" s="224"/>
      <c r="K189" s="224"/>
      <c r="L189" s="224"/>
      <c r="M189" s="224"/>
      <c r="N189" s="224"/>
      <c r="O189" s="224"/>
      <c r="P189" s="224"/>
      <c r="Q189" s="224"/>
      <c r="R189" s="224"/>
      <c r="S189" s="224"/>
      <c r="T189" s="224"/>
      <c r="U189" s="224"/>
    </row>
    <row r="190" spans="1:21" ht="12.75" customHeight="1">
      <c r="A190" s="223"/>
      <c r="B190" s="224"/>
      <c r="C190" s="224"/>
      <c r="D190" s="224"/>
      <c r="E190" s="224"/>
      <c r="F190" s="224"/>
      <c r="G190" s="224"/>
      <c r="H190" s="224"/>
      <c r="I190" s="224"/>
      <c r="J190" s="224"/>
      <c r="K190" s="224"/>
      <c r="L190" s="224"/>
      <c r="M190" s="224"/>
      <c r="N190" s="224"/>
      <c r="O190" s="224"/>
      <c r="P190" s="224"/>
      <c r="Q190" s="224"/>
      <c r="R190" s="224"/>
      <c r="S190" s="224"/>
      <c r="T190" s="224"/>
      <c r="U190" s="224"/>
    </row>
    <row r="191" spans="1:21" ht="12.75" customHeight="1">
      <c r="A191" s="223"/>
      <c r="B191" s="224"/>
      <c r="C191" s="224"/>
      <c r="D191" s="224"/>
      <c r="E191" s="224"/>
      <c r="F191" s="224"/>
      <c r="G191" s="224"/>
      <c r="H191" s="224"/>
      <c r="I191" s="224"/>
      <c r="J191" s="224"/>
      <c r="K191" s="224"/>
      <c r="L191" s="224"/>
      <c r="M191" s="224"/>
      <c r="N191" s="224"/>
      <c r="O191" s="224"/>
      <c r="P191" s="224"/>
      <c r="Q191" s="224"/>
      <c r="R191" s="224"/>
      <c r="S191" s="224"/>
      <c r="T191" s="224"/>
      <c r="U191" s="224"/>
    </row>
    <row r="192" spans="1:21" ht="12.75" customHeight="1">
      <c r="A192" s="223"/>
      <c r="B192" s="224"/>
      <c r="C192" s="224"/>
      <c r="D192" s="224"/>
      <c r="E192" s="224"/>
      <c r="F192" s="224"/>
      <c r="G192" s="224"/>
      <c r="H192" s="224"/>
      <c r="I192" s="224"/>
      <c r="J192" s="224"/>
      <c r="K192" s="224"/>
      <c r="L192" s="224"/>
      <c r="M192" s="224"/>
      <c r="N192" s="224"/>
      <c r="O192" s="224"/>
      <c r="P192" s="224"/>
      <c r="Q192" s="224"/>
      <c r="R192" s="224"/>
      <c r="S192" s="224"/>
      <c r="T192" s="224"/>
      <c r="U192" s="224"/>
    </row>
    <row r="193" spans="1:21" ht="12.75" customHeight="1">
      <c r="A193" s="223"/>
      <c r="B193" s="224"/>
      <c r="C193" s="224"/>
      <c r="D193" s="224"/>
      <c r="E193" s="224"/>
      <c r="F193" s="224"/>
      <c r="G193" s="224"/>
      <c r="H193" s="224"/>
      <c r="I193" s="224"/>
      <c r="J193" s="224"/>
      <c r="K193" s="224"/>
      <c r="L193" s="224"/>
      <c r="M193" s="224"/>
      <c r="N193" s="224"/>
      <c r="O193" s="224"/>
      <c r="P193" s="224"/>
      <c r="Q193" s="224"/>
      <c r="R193" s="224"/>
      <c r="S193" s="224"/>
      <c r="T193" s="224"/>
      <c r="U193" s="224"/>
    </row>
    <row r="194" spans="1:21" ht="12.75" customHeight="1">
      <c r="A194" s="223"/>
      <c r="B194" s="224"/>
      <c r="C194" s="224"/>
      <c r="D194" s="224"/>
      <c r="E194" s="224"/>
      <c r="F194" s="224"/>
      <c r="G194" s="224"/>
      <c r="H194" s="224"/>
      <c r="I194" s="224"/>
      <c r="J194" s="224"/>
      <c r="K194" s="224"/>
      <c r="L194" s="224"/>
      <c r="M194" s="224"/>
      <c r="N194" s="224"/>
      <c r="O194" s="224"/>
      <c r="P194" s="224"/>
      <c r="Q194" s="224"/>
      <c r="R194" s="224"/>
      <c r="S194" s="224"/>
      <c r="T194" s="224"/>
      <c r="U194" s="224"/>
    </row>
    <row r="195" spans="1:21" ht="12.75" customHeight="1">
      <c r="A195" s="223"/>
      <c r="B195" s="224"/>
      <c r="C195" s="224"/>
      <c r="D195" s="224"/>
      <c r="E195" s="224"/>
      <c r="F195" s="224"/>
      <c r="G195" s="224"/>
      <c r="H195" s="224"/>
      <c r="I195" s="224"/>
      <c r="J195" s="224"/>
      <c r="K195" s="224"/>
      <c r="L195" s="224"/>
      <c r="M195" s="224"/>
      <c r="N195" s="224"/>
      <c r="O195" s="224"/>
      <c r="P195" s="224"/>
      <c r="Q195" s="224"/>
      <c r="R195" s="224"/>
      <c r="S195" s="224"/>
      <c r="T195" s="224"/>
      <c r="U195" s="224"/>
    </row>
    <row r="196" spans="1:21" ht="12.75" customHeight="1">
      <c r="A196" s="223"/>
      <c r="B196" s="224"/>
      <c r="C196" s="224"/>
      <c r="D196" s="224"/>
      <c r="E196" s="224"/>
      <c r="F196" s="224"/>
      <c r="G196" s="224"/>
      <c r="H196" s="224"/>
      <c r="I196" s="224"/>
      <c r="J196" s="224"/>
      <c r="K196" s="224"/>
      <c r="L196" s="224"/>
      <c r="M196" s="224"/>
      <c r="N196" s="224"/>
      <c r="O196" s="224"/>
      <c r="P196" s="224"/>
      <c r="Q196" s="224"/>
      <c r="R196" s="224"/>
      <c r="S196" s="224"/>
      <c r="T196" s="224"/>
      <c r="U196" s="224"/>
    </row>
    <row r="197" spans="1:21" ht="12.75" customHeight="1">
      <c r="A197" s="223"/>
      <c r="B197" s="224"/>
      <c r="C197" s="224"/>
      <c r="D197" s="224"/>
      <c r="E197" s="224"/>
      <c r="F197" s="224"/>
      <c r="G197" s="224"/>
      <c r="H197" s="224"/>
      <c r="I197" s="224"/>
      <c r="J197" s="224"/>
      <c r="K197" s="224"/>
      <c r="L197" s="224"/>
      <c r="M197" s="224"/>
      <c r="N197" s="224"/>
      <c r="O197" s="224"/>
      <c r="P197" s="224"/>
      <c r="Q197" s="224"/>
      <c r="R197" s="224"/>
      <c r="S197" s="224"/>
      <c r="T197" s="224"/>
      <c r="U197" s="224"/>
    </row>
    <row r="198" spans="1:21" ht="12.75" customHeight="1">
      <c r="A198" s="223"/>
      <c r="B198" s="224"/>
      <c r="C198" s="224"/>
      <c r="D198" s="224"/>
      <c r="E198" s="224"/>
      <c r="F198" s="224"/>
      <c r="G198" s="224"/>
      <c r="H198" s="224"/>
      <c r="I198" s="224"/>
      <c r="J198" s="224"/>
      <c r="K198" s="224"/>
      <c r="L198" s="224"/>
      <c r="M198" s="224"/>
      <c r="N198" s="224"/>
      <c r="O198" s="224"/>
      <c r="P198" s="224"/>
      <c r="Q198" s="224"/>
      <c r="R198" s="224"/>
      <c r="S198" s="224"/>
      <c r="T198" s="224"/>
      <c r="U198" s="224"/>
    </row>
    <row r="199" spans="1:21" ht="12.75" customHeight="1">
      <c r="A199" s="223"/>
      <c r="B199" s="224"/>
      <c r="C199" s="224"/>
      <c r="D199" s="224"/>
      <c r="E199" s="224"/>
      <c r="F199" s="224"/>
      <c r="G199" s="224"/>
      <c r="H199" s="224"/>
      <c r="I199" s="224"/>
      <c r="J199" s="224"/>
      <c r="K199" s="224"/>
      <c r="L199" s="224"/>
      <c r="M199" s="224"/>
      <c r="N199" s="224"/>
      <c r="O199" s="224"/>
      <c r="P199" s="224"/>
      <c r="Q199" s="224"/>
      <c r="R199" s="224"/>
      <c r="S199" s="224"/>
      <c r="T199" s="224"/>
      <c r="U199" s="224"/>
    </row>
    <row r="200" spans="1:21" ht="12.75" customHeight="1">
      <c r="A200" s="223"/>
      <c r="B200" s="224"/>
      <c r="C200" s="224"/>
      <c r="D200" s="224"/>
      <c r="E200" s="224"/>
      <c r="F200" s="224"/>
      <c r="G200" s="224"/>
      <c r="H200" s="224"/>
      <c r="I200" s="224"/>
      <c r="J200" s="224"/>
      <c r="K200" s="224"/>
      <c r="L200" s="224"/>
      <c r="M200" s="224"/>
      <c r="N200" s="224"/>
      <c r="O200" s="224"/>
      <c r="P200" s="224"/>
      <c r="Q200" s="224"/>
      <c r="R200" s="224"/>
      <c r="S200" s="224"/>
      <c r="T200" s="224"/>
      <c r="U200" s="224"/>
    </row>
    <row r="201" spans="1:21" ht="12.75" customHeight="1">
      <c r="A201" s="223"/>
      <c r="B201" s="224"/>
      <c r="C201" s="224"/>
      <c r="D201" s="224"/>
      <c r="E201" s="224"/>
      <c r="F201" s="224"/>
      <c r="G201" s="224"/>
      <c r="H201" s="224"/>
      <c r="I201" s="224"/>
      <c r="J201" s="224"/>
      <c r="K201" s="224"/>
      <c r="L201" s="224"/>
      <c r="M201" s="224"/>
      <c r="N201" s="224"/>
      <c r="O201" s="224"/>
      <c r="P201" s="224"/>
      <c r="Q201" s="224"/>
      <c r="R201" s="224"/>
      <c r="S201" s="224"/>
      <c r="T201" s="224"/>
      <c r="U201" s="224"/>
    </row>
    <row r="202" spans="1:21" ht="12.75" customHeight="1">
      <c r="A202" s="223"/>
      <c r="B202" s="224"/>
      <c r="C202" s="224"/>
      <c r="D202" s="224"/>
      <c r="E202" s="224"/>
      <c r="F202" s="224"/>
      <c r="G202" s="224"/>
      <c r="H202" s="224"/>
      <c r="I202" s="224"/>
      <c r="J202" s="224"/>
      <c r="K202" s="224"/>
      <c r="L202" s="224"/>
      <c r="M202" s="224"/>
      <c r="N202" s="224"/>
      <c r="O202" s="224"/>
      <c r="P202" s="224"/>
      <c r="Q202" s="224"/>
      <c r="R202" s="224"/>
      <c r="S202" s="224"/>
      <c r="T202" s="224"/>
      <c r="U202" s="224"/>
    </row>
    <row r="203" spans="1:21" ht="12.75" customHeight="1">
      <c r="A203" s="223"/>
      <c r="B203" s="224"/>
      <c r="C203" s="224"/>
      <c r="D203" s="224"/>
      <c r="E203" s="224"/>
      <c r="F203" s="224"/>
      <c r="G203" s="224"/>
      <c r="H203" s="224"/>
      <c r="I203" s="224"/>
      <c r="J203" s="224"/>
      <c r="K203" s="224"/>
      <c r="L203" s="224"/>
      <c r="M203" s="224"/>
      <c r="N203" s="224"/>
      <c r="O203" s="224"/>
      <c r="P203" s="224"/>
      <c r="Q203" s="224"/>
      <c r="R203" s="224"/>
      <c r="S203" s="224"/>
      <c r="T203" s="224"/>
      <c r="U203" s="224"/>
    </row>
    <row r="204" spans="1:21" ht="12.75" customHeight="1">
      <c r="A204" s="223"/>
      <c r="B204" s="224"/>
      <c r="C204" s="224"/>
      <c r="D204" s="224"/>
      <c r="E204" s="224"/>
      <c r="F204" s="224"/>
      <c r="G204" s="224"/>
      <c r="H204" s="224"/>
      <c r="I204" s="224"/>
      <c r="J204" s="224"/>
      <c r="K204" s="224"/>
      <c r="L204" s="224"/>
      <c r="M204" s="224"/>
      <c r="N204" s="224"/>
      <c r="O204" s="224"/>
      <c r="P204" s="224"/>
      <c r="Q204" s="224"/>
      <c r="R204" s="224"/>
      <c r="S204" s="224"/>
      <c r="T204" s="224"/>
      <c r="U204" s="224"/>
    </row>
    <row r="205" spans="1:21" ht="12.75" customHeight="1">
      <c r="A205" s="223"/>
      <c r="B205" s="224"/>
      <c r="C205" s="224"/>
      <c r="D205" s="224"/>
      <c r="E205" s="224"/>
      <c r="F205" s="224"/>
      <c r="G205" s="224"/>
      <c r="H205" s="224"/>
      <c r="I205" s="224"/>
      <c r="J205" s="224"/>
      <c r="K205" s="224"/>
      <c r="L205" s="224"/>
      <c r="M205" s="224"/>
      <c r="N205" s="224"/>
      <c r="O205" s="224"/>
      <c r="P205" s="224"/>
      <c r="Q205" s="224"/>
      <c r="R205" s="224"/>
      <c r="S205" s="224"/>
      <c r="T205" s="224"/>
      <c r="U205" s="224"/>
    </row>
    <row r="206" spans="1:21" ht="12.75" customHeight="1">
      <c r="A206" s="223"/>
      <c r="B206" s="224"/>
      <c r="C206" s="224"/>
      <c r="D206" s="224"/>
      <c r="E206" s="224"/>
      <c r="F206" s="224"/>
      <c r="G206" s="224"/>
      <c r="H206" s="224"/>
      <c r="I206" s="224"/>
      <c r="J206" s="224"/>
      <c r="K206" s="224"/>
      <c r="L206" s="224"/>
      <c r="M206" s="224"/>
      <c r="N206" s="224"/>
      <c r="O206" s="224"/>
      <c r="P206" s="224"/>
      <c r="Q206" s="224"/>
      <c r="R206" s="224"/>
      <c r="S206" s="224"/>
      <c r="T206" s="224"/>
      <c r="U206" s="224"/>
    </row>
    <row r="207" spans="1:21" ht="12.75" customHeight="1">
      <c r="A207" s="223"/>
      <c r="B207" s="224"/>
      <c r="C207" s="224"/>
      <c r="D207" s="224"/>
      <c r="E207" s="224"/>
      <c r="F207" s="224"/>
      <c r="G207" s="224"/>
      <c r="H207" s="224"/>
      <c r="I207" s="224"/>
      <c r="J207" s="224"/>
      <c r="K207" s="224"/>
      <c r="L207" s="224"/>
      <c r="M207" s="224"/>
      <c r="N207" s="224"/>
      <c r="O207" s="224"/>
      <c r="P207" s="224"/>
      <c r="Q207" s="224"/>
      <c r="R207" s="224"/>
      <c r="S207" s="224"/>
      <c r="T207" s="224"/>
      <c r="U207" s="224"/>
    </row>
    <row r="208" spans="1:21" ht="12.75" customHeight="1">
      <c r="A208" s="223"/>
      <c r="B208" s="224"/>
      <c r="C208" s="224"/>
      <c r="D208" s="224"/>
      <c r="E208" s="224"/>
      <c r="F208" s="224"/>
      <c r="G208" s="224"/>
      <c r="H208" s="224"/>
      <c r="I208" s="224"/>
      <c r="J208" s="224"/>
      <c r="K208" s="224"/>
      <c r="L208" s="224"/>
      <c r="M208" s="224"/>
      <c r="N208" s="224"/>
      <c r="O208" s="224"/>
      <c r="P208" s="224"/>
      <c r="Q208" s="224"/>
      <c r="R208" s="224"/>
      <c r="S208" s="224"/>
      <c r="T208" s="224"/>
      <c r="U208" s="224"/>
    </row>
    <row r="209" spans="1:21" ht="12.75" customHeight="1">
      <c r="A209" s="223"/>
      <c r="B209" s="224"/>
      <c r="C209" s="224"/>
      <c r="D209" s="224"/>
      <c r="E209" s="224"/>
      <c r="F209" s="224"/>
      <c r="G209" s="224"/>
      <c r="H209" s="224"/>
      <c r="I209" s="224"/>
      <c r="J209" s="224"/>
      <c r="K209" s="224"/>
      <c r="L209" s="224"/>
      <c r="M209" s="224"/>
      <c r="N209" s="224"/>
      <c r="O209" s="224"/>
      <c r="P209" s="224"/>
      <c r="Q209" s="224"/>
      <c r="R209" s="224"/>
      <c r="S209" s="224"/>
      <c r="T209" s="224"/>
      <c r="U209" s="224"/>
    </row>
    <row r="210" spans="1:21" ht="12.75" customHeight="1">
      <c r="A210" s="223"/>
      <c r="B210" s="224"/>
      <c r="C210" s="224"/>
      <c r="D210" s="224"/>
      <c r="E210" s="224"/>
      <c r="F210" s="224"/>
      <c r="G210" s="224"/>
      <c r="H210" s="224"/>
      <c r="I210" s="224"/>
      <c r="J210" s="224"/>
      <c r="K210" s="224"/>
      <c r="L210" s="224"/>
      <c r="M210" s="224"/>
      <c r="N210" s="224"/>
      <c r="O210" s="224"/>
      <c r="P210" s="224"/>
      <c r="Q210" s="224"/>
      <c r="R210" s="224"/>
      <c r="S210" s="224"/>
      <c r="T210" s="224"/>
      <c r="U210" s="224"/>
    </row>
    <row r="211" spans="1:21" ht="12.75" customHeight="1">
      <c r="A211" s="223"/>
      <c r="B211" s="224"/>
      <c r="C211" s="224"/>
      <c r="D211" s="224"/>
      <c r="E211" s="224"/>
      <c r="F211" s="224"/>
      <c r="G211" s="224"/>
      <c r="H211" s="224"/>
      <c r="I211" s="224"/>
      <c r="J211" s="224"/>
      <c r="K211" s="224"/>
      <c r="L211" s="224"/>
      <c r="M211" s="224"/>
      <c r="N211" s="224"/>
      <c r="O211" s="224"/>
      <c r="P211" s="224"/>
      <c r="Q211" s="224"/>
      <c r="R211" s="224"/>
      <c r="S211" s="224"/>
      <c r="T211" s="224"/>
      <c r="U211" s="224"/>
    </row>
    <row r="212" spans="1:21" ht="12.75" customHeight="1">
      <c r="A212" s="223"/>
      <c r="B212" s="224"/>
      <c r="C212" s="224"/>
      <c r="D212" s="224"/>
      <c r="E212" s="224"/>
      <c r="F212" s="224"/>
      <c r="G212" s="224"/>
      <c r="H212" s="224"/>
      <c r="I212" s="224"/>
      <c r="J212" s="224"/>
      <c r="K212" s="224"/>
      <c r="L212" s="224"/>
      <c r="M212" s="224"/>
      <c r="N212" s="224"/>
      <c r="O212" s="224"/>
      <c r="P212" s="224"/>
      <c r="Q212" s="224"/>
      <c r="R212" s="224"/>
      <c r="S212" s="224"/>
      <c r="T212" s="224"/>
      <c r="U212" s="224"/>
    </row>
    <row r="213" spans="1:21" ht="12.75" customHeight="1">
      <c r="A213" s="223"/>
      <c r="B213" s="224"/>
      <c r="C213" s="224"/>
      <c r="D213" s="224"/>
      <c r="E213" s="224"/>
      <c r="F213" s="224"/>
      <c r="G213" s="224"/>
      <c r="H213" s="224"/>
      <c r="I213" s="224"/>
      <c r="J213" s="224"/>
      <c r="K213" s="224"/>
      <c r="L213" s="224"/>
      <c r="M213" s="224"/>
      <c r="N213" s="224"/>
      <c r="O213" s="224"/>
      <c r="P213" s="224"/>
      <c r="Q213" s="224"/>
      <c r="R213" s="224"/>
      <c r="S213" s="224"/>
      <c r="T213" s="224"/>
      <c r="U213" s="224"/>
    </row>
    <row r="214" spans="1:21" ht="12.75" customHeight="1">
      <c r="A214" s="223"/>
      <c r="B214" s="224"/>
      <c r="C214" s="224"/>
      <c r="D214" s="224"/>
      <c r="E214" s="224"/>
      <c r="F214" s="224"/>
      <c r="G214" s="224"/>
      <c r="H214" s="224"/>
      <c r="I214" s="224"/>
      <c r="J214" s="224"/>
      <c r="K214" s="224"/>
      <c r="L214" s="224"/>
      <c r="M214" s="224"/>
      <c r="N214" s="224"/>
      <c r="O214" s="224"/>
      <c r="P214" s="224"/>
      <c r="Q214" s="224"/>
      <c r="R214" s="224"/>
      <c r="S214" s="224"/>
      <c r="T214" s="224"/>
      <c r="U214" s="224"/>
    </row>
    <row r="215" spans="1:21" ht="12.75" customHeight="1">
      <c r="A215" s="223"/>
      <c r="B215" s="224"/>
      <c r="C215" s="224"/>
      <c r="D215" s="224"/>
      <c r="E215" s="224"/>
      <c r="F215" s="224"/>
      <c r="G215" s="224"/>
      <c r="H215" s="224"/>
      <c r="I215" s="224"/>
      <c r="J215" s="224"/>
      <c r="K215" s="224"/>
      <c r="L215" s="224"/>
      <c r="M215" s="224"/>
      <c r="N215" s="224"/>
      <c r="O215" s="224"/>
      <c r="P215" s="224"/>
      <c r="Q215" s="224"/>
      <c r="R215" s="224"/>
      <c r="S215" s="224"/>
      <c r="T215" s="224"/>
      <c r="U215" s="224"/>
    </row>
    <row r="216" spans="1:21" ht="12.75" customHeight="1">
      <c r="A216" s="223"/>
      <c r="B216" s="224"/>
      <c r="C216" s="224"/>
      <c r="D216" s="224"/>
      <c r="E216" s="224"/>
      <c r="F216" s="224"/>
      <c r="G216" s="224"/>
      <c r="H216" s="224"/>
      <c r="I216" s="224"/>
      <c r="J216" s="224"/>
      <c r="K216" s="224"/>
      <c r="L216" s="224"/>
      <c r="M216" s="224"/>
      <c r="N216" s="224"/>
      <c r="O216" s="224"/>
      <c r="P216" s="224"/>
      <c r="Q216" s="224"/>
      <c r="R216" s="224"/>
      <c r="S216" s="224"/>
      <c r="T216" s="224"/>
      <c r="U216" s="224"/>
    </row>
    <row r="217" spans="1:21" ht="12.75" customHeight="1">
      <c r="A217" s="223"/>
      <c r="B217" s="224"/>
      <c r="C217" s="224"/>
      <c r="D217" s="224"/>
      <c r="E217" s="224"/>
      <c r="F217" s="224"/>
      <c r="G217" s="224"/>
      <c r="H217" s="224"/>
      <c r="I217" s="224"/>
      <c r="J217" s="224"/>
      <c r="K217" s="224"/>
      <c r="L217" s="224"/>
      <c r="M217" s="224"/>
      <c r="N217" s="224"/>
      <c r="O217" s="224"/>
      <c r="P217" s="224"/>
      <c r="Q217" s="224"/>
      <c r="R217" s="224"/>
      <c r="S217" s="224"/>
      <c r="T217" s="224"/>
      <c r="U217" s="224"/>
    </row>
    <row r="218" spans="1:21" ht="12.75" customHeight="1">
      <c r="A218" s="223"/>
      <c r="B218" s="224"/>
      <c r="C218" s="224"/>
      <c r="D218" s="224"/>
      <c r="E218" s="224"/>
      <c r="F218" s="224"/>
      <c r="G218" s="224"/>
      <c r="H218" s="224"/>
      <c r="I218" s="224"/>
      <c r="J218" s="224"/>
      <c r="K218" s="224"/>
      <c r="L218" s="224"/>
      <c r="M218" s="224"/>
      <c r="N218" s="224"/>
      <c r="O218" s="224"/>
      <c r="P218" s="224"/>
      <c r="Q218" s="224"/>
      <c r="R218" s="224"/>
      <c r="S218" s="224"/>
      <c r="T218" s="224"/>
      <c r="U218" s="224"/>
    </row>
    <row r="219" spans="1:21" ht="12.75" customHeight="1">
      <c r="A219" s="223"/>
      <c r="B219" s="224"/>
      <c r="C219" s="224"/>
      <c r="D219" s="224"/>
      <c r="E219" s="224"/>
      <c r="F219" s="224"/>
      <c r="G219" s="224"/>
      <c r="H219" s="224"/>
      <c r="I219" s="224"/>
      <c r="J219" s="224"/>
      <c r="K219" s="224"/>
      <c r="L219" s="224"/>
      <c r="M219" s="224"/>
      <c r="N219" s="224"/>
      <c r="O219" s="224"/>
      <c r="P219" s="224"/>
      <c r="Q219" s="224"/>
      <c r="R219" s="224"/>
      <c r="S219" s="224"/>
      <c r="T219" s="224"/>
      <c r="U219" s="224"/>
    </row>
    <row r="220" spans="1:21" ht="12.75" customHeight="1">
      <c r="A220" s="223"/>
      <c r="B220" s="224"/>
      <c r="C220" s="224"/>
      <c r="D220" s="224"/>
      <c r="E220" s="224"/>
      <c r="F220" s="224"/>
      <c r="G220" s="224"/>
      <c r="H220" s="224"/>
      <c r="I220" s="224"/>
      <c r="J220" s="224"/>
      <c r="K220" s="224"/>
      <c r="L220" s="224"/>
      <c r="M220" s="224"/>
      <c r="N220" s="224"/>
      <c r="O220" s="224"/>
      <c r="P220" s="224"/>
      <c r="Q220" s="224"/>
      <c r="R220" s="224"/>
      <c r="S220" s="224"/>
      <c r="T220" s="224"/>
      <c r="U220" s="224"/>
    </row>
    <row r="221" spans="1:21" ht="12.75" customHeight="1">
      <c r="A221" s="223"/>
      <c r="B221" s="224"/>
      <c r="C221" s="224"/>
      <c r="D221" s="224"/>
      <c r="E221" s="224"/>
      <c r="F221" s="224"/>
      <c r="G221" s="224"/>
      <c r="H221" s="224"/>
      <c r="I221" s="224"/>
      <c r="J221" s="224"/>
      <c r="K221" s="224"/>
      <c r="L221" s="224"/>
      <c r="M221" s="224"/>
      <c r="N221" s="224"/>
      <c r="O221" s="224"/>
      <c r="P221" s="224"/>
      <c r="Q221" s="224"/>
      <c r="R221" s="224"/>
      <c r="S221" s="224"/>
      <c r="T221" s="224"/>
      <c r="U221" s="224"/>
    </row>
    <row r="222" spans="1:21" ht="12.75" customHeight="1">
      <c r="A222" s="223"/>
      <c r="B222" s="224"/>
      <c r="C222" s="224"/>
      <c r="D222" s="224"/>
      <c r="E222" s="224"/>
      <c r="F222" s="224"/>
      <c r="G222" s="224"/>
      <c r="H222" s="224"/>
      <c r="I222" s="224"/>
      <c r="J222" s="224"/>
      <c r="K222" s="224"/>
      <c r="L222" s="224"/>
      <c r="M222" s="224"/>
      <c r="N222" s="224"/>
      <c r="O222" s="224"/>
      <c r="P222" s="224"/>
      <c r="Q222" s="224"/>
      <c r="R222" s="224"/>
      <c r="S222" s="224"/>
      <c r="T222" s="224"/>
      <c r="U222" s="224"/>
    </row>
    <row r="223" spans="1:21" ht="12.75" customHeight="1">
      <c r="A223" s="223"/>
      <c r="B223" s="224"/>
      <c r="C223" s="224"/>
      <c r="D223" s="224"/>
      <c r="E223" s="224"/>
      <c r="F223" s="224"/>
      <c r="G223" s="224"/>
      <c r="H223" s="224"/>
      <c r="I223" s="224"/>
      <c r="J223" s="224"/>
      <c r="K223" s="224"/>
      <c r="L223" s="224"/>
      <c r="M223" s="224"/>
      <c r="N223" s="224"/>
      <c r="O223" s="224"/>
      <c r="P223" s="224"/>
      <c r="Q223" s="224"/>
      <c r="R223" s="224"/>
      <c r="S223" s="224"/>
      <c r="T223" s="224"/>
      <c r="U223" s="224"/>
    </row>
    <row r="224" spans="1:21" ht="12.75" customHeight="1">
      <c r="A224" s="223"/>
      <c r="B224" s="224"/>
      <c r="C224" s="224"/>
      <c r="D224" s="224"/>
      <c r="E224" s="224"/>
      <c r="F224" s="224"/>
      <c r="G224" s="224"/>
      <c r="H224" s="224"/>
      <c r="I224" s="224"/>
      <c r="J224" s="224"/>
      <c r="K224" s="224"/>
      <c r="L224" s="224"/>
      <c r="M224" s="224"/>
      <c r="N224" s="224"/>
      <c r="O224" s="224"/>
      <c r="P224" s="224"/>
      <c r="Q224" s="224"/>
      <c r="R224" s="224"/>
      <c r="S224" s="224"/>
      <c r="T224" s="224"/>
      <c r="U224" s="224"/>
    </row>
    <row r="225" spans="1:21" ht="12.75" customHeight="1">
      <c r="A225" s="223"/>
      <c r="B225" s="224"/>
      <c r="C225" s="224"/>
      <c r="D225" s="224"/>
      <c r="E225" s="224"/>
      <c r="F225" s="224"/>
      <c r="G225" s="224"/>
      <c r="H225" s="224"/>
      <c r="I225" s="224"/>
      <c r="J225" s="224"/>
      <c r="K225" s="224"/>
      <c r="L225" s="224"/>
      <c r="M225" s="224"/>
      <c r="N225" s="224"/>
      <c r="O225" s="224"/>
      <c r="P225" s="224"/>
      <c r="Q225" s="224"/>
      <c r="R225" s="224"/>
      <c r="S225" s="224"/>
      <c r="T225" s="224"/>
      <c r="U225" s="224"/>
    </row>
    <row r="226" spans="1:21" ht="12.75" customHeight="1">
      <c r="A226" s="223"/>
      <c r="B226" s="224"/>
      <c r="C226" s="224"/>
      <c r="D226" s="224"/>
      <c r="E226" s="224"/>
      <c r="F226" s="224"/>
      <c r="G226" s="224"/>
      <c r="H226" s="224"/>
      <c r="I226" s="224"/>
      <c r="J226" s="224"/>
      <c r="K226" s="224"/>
      <c r="L226" s="224"/>
      <c r="M226" s="224"/>
      <c r="N226" s="224"/>
      <c r="O226" s="224"/>
      <c r="P226" s="224"/>
      <c r="Q226" s="224"/>
      <c r="R226" s="224"/>
      <c r="S226" s="224"/>
      <c r="T226" s="224"/>
      <c r="U226" s="224"/>
    </row>
    <row r="227" spans="1:21" ht="12.75" customHeight="1">
      <c r="A227" s="223"/>
      <c r="B227" s="224"/>
      <c r="C227" s="224"/>
      <c r="D227" s="224"/>
      <c r="E227" s="224"/>
      <c r="F227" s="224"/>
      <c r="G227" s="224"/>
      <c r="H227" s="224"/>
      <c r="I227" s="224"/>
      <c r="J227" s="224"/>
      <c r="K227" s="224"/>
      <c r="L227" s="224"/>
      <c r="M227" s="224"/>
      <c r="N227" s="224"/>
      <c r="O227" s="224"/>
      <c r="P227" s="224"/>
      <c r="Q227" s="224"/>
      <c r="R227" s="224"/>
      <c r="S227" s="224"/>
      <c r="T227" s="224"/>
      <c r="U227" s="224"/>
    </row>
    <row r="228" spans="1:21" ht="12.75" customHeight="1">
      <c r="A228" s="223"/>
      <c r="B228" s="224"/>
      <c r="C228" s="224"/>
      <c r="D228" s="224"/>
      <c r="E228" s="224"/>
      <c r="F228" s="224"/>
      <c r="G228" s="224"/>
      <c r="H228" s="224"/>
      <c r="I228" s="224"/>
      <c r="J228" s="224"/>
      <c r="K228" s="224"/>
      <c r="L228" s="224"/>
      <c r="M228" s="224"/>
      <c r="N228" s="224"/>
      <c r="O228" s="224"/>
      <c r="P228" s="224"/>
      <c r="Q228" s="224"/>
      <c r="R228" s="224"/>
      <c r="S228" s="224"/>
      <c r="T228" s="224"/>
      <c r="U228" s="224"/>
    </row>
    <row r="229" spans="1:21" ht="12.75" customHeight="1">
      <c r="A229" s="223"/>
      <c r="B229" s="224"/>
      <c r="C229" s="224"/>
      <c r="D229" s="224"/>
      <c r="E229" s="224"/>
      <c r="F229" s="224"/>
      <c r="G229" s="224"/>
      <c r="H229" s="224"/>
      <c r="I229" s="224"/>
      <c r="J229" s="224"/>
      <c r="K229" s="224"/>
      <c r="L229" s="224"/>
      <c r="M229" s="224"/>
      <c r="N229" s="224"/>
      <c r="O229" s="224"/>
      <c r="P229" s="224"/>
      <c r="Q229" s="224"/>
      <c r="R229" s="224"/>
      <c r="S229" s="224"/>
      <c r="T229" s="224"/>
      <c r="U229" s="224"/>
    </row>
    <row r="230" spans="1:21" ht="12.75" customHeight="1">
      <c r="A230" s="223"/>
      <c r="B230" s="224"/>
      <c r="C230" s="224"/>
      <c r="D230" s="224"/>
      <c r="E230" s="224"/>
      <c r="F230" s="224"/>
      <c r="G230" s="224"/>
      <c r="H230" s="224"/>
      <c r="I230" s="224"/>
      <c r="J230" s="224"/>
      <c r="K230" s="224"/>
      <c r="L230" s="224"/>
      <c r="M230" s="224"/>
      <c r="N230" s="224"/>
      <c r="O230" s="224"/>
      <c r="P230" s="224"/>
      <c r="Q230" s="224"/>
      <c r="R230" s="224"/>
      <c r="S230" s="224"/>
      <c r="T230" s="224"/>
      <c r="U230" s="224"/>
    </row>
    <row r="231" spans="1:21" ht="12.75" customHeight="1">
      <c r="A231" s="223"/>
      <c r="B231" s="224"/>
      <c r="C231" s="224"/>
      <c r="D231" s="224"/>
      <c r="E231" s="224"/>
      <c r="F231" s="224"/>
      <c r="G231" s="224"/>
      <c r="H231" s="224"/>
      <c r="I231" s="224"/>
      <c r="J231" s="224"/>
      <c r="K231" s="224"/>
      <c r="L231" s="224"/>
      <c r="M231" s="224"/>
      <c r="N231" s="224"/>
      <c r="O231" s="224"/>
      <c r="P231" s="224"/>
      <c r="Q231" s="224"/>
      <c r="R231" s="224"/>
      <c r="S231" s="224"/>
      <c r="T231" s="224"/>
      <c r="U231" s="224"/>
    </row>
    <row r="232" spans="1:21" ht="12.75" customHeight="1">
      <c r="A232" s="223"/>
      <c r="B232" s="224"/>
      <c r="C232" s="224"/>
      <c r="D232" s="224"/>
      <c r="E232" s="224"/>
      <c r="F232" s="224"/>
      <c r="G232" s="224"/>
      <c r="H232" s="224"/>
      <c r="I232" s="224"/>
      <c r="J232" s="224"/>
      <c r="K232" s="224"/>
      <c r="L232" s="224"/>
      <c r="M232" s="224"/>
      <c r="N232" s="224"/>
      <c r="O232" s="224"/>
      <c r="P232" s="224"/>
      <c r="Q232" s="224"/>
      <c r="R232" s="224"/>
      <c r="S232" s="224"/>
      <c r="T232" s="224"/>
      <c r="U232" s="224"/>
    </row>
    <row r="233" spans="1:21" ht="12.75" customHeight="1">
      <c r="A233" s="223"/>
      <c r="B233" s="224"/>
      <c r="C233" s="224"/>
      <c r="D233" s="224"/>
      <c r="E233" s="224"/>
      <c r="F233" s="224"/>
      <c r="G233" s="224"/>
      <c r="H233" s="224"/>
      <c r="I233" s="224"/>
      <c r="J233" s="224"/>
      <c r="K233" s="224"/>
      <c r="L233" s="224"/>
      <c r="M233" s="224"/>
      <c r="N233" s="224"/>
      <c r="O233" s="224"/>
      <c r="P233" s="224"/>
      <c r="Q233" s="224"/>
      <c r="R233" s="224"/>
      <c r="S233" s="224"/>
      <c r="T233" s="224"/>
      <c r="U233" s="224"/>
    </row>
    <row r="234" spans="1:21" ht="12.75" customHeight="1">
      <c r="A234" s="223"/>
      <c r="B234" s="224"/>
      <c r="C234" s="224"/>
      <c r="D234" s="224"/>
      <c r="E234" s="224"/>
      <c r="F234" s="224"/>
      <c r="G234" s="224"/>
      <c r="H234" s="224"/>
      <c r="I234" s="224"/>
      <c r="J234" s="224"/>
      <c r="K234" s="224"/>
      <c r="L234" s="224"/>
      <c r="M234" s="224"/>
      <c r="N234" s="224"/>
      <c r="O234" s="224"/>
      <c r="P234" s="224"/>
      <c r="Q234" s="224"/>
      <c r="R234" s="224"/>
      <c r="S234" s="224"/>
      <c r="T234" s="224"/>
      <c r="U234" s="224"/>
    </row>
    <row r="235" spans="1:21" ht="12.75" customHeight="1">
      <c r="A235" s="223"/>
      <c r="B235" s="224"/>
      <c r="C235" s="224"/>
      <c r="D235" s="224"/>
      <c r="E235" s="224"/>
      <c r="F235" s="224"/>
      <c r="G235" s="224"/>
      <c r="H235" s="224"/>
      <c r="I235" s="224"/>
      <c r="J235" s="224"/>
      <c r="K235" s="224"/>
      <c r="L235" s="224"/>
      <c r="M235" s="224"/>
      <c r="N235" s="224"/>
      <c r="O235" s="224"/>
      <c r="P235" s="224"/>
      <c r="Q235" s="224"/>
      <c r="R235" s="224"/>
      <c r="S235" s="224"/>
      <c r="T235" s="224"/>
      <c r="U235" s="224"/>
    </row>
    <row r="236" spans="1:21" ht="12.75" customHeight="1">
      <c r="A236" s="223"/>
      <c r="B236" s="224"/>
      <c r="C236" s="224"/>
      <c r="D236" s="224"/>
      <c r="E236" s="224"/>
      <c r="F236" s="224"/>
      <c r="G236" s="224"/>
      <c r="H236" s="224"/>
      <c r="I236" s="224"/>
      <c r="J236" s="224"/>
      <c r="K236" s="224"/>
      <c r="L236" s="224"/>
      <c r="M236" s="224"/>
      <c r="N236" s="224"/>
      <c r="O236" s="224"/>
      <c r="P236" s="224"/>
      <c r="Q236" s="224"/>
      <c r="R236" s="224"/>
      <c r="S236" s="224"/>
      <c r="T236" s="224"/>
      <c r="U236" s="224"/>
    </row>
    <row r="237" spans="1:21" ht="12.75" customHeight="1">
      <c r="A237" s="223"/>
      <c r="B237" s="224"/>
      <c r="C237" s="224"/>
      <c r="D237" s="224"/>
      <c r="E237" s="224"/>
      <c r="F237" s="224"/>
      <c r="G237" s="224"/>
      <c r="H237" s="224"/>
      <c r="I237" s="224"/>
      <c r="J237" s="224"/>
      <c r="K237" s="224"/>
      <c r="L237" s="224"/>
      <c r="M237" s="224"/>
      <c r="N237" s="224"/>
      <c r="O237" s="224"/>
      <c r="P237" s="224"/>
      <c r="Q237" s="224"/>
      <c r="R237" s="224"/>
      <c r="S237" s="224"/>
      <c r="T237" s="224"/>
      <c r="U237" s="224"/>
    </row>
    <row r="238" spans="1:21" ht="12.75" customHeight="1">
      <c r="A238" s="223"/>
      <c r="B238" s="224"/>
      <c r="C238" s="224"/>
      <c r="D238" s="224"/>
      <c r="E238" s="224"/>
      <c r="F238" s="224"/>
      <c r="G238" s="224"/>
      <c r="H238" s="224"/>
      <c r="I238" s="224"/>
      <c r="J238" s="224"/>
      <c r="K238" s="224"/>
      <c r="L238" s="224"/>
      <c r="M238" s="224"/>
      <c r="N238" s="224"/>
      <c r="O238" s="224"/>
      <c r="P238" s="224"/>
      <c r="Q238" s="224"/>
      <c r="R238" s="224"/>
      <c r="S238" s="224"/>
      <c r="T238" s="224"/>
      <c r="U238" s="224"/>
    </row>
    <row r="239" spans="1:21" ht="12.75" customHeight="1">
      <c r="A239" s="223"/>
      <c r="B239" s="224"/>
      <c r="C239" s="224"/>
      <c r="D239" s="224"/>
      <c r="E239" s="224"/>
      <c r="F239" s="224"/>
      <c r="G239" s="224"/>
      <c r="H239" s="224"/>
      <c r="I239" s="224"/>
      <c r="J239" s="224"/>
      <c r="K239" s="224"/>
      <c r="L239" s="224"/>
      <c r="M239" s="224"/>
      <c r="N239" s="224"/>
      <c r="O239" s="224"/>
      <c r="P239" s="224"/>
      <c r="Q239" s="224"/>
      <c r="R239" s="224"/>
      <c r="S239" s="224"/>
      <c r="T239" s="224"/>
      <c r="U239" s="224"/>
    </row>
    <row r="240" spans="1:21" ht="12.75" customHeight="1">
      <c r="A240" s="223"/>
      <c r="B240" s="224"/>
      <c r="C240" s="224"/>
      <c r="D240" s="224"/>
      <c r="E240" s="224"/>
      <c r="F240" s="224"/>
      <c r="G240" s="224"/>
      <c r="H240" s="224"/>
      <c r="I240" s="224"/>
      <c r="J240" s="224"/>
      <c r="K240" s="224"/>
      <c r="L240" s="224"/>
      <c r="M240" s="224"/>
      <c r="N240" s="224"/>
      <c r="O240" s="224"/>
      <c r="P240" s="224"/>
      <c r="Q240" s="224"/>
      <c r="R240" s="224"/>
      <c r="S240" s="224"/>
      <c r="T240" s="224"/>
      <c r="U240" s="224"/>
    </row>
    <row r="241" spans="1:21" ht="12.75" customHeight="1">
      <c r="A241" s="223"/>
      <c r="B241" s="224"/>
      <c r="C241" s="224"/>
      <c r="D241" s="224"/>
      <c r="E241" s="224"/>
      <c r="F241" s="224"/>
      <c r="G241" s="224"/>
      <c r="H241" s="224"/>
      <c r="I241" s="224"/>
      <c r="J241" s="224"/>
      <c r="K241" s="224"/>
      <c r="L241" s="224"/>
      <c r="M241" s="224"/>
      <c r="N241" s="224"/>
      <c r="O241" s="224"/>
      <c r="P241" s="224"/>
      <c r="Q241" s="224"/>
      <c r="R241" s="224"/>
      <c r="S241" s="224"/>
      <c r="T241" s="224"/>
      <c r="U241" s="224"/>
    </row>
    <row r="242" spans="1:21" ht="12.75" customHeight="1">
      <c r="A242" s="223"/>
      <c r="B242" s="224"/>
      <c r="C242" s="224"/>
      <c r="D242" s="224"/>
      <c r="E242" s="224"/>
      <c r="F242" s="224"/>
      <c r="G242" s="224"/>
      <c r="H242" s="224"/>
      <c r="I242" s="224"/>
      <c r="J242" s="224"/>
      <c r="K242" s="224"/>
      <c r="L242" s="224"/>
      <c r="M242" s="224"/>
      <c r="N242" s="224"/>
      <c r="O242" s="224"/>
      <c r="P242" s="224"/>
      <c r="Q242" s="224"/>
      <c r="R242" s="224"/>
      <c r="S242" s="224"/>
      <c r="T242" s="224"/>
      <c r="U242" s="224"/>
    </row>
    <row r="243" spans="1:21" ht="12.75" customHeight="1">
      <c r="A243" s="223"/>
      <c r="B243" s="224"/>
      <c r="C243" s="224"/>
      <c r="D243" s="224"/>
      <c r="E243" s="224"/>
      <c r="F243" s="224"/>
      <c r="G243" s="224"/>
      <c r="H243" s="224"/>
      <c r="I243" s="224"/>
      <c r="J243" s="224"/>
      <c r="K243" s="224"/>
      <c r="L243" s="224"/>
      <c r="M243" s="224"/>
      <c r="N243" s="224"/>
      <c r="O243" s="224"/>
      <c r="P243" s="224"/>
      <c r="Q243" s="224"/>
      <c r="R243" s="224"/>
      <c r="S243" s="224"/>
      <c r="T243" s="224"/>
      <c r="U243" s="224"/>
    </row>
    <row r="244" spans="1:21" ht="12.75" customHeight="1">
      <c r="A244" s="223"/>
      <c r="B244" s="224"/>
      <c r="C244" s="224"/>
      <c r="D244" s="224"/>
      <c r="E244" s="224"/>
      <c r="F244" s="224"/>
      <c r="G244" s="224"/>
      <c r="H244" s="224"/>
      <c r="I244" s="224"/>
      <c r="J244" s="224"/>
      <c r="K244" s="224"/>
      <c r="L244" s="224"/>
      <c r="M244" s="224"/>
      <c r="N244" s="224"/>
      <c r="O244" s="224"/>
      <c r="P244" s="224"/>
      <c r="Q244" s="224"/>
      <c r="R244" s="224"/>
      <c r="S244" s="224"/>
      <c r="T244" s="224"/>
      <c r="U244" s="224"/>
    </row>
    <row r="245" spans="1:21" ht="12.75" customHeight="1">
      <c r="A245" s="223"/>
      <c r="B245" s="224"/>
      <c r="C245" s="224"/>
      <c r="D245" s="224"/>
      <c r="E245" s="224"/>
      <c r="F245" s="224"/>
      <c r="G245" s="224"/>
      <c r="H245" s="224"/>
      <c r="I245" s="224"/>
      <c r="J245" s="224"/>
      <c r="K245" s="224"/>
      <c r="L245" s="224"/>
      <c r="M245" s="224"/>
      <c r="N245" s="224"/>
      <c r="O245" s="224"/>
      <c r="P245" s="224"/>
      <c r="Q245" s="224"/>
      <c r="R245" s="224"/>
      <c r="S245" s="224"/>
      <c r="T245" s="224"/>
      <c r="U245" s="224"/>
    </row>
    <row r="246" spans="1:21" ht="12.75" customHeight="1">
      <c r="A246" s="223"/>
      <c r="B246" s="224"/>
      <c r="C246" s="224"/>
      <c r="D246" s="224"/>
      <c r="E246" s="224"/>
      <c r="F246" s="224"/>
      <c r="G246" s="224"/>
      <c r="H246" s="224"/>
      <c r="I246" s="224"/>
      <c r="J246" s="224"/>
      <c r="K246" s="224"/>
      <c r="L246" s="224"/>
      <c r="M246" s="224"/>
      <c r="N246" s="224"/>
      <c r="O246" s="224"/>
      <c r="P246" s="224"/>
      <c r="Q246" s="224"/>
      <c r="R246" s="224"/>
      <c r="S246" s="224"/>
      <c r="T246" s="224"/>
      <c r="U246" s="224"/>
    </row>
    <row r="247" spans="1:21" ht="12.75" customHeight="1">
      <c r="A247" s="223"/>
      <c r="B247" s="224"/>
      <c r="C247" s="224"/>
      <c r="D247" s="224"/>
      <c r="E247" s="224"/>
      <c r="F247" s="224"/>
      <c r="G247" s="224"/>
      <c r="H247" s="224"/>
      <c r="I247" s="224"/>
      <c r="J247" s="224"/>
      <c r="K247" s="224"/>
      <c r="L247" s="224"/>
      <c r="M247" s="224"/>
      <c r="N247" s="224"/>
      <c r="O247" s="224"/>
      <c r="P247" s="224"/>
      <c r="Q247" s="224"/>
      <c r="R247" s="224"/>
      <c r="S247" s="224"/>
      <c r="T247" s="224"/>
      <c r="U247" s="224"/>
    </row>
    <row r="248" spans="1:21" ht="12.75" customHeight="1">
      <c r="A248" s="223"/>
      <c r="B248" s="224"/>
      <c r="C248" s="224"/>
      <c r="D248" s="224"/>
      <c r="E248" s="224"/>
      <c r="F248" s="224"/>
      <c r="G248" s="224"/>
      <c r="H248" s="224"/>
      <c r="I248" s="224"/>
      <c r="J248" s="224"/>
      <c r="K248" s="224"/>
      <c r="L248" s="224"/>
      <c r="M248" s="224"/>
      <c r="N248" s="224"/>
      <c r="O248" s="224"/>
      <c r="P248" s="224"/>
      <c r="Q248" s="224"/>
      <c r="R248" s="224"/>
      <c r="S248" s="224"/>
      <c r="T248" s="224"/>
      <c r="U248" s="224"/>
    </row>
    <row r="249" spans="1:21" ht="12.75" customHeight="1">
      <c r="A249" s="223"/>
      <c r="B249" s="224"/>
      <c r="C249" s="224"/>
      <c r="D249" s="224"/>
      <c r="E249" s="224"/>
      <c r="F249" s="224"/>
      <c r="G249" s="224"/>
      <c r="H249" s="224"/>
      <c r="I249" s="224"/>
      <c r="J249" s="224"/>
      <c r="K249" s="224"/>
      <c r="L249" s="224"/>
      <c r="M249" s="224"/>
      <c r="N249" s="224"/>
      <c r="O249" s="224"/>
      <c r="P249" s="224"/>
      <c r="Q249" s="224"/>
      <c r="R249" s="224"/>
      <c r="S249" s="224"/>
      <c r="T249" s="224"/>
      <c r="U249" s="224"/>
    </row>
    <row r="250" spans="1:21" ht="12.75" customHeight="1">
      <c r="A250" s="223"/>
      <c r="B250" s="224"/>
      <c r="C250" s="224"/>
      <c r="D250" s="224"/>
      <c r="E250" s="224"/>
      <c r="F250" s="224"/>
      <c r="G250" s="224"/>
      <c r="H250" s="224"/>
      <c r="I250" s="224"/>
      <c r="J250" s="224"/>
      <c r="K250" s="224"/>
      <c r="L250" s="224"/>
      <c r="M250" s="224"/>
      <c r="N250" s="224"/>
      <c r="O250" s="224"/>
      <c r="P250" s="224"/>
      <c r="Q250" s="224"/>
      <c r="R250" s="224"/>
      <c r="S250" s="224"/>
      <c r="T250" s="224"/>
      <c r="U250" s="224"/>
    </row>
    <row r="251" spans="1:21" ht="12.75" customHeight="1">
      <c r="A251" s="223"/>
      <c r="B251" s="224"/>
      <c r="C251" s="224"/>
      <c r="D251" s="224"/>
      <c r="E251" s="224"/>
      <c r="F251" s="224"/>
      <c r="G251" s="224"/>
      <c r="H251" s="224"/>
      <c r="I251" s="224"/>
      <c r="J251" s="224"/>
      <c r="K251" s="224"/>
      <c r="L251" s="224"/>
      <c r="M251" s="224"/>
      <c r="N251" s="224"/>
      <c r="O251" s="224"/>
      <c r="P251" s="224"/>
      <c r="Q251" s="224"/>
      <c r="R251" s="224"/>
      <c r="S251" s="224"/>
      <c r="T251" s="224"/>
      <c r="U251" s="224"/>
    </row>
    <row r="252" spans="1:21" ht="12.75" customHeight="1">
      <c r="A252" s="223"/>
      <c r="B252" s="224"/>
      <c r="C252" s="224"/>
      <c r="D252" s="224"/>
      <c r="E252" s="224"/>
      <c r="F252" s="224"/>
      <c r="G252" s="224"/>
      <c r="H252" s="224"/>
      <c r="I252" s="224"/>
      <c r="J252" s="224"/>
      <c r="K252" s="224"/>
      <c r="L252" s="224"/>
      <c r="M252" s="224"/>
      <c r="N252" s="224"/>
      <c r="O252" s="224"/>
      <c r="P252" s="224"/>
      <c r="Q252" s="224"/>
      <c r="R252" s="224"/>
      <c r="S252" s="224"/>
      <c r="T252" s="224"/>
      <c r="U252" s="224"/>
    </row>
    <row r="253" spans="1:21" ht="12.75" customHeight="1">
      <c r="A253" s="223"/>
      <c r="B253" s="224"/>
      <c r="C253" s="224"/>
      <c r="D253" s="224"/>
      <c r="E253" s="224"/>
      <c r="F253" s="224"/>
      <c r="G253" s="224"/>
      <c r="H253" s="224"/>
      <c r="I253" s="224"/>
      <c r="J253" s="224"/>
      <c r="K253" s="224"/>
      <c r="L253" s="224"/>
      <c r="M253" s="224"/>
      <c r="N253" s="224"/>
      <c r="O253" s="224"/>
      <c r="P253" s="224"/>
      <c r="Q253" s="224"/>
      <c r="R253" s="224"/>
      <c r="S253" s="224"/>
      <c r="T253" s="224"/>
      <c r="U253" s="224"/>
    </row>
    <row r="254" spans="1:21" ht="12.75" customHeight="1">
      <c r="A254" s="223"/>
      <c r="B254" s="224"/>
      <c r="C254" s="224"/>
      <c r="D254" s="224"/>
      <c r="E254" s="224"/>
      <c r="F254" s="224"/>
      <c r="G254" s="224"/>
      <c r="H254" s="224"/>
      <c r="I254" s="224"/>
      <c r="J254" s="224"/>
      <c r="K254" s="224"/>
      <c r="L254" s="224"/>
      <c r="M254" s="224"/>
      <c r="N254" s="224"/>
      <c r="O254" s="224"/>
      <c r="P254" s="224"/>
      <c r="Q254" s="224"/>
      <c r="R254" s="224"/>
      <c r="S254" s="224"/>
      <c r="T254" s="224"/>
      <c r="U254" s="224"/>
    </row>
    <row r="255" spans="1:21" ht="12.75" customHeight="1">
      <c r="A255" s="223"/>
      <c r="B255" s="224"/>
      <c r="C255" s="224"/>
      <c r="D255" s="224"/>
      <c r="E255" s="224"/>
      <c r="F255" s="224"/>
      <c r="G255" s="224"/>
      <c r="H255" s="224"/>
      <c r="I255" s="224"/>
      <c r="J255" s="224"/>
      <c r="K255" s="224"/>
      <c r="L255" s="224"/>
      <c r="M255" s="224"/>
      <c r="N255" s="224"/>
      <c r="O255" s="224"/>
      <c r="P255" s="224"/>
      <c r="Q255" s="224"/>
      <c r="R255" s="224"/>
      <c r="S255" s="224"/>
      <c r="T255" s="224"/>
      <c r="U255" s="224"/>
    </row>
    <row r="256" spans="1:21" ht="12.75" customHeight="1">
      <c r="A256" s="223"/>
      <c r="B256" s="224"/>
      <c r="C256" s="224"/>
      <c r="D256" s="224"/>
      <c r="E256" s="224"/>
      <c r="F256" s="224"/>
      <c r="G256" s="224"/>
      <c r="H256" s="224"/>
      <c r="I256" s="224"/>
      <c r="J256" s="224"/>
      <c r="K256" s="224"/>
      <c r="L256" s="224"/>
      <c r="M256" s="224"/>
      <c r="N256" s="224"/>
      <c r="O256" s="224"/>
      <c r="P256" s="224"/>
      <c r="Q256" s="224"/>
      <c r="R256" s="224"/>
      <c r="S256" s="224"/>
      <c r="T256" s="224"/>
      <c r="U256" s="224"/>
    </row>
    <row r="257" spans="1:21" ht="12.75" customHeight="1">
      <c r="A257" s="223"/>
      <c r="B257" s="224"/>
      <c r="C257" s="224"/>
      <c r="D257" s="224"/>
      <c r="E257" s="224"/>
      <c r="F257" s="224"/>
      <c r="G257" s="224"/>
      <c r="H257" s="224"/>
      <c r="I257" s="224"/>
      <c r="J257" s="224"/>
      <c r="K257" s="224"/>
      <c r="L257" s="224"/>
      <c r="M257" s="224"/>
      <c r="N257" s="224"/>
      <c r="O257" s="224"/>
      <c r="P257" s="224"/>
      <c r="Q257" s="224"/>
      <c r="R257" s="224"/>
      <c r="S257" s="224"/>
      <c r="T257" s="224"/>
      <c r="U257" s="224"/>
    </row>
    <row r="258" spans="1:21" ht="12.75" customHeight="1">
      <c r="A258" s="223"/>
      <c r="B258" s="224"/>
      <c r="C258" s="224"/>
      <c r="D258" s="224"/>
      <c r="E258" s="224"/>
      <c r="F258" s="224"/>
      <c r="G258" s="224"/>
      <c r="H258" s="224"/>
      <c r="I258" s="224"/>
      <c r="J258" s="224"/>
      <c r="K258" s="224"/>
      <c r="L258" s="224"/>
      <c r="M258" s="224"/>
      <c r="N258" s="224"/>
      <c r="O258" s="224"/>
      <c r="P258" s="224"/>
      <c r="Q258" s="224"/>
      <c r="R258" s="224"/>
      <c r="S258" s="224"/>
      <c r="T258" s="224"/>
      <c r="U258" s="224"/>
    </row>
    <row r="259" spans="1:21" ht="12.75" customHeight="1">
      <c r="A259" s="223"/>
      <c r="B259" s="224"/>
      <c r="C259" s="224"/>
      <c r="D259" s="224"/>
      <c r="E259" s="224"/>
      <c r="F259" s="224"/>
      <c r="G259" s="224"/>
      <c r="H259" s="224"/>
      <c r="I259" s="224"/>
      <c r="J259" s="224"/>
      <c r="K259" s="224"/>
      <c r="L259" s="224"/>
      <c r="M259" s="224"/>
      <c r="N259" s="224"/>
      <c r="O259" s="224"/>
      <c r="P259" s="224"/>
      <c r="Q259" s="224"/>
      <c r="R259" s="224"/>
      <c r="S259" s="224"/>
      <c r="T259" s="224"/>
      <c r="U259" s="224"/>
    </row>
    <row r="260" spans="1:21" ht="12.75" customHeight="1">
      <c r="A260" s="223"/>
      <c r="B260" s="224"/>
      <c r="C260" s="224"/>
      <c r="D260" s="224"/>
      <c r="E260" s="224"/>
      <c r="F260" s="224"/>
      <c r="G260" s="224"/>
      <c r="H260" s="224"/>
      <c r="I260" s="224"/>
      <c r="J260" s="224"/>
      <c r="K260" s="224"/>
      <c r="L260" s="224"/>
      <c r="M260" s="224"/>
      <c r="N260" s="224"/>
      <c r="O260" s="224"/>
      <c r="P260" s="224"/>
      <c r="Q260" s="224"/>
      <c r="R260" s="224"/>
      <c r="S260" s="224"/>
      <c r="T260" s="224"/>
      <c r="U260" s="224"/>
    </row>
    <row r="261" spans="1:21" ht="12.75" customHeight="1">
      <c r="A261" s="223"/>
      <c r="B261" s="224"/>
      <c r="C261" s="224"/>
      <c r="D261" s="224"/>
      <c r="E261" s="224"/>
      <c r="F261" s="224"/>
      <c r="G261" s="224"/>
      <c r="H261" s="224"/>
      <c r="I261" s="224"/>
      <c r="J261" s="224"/>
      <c r="K261" s="224"/>
      <c r="L261" s="224"/>
      <c r="M261" s="224"/>
      <c r="N261" s="224"/>
      <c r="O261" s="224"/>
      <c r="P261" s="224"/>
      <c r="Q261" s="224"/>
      <c r="R261" s="224"/>
      <c r="S261" s="224"/>
      <c r="T261" s="224"/>
      <c r="U261" s="224"/>
    </row>
    <row r="262" spans="1:21" ht="12.75" customHeight="1">
      <c r="A262" s="223"/>
      <c r="B262" s="224"/>
      <c r="C262" s="224"/>
      <c r="D262" s="224"/>
      <c r="E262" s="224"/>
      <c r="F262" s="224"/>
      <c r="G262" s="224"/>
      <c r="H262" s="224"/>
      <c r="I262" s="224"/>
      <c r="J262" s="224"/>
      <c r="K262" s="224"/>
      <c r="L262" s="224"/>
      <c r="M262" s="224"/>
      <c r="N262" s="224"/>
      <c r="O262" s="224"/>
      <c r="P262" s="224"/>
      <c r="Q262" s="224"/>
      <c r="R262" s="224"/>
      <c r="S262" s="224"/>
      <c r="T262" s="224"/>
      <c r="U262" s="224"/>
    </row>
    <row r="263" spans="1:21" ht="12.75" customHeight="1">
      <c r="A263" s="223"/>
      <c r="B263" s="224"/>
      <c r="C263" s="224"/>
      <c r="D263" s="224"/>
      <c r="E263" s="224"/>
      <c r="F263" s="224"/>
      <c r="G263" s="224"/>
      <c r="H263" s="224"/>
      <c r="I263" s="224"/>
      <c r="J263" s="224"/>
      <c r="K263" s="224"/>
      <c r="L263" s="224"/>
      <c r="M263" s="224"/>
      <c r="N263" s="224"/>
      <c r="O263" s="224"/>
      <c r="P263" s="224"/>
      <c r="Q263" s="224"/>
      <c r="R263" s="224"/>
      <c r="S263" s="224"/>
      <c r="T263" s="224"/>
      <c r="U263" s="224"/>
    </row>
    <row r="264" spans="1:21" ht="12.75" customHeight="1">
      <c r="A264" s="223"/>
      <c r="B264" s="224"/>
      <c r="C264" s="224"/>
      <c r="D264" s="224"/>
      <c r="E264" s="224"/>
      <c r="F264" s="224"/>
      <c r="G264" s="224"/>
      <c r="H264" s="224"/>
      <c r="I264" s="224"/>
      <c r="J264" s="224"/>
      <c r="K264" s="224"/>
      <c r="L264" s="224"/>
      <c r="M264" s="224"/>
      <c r="N264" s="224"/>
      <c r="O264" s="224"/>
      <c r="P264" s="224"/>
      <c r="Q264" s="224"/>
      <c r="R264" s="224"/>
      <c r="S264" s="224"/>
      <c r="T264" s="224"/>
      <c r="U264" s="224"/>
    </row>
    <row r="265" spans="1:21" ht="12.75" customHeight="1">
      <c r="A265" s="223"/>
      <c r="B265" s="224"/>
      <c r="C265" s="224"/>
      <c r="D265" s="224"/>
      <c r="E265" s="224"/>
      <c r="F265" s="224"/>
      <c r="G265" s="224"/>
      <c r="H265" s="224"/>
      <c r="I265" s="224"/>
      <c r="J265" s="224"/>
      <c r="K265" s="224"/>
      <c r="L265" s="224"/>
      <c r="M265" s="224"/>
      <c r="N265" s="224"/>
      <c r="O265" s="224"/>
      <c r="P265" s="224"/>
      <c r="Q265" s="224"/>
      <c r="R265" s="224"/>
      <c r="S265" s="224"/>
      <c r="T265" s="224"/>
      <c r="U265" s="224"/>
    </row>
    <row r="266" spans="1:21" ht="12.75" customHeight="1">
      <c r="A266" s="223"/>
      <c r="B266" s="224"/>
      <c r="C266" s="224"/>
      <c r="D266" s="224"/>
      <c r="E266" s="224"/>
      <c r="F266" s="224"/>
      <c r="G266" s="224"/>
      <c r="H266" s="224"/>
      <c r="I266" s="224"/>
      <c r="J266" s="224"/>
      <c r="K266" s="224"/>
      <c r="L266" s="224"/>
      <c r="M266" s="224"/>
      <c r="N266" s="224"/>
      <c r="O266" s="224"/>
      <c r="P266" s="224"/>
      <c r="Q266" s="224"/>
      <c r="R266" s="224"/>
      <c r="S266" s="224"/>
      <c r="T266" s="224"/>
      <c r="U266" s="224"/>
    </row>
    <row r="267" spans="1:21" ht="12.75" customHeight="1">
      <c r="A267" s="223"/>
      <c r="B267" s="224"/>
      <c r="C267" s="224"/>
      <c r="D267" s="224"/>
      <c r="E267" s="224"/>
      <c r="F267" s="224"/>
      <c r="G267" s="224"/>
      <c r="H267" s="224"/>
      <c r="I267" s="224"/>
      <c r="J267" s="224"/>
      <c r="K267" s="224"/>
      <c r="L267" s="224"/>
      <c r="M267" s="224"/>
      <c r="N267" s="224"/>
      <c r="O267" s="224"/>
      <c r="P267" s="224"/>
      <c r="Q267" s="224"/>
      <c r="R267" s="224"/>
      <c r="S267" s="224"/>
      <c r="T267" s="224"/>
      <c r="U267" s="224"/>
    </row>
    <row r="268" spans="1:21" ht="12.75" customHeight="1">
      <c r="A268" s="223"/>
      <c r="B268" s="224"/>
      <c r="C268" s="224"/>
      <c r="D268" s="224"/>
      <c r="E268" s="224"/>
      <c r="F268" s="224"/>
      <c r="G268" s="224"/>
      <c r="H268" s="224"/>
      <c r="I268" s="224"/>
      <c r="J268" s="224"/>
      <c r="K268" s="224"/>
      <c r="L268" s="224"/>
      <c r="M268" s="224"/>
      <c r="N268" s="224"/>
      <c r="O268" s="224"/>
      <c r="P268" s="224"/>
      <c r="Q268" s="224"/>
      <c r="R268" s="224"/>
      <c r="S268" s="224"/>
      <c r="T268" s="224"/>
      <c r="U268" s="224"/>
    </row>
    <row r="269" spans="1:21" ht="12.75" customHeight="1">
      <c r="A269" s="223"/>
      <c r="B269" s="224"/>
      <c r="C269" s="224"/>
      <c r="D269" s="224"/>
      <c r="E269" s="224"/>
      <c r="F269" s="224"/>
      <c r="G269" s="224"/>
      <c r="H269" s="224"/>
      <c r="I269" s="224"/>
      <c r="J269" s="224"/>
      <c r="K269" s="224"/>
      <c r="L269" s="224"/>
      <c r="M269" s="224"/>
      <c r="N269" s="224"/>
      <c r="O269" s="224"/>
      <c r="P269" s="224"/>
      <c r="Q269" s="224"/>
      <c r="R269" s="224"/>
      <c r="S269" s="224"/>
      <c r="T269" s="224"/>
      <c r="U269" s="224"/>
    </row>
    <row r="270" spans="1:21" ht="12.75" customHeight="1">
      <c r="A270" s="223"/>
      <c r="B270" s="224"/>
      <c r="C270" s="224"/>
      <c r="D270" s="224"/>
      <c r="E270" s="224"/>
      <c r="F270" s="224"/>
      <c r="G270" s="224"/>
      <c r="H270" s="224"/>
      <c r="I270" s="224"/>
      <c r="J270" s="224"/>
      <c r="K270" s="224"/>
      <c r="L270" s="224"/>
      <c r="M270" s="224"/>
      <c r="N270" s="224"/>
      <c r="O270" s="224"/>
      <c r="P270" s="224"/>
      <c r="Q270" s="224"/>
      <c r="R270" s="224"/>
      <c r="S270" s="224"/>
      <c r="T270" s="224"/>
      <c r="U270" s="224"/>
    </row>
    <row r="271" spans="1:21" ht="12.75" customHeight="1">
      <c r="A271" s="223"/>
      <c r="B271" s="224"/>
      <c r="C271" s="224"/>
      <c r="D271" s="224"/>
      <c r="E271" s="224"/>
      <c r="F271" s="224"/>
      <c r="G271" s="224"/>
      <c r="H271" s="224"/>
      <c r="I271" s="224"/>
      <c r="J271" s="224"/>
      <c r="K271" s="224"/>
      <c r="L271" s="224"/>
      <c r="M271" s="224"/>
      <c r="N271" s="224"/>
      <c r="O271" s="224"/>
      <c r="P271" s="224"/>
      <c r="Q271" s="224"/>
      <c r="R271" s="224"/>
      <c r="S271" s="224"/>
      <c r="T271" s="224"/>
      <c r="U271" s="224"/>
    </row>
    <row r="272" spans="1:21" ht="12.75" customHeight="1">
      <c r="A272" s="223"/>
      <c r="B272" s="224"/>
      <c r="C272" s="224"/>
      <c r="D272" s="224"/>
      <c r="E272" s="224"/>
      <c r="F272" s="224"/>
      <c r="G272" s="224"/>
      <c r="H272" s="224"/>
      <c r="I272" s="224"/>
      <c r="J272" s="224"/>
      <c r="K272" s="224"/>
      <c r="L272" s="224"/>
      <c r="M272" s="224"/>
      <c r="N272" s="224"/>
      <c r="O272" s="224"/>
      <c r="P272" s="224"/>
      <c r="Q272" s="224"/>
      <c r="R272" s="224"/>
      <c r="S272" s="224"/>
      <c r="T272" s="224"/>
      <c r="U272" s="224"/>
    </row>
    <row r="273" spans="1:21" ht="12.75" customHeight="1">
      <c r="A273" s="223"/>
      <c r="B273" s="224"/>
      <c r="C273" s="224"/>
      <c r="D273" s="224"/>
      <c r="E273" s="224"/>
      <c r="F273" s="224"/>
      <c r="G273" s="224"/>
      <c r="H273" s="224"/>
      <c r="I273" s="224"/>
      <c r="J273" s="224"/>
      <c r="K273" s="224"/>
      <c r="L273" s="224"/>
      <c r="M273" s="224"/>
      <c r="N273" s="224"/>
      <c r="O273" s="224"/>
      <c r="P273" s="224"/>
      <c r="Q273" s="224"/>
      <c r="R273" s="224"/>
      <c r="S273" s="224"/>
      <c r="T273" s="224"/>
      <c r="U273" s="224"/>
    </row>
    <row r="274" spans="1:21" ht="12.75" customHeight="1">
      <c r="A274" s="223"/>
      <c r="B274" s="224"/>
      <c r="C274" s="224"/>
      <c r="D274" s="224"/>
      <c r="E274" s="224"/>
      <c r="F274" s="224"/>
      <c r="G274" s="224"/>
      <c r="H274" s="224"/>
      <c r="I274" s="224"/>
      <c r="J274" s="224"/>
      <c r="K274" s="224"/>
      <c r="L274" s="224"/>
      <c r="M274" s="224"/>
      <c r="N274" s="224"/>
      <c r="O274" s="224"/>
      <c r="P274" s="224"/>
      <c r="Q274" s="224"/>
      <c r="R274" s="224"/>
      <c r="S274" s="224"/>
      <c r="T274" s="224"/>
      <c r="U274" s="224"/>
    </row>
    <row r="275" spans="1:21" ht="12.75" customHeight="1">
      <c r="A275" s="223"/>
      <c r="B275" s="224"/>
      <c r="C275" s="224"/>
      <c r="D275" s="224"/>
      <c r="E275" s="224"/>
      <c r="F275" s="224"/>
      <c r="G275" s="224"/>
      <c r="H275" s="224"/>
      <c r="I275" s="224"/>
      <c r="J275" s="224"/>
      <c r="K275" s="224"/>
      <c r="L275" s="224"/>
      <c r="M275" s="224"/>
      <c r="N275" s="224"/>
      <c r="O275" s="224"/>
      <c r="P275" s="224"/>
      <c r="Q275" s="224"/>
      <c r="R275" s="224"/>
      <c r="S275" s="224"/>
      <c r="T275" s="224"/>
      <c r="U275" s="224"/>
    </row>
    <row r="276" spans="1:21" ht="12.75" customHeight="1">
      <c r="A276" s="223"/>
      <c r="B276" s="224"/>
      <c r="C276" s="224"/>
      <c r="D276" s="224"/>
      <c r="E276" s="224"/>
      <c r="F276" s="224"/>
      <c r="G276" s="224"/>
      <c r="H276" s="224"/>
      <c r="I276" s="224"/>
      <c r="J276" s="224"/>
      <c r="K276" s="224"/>
      <c r="L276" s="224"/>
      <c r="M276" s="224"/>
      <c r="N276" s="224"/>
      <c r="O276" s="224"/>
      <c r="P276" s="224"/>
      <c r="Q276" s="224"/>
      <c r="R276" s="224"/>
      <c r="S276" s="224"/>
      <c r="T276" s="224"/>
      <c r="U276" s="224"/>
    </row>
    <row r="277" spans="1:21" ht="12.75" customHeight="1">
      <c r="A277" s="223"/>
      <c r="B277" s="224"/>
      <c r="C277" s="224"/>
      <c r="D277" s="224"/>
      <c r="E277" s="224"/>
      <c r="F277" s="224"/>
      <c r="G277" s="224"/>
      <c r="H277" s="224"/>
      <c r="I277" s="224"/>
      <c r="J277" s="224"/>
      <c r="K277" s="224"/>
      <c r="L277" s="224"/>
      <c r="M277" s="224"/>
      <c r="N277" s="224"/>
      <c r="O277" s="224"/>
      <c r="P277" s="224"/>
      <c r="Q277" s="224"/>
      <c r="R277" s="224"/>
      <c r="S277" s="224"/>
      <c r="T277" s="224"/>
      <c r="U277" s="224"/>
    </row>
    <row r="278" spans="1:21" ht="12.75" customHeight="1">
      <c r="A278" s="223"/>
      <c r="B278" s="224"/>
      <c r="C278" s="224"/>
      <c r="D278" s="224"/>
      <c r="E278" s="224"/>
      <c r="F278" s="224"/>
      <c r="G278" s="224"/>
      <c r="H278" s="224"/>
      <c r="I278" s="224"/>
      <c r="J278" s="224"/>
      <c r="K278" s="224"/>
      <c r="L278" s="224"/>
      <c r="M278" s="224"/>
      <c r="N278" s="224"/>
      <c r="O278" s="224"/>
      <c r="P278" s="224"/>
      <c r="Q278" s="224"/>
      <c r="R278" s="224"/>
      <c r="S278" s="224"/>
      <c r="T278" s="224"/>
      <c r="U278" s="224"/>
    </row>
    <row r="279" spans="1:21" ht="12.75" customHeight="1">
      <c r="A279" s="223"/>
      <c r="B279" s="224"/>
      <c r="C279" s="224"/>
      <c r="D279" s="224"/>
      <c r="E279" s="224"/>
      <c r="F279" s="224"/>
      <c r="G279" s="224"/>
      <c r="H279" s="224"/>
      <c r="I279" s="224"/>
      <c r="J279" s="224"/>
      <c r="K279" s="224"/>
      <c r="L279" s="224"/>
      <c r="M279" s="224"/>
      <c r="N279" s="224"/>
      <c r="O279" s="224"/>
      <c r="P279" s="224"/>
      <c r="Q279" s="224"/>
      <c r="R279" s="224"/>
      <c r="S279" s="224"/>
      <c r="T279" s="224"/>
      <c r="U279" s="224"/>
    </row>
    <row r="280" spans="1:21" ht="12.75" customHeight="1">
      <c r="A280" s="223"/>
      <c r="B280" s="224"/>
      <c r="C280" s="224"/>
      <c r="D280" s="224"/>
      <c r="E280" s="224"/>
      <c r="F280" s="224"/>
      <c r="G280" s="224"/>
      <c r="H280" s="224"/>
      <c r="I280" s="224"/>
      <c r="J280" s="224"/>
      <c r="K280" s="224"/>
      <c r="L280" s="224"/>
      <c r="M280" s="224"/>
      <c r="N280" s="224"/>
      <c r="O280" s="224"/>
      <c r="P280" s="224"/>
      <c r="Q280" s="224"/>
      <c r="R280" s="224"/>
      <c r="S280" s="224"/>
      <c r="T280" s="224"/>
      <c r="U280" s="224"/>
    </row>
    <row r="281" spans="1:21" ht="12.75" customHeight="1">
      <c r="A281" s="223"/>
      <c r="B281" s="224"/>
      <c r="C281" s="224"/>
      <c r="D281" s="224"/>
      <c r="E281" s="224"/>
      <c r="F281" s="224"/>
      <c r="G281" s="224"/>
      <c r="H281" s="224"/>
      <c r="I281" s="224"/>
      <c r="J281" s="224"/>
      <c r="K281" s="224"/>
      <c r="L281" s="224"/>
      <c r="M281" s="224"/>
      <c r="N281" s="224"/>
      <c r="O281" s="224"/>
      <c r="P281" s="224"/>
      <c r="Q281" s="224"/>
      <c r="R281" s="224"/>
      <c r="S281" s="224"/>
      <c r="T281" s="224"/>
      <c r="U281" s="224"/>
    </row>
    <row r="282" spans="1:21" ht="12.75" customHeight="1">
      <c r="A282" s="223"/>
      <c r="B282" s="224"/>
      <c r="C282" s="224"/>
      <c r="D282" s="224"/>
      <c r="E282" s="224"/>
      <c r="F282" s="224"/>
      <c r="G282" s="224"/>
      <c r="H282" s="224"/>
      <c r="I282" s="224"/>
      <c r="J282" s="224"/>
      <c r="K282" s="224"/>
      <c r="L282" s="224"/>
      <c r="M282" s="224"/>
      <c r="N282" s="224"/>
      <c r="O282" s="224"/>
      <c r="P282" s="224"/>
      <c r="Q282" s="224"/>
      <c r="R282" s="224"/>
      <c r="S282" s="224"/>
      <c r="T282" s="224"/>
      <c r="U282" s="224"/>
    </row>
    <row r="283" spans="1:21" ht="12.75" customHeight="1">
      <c r="A283" s="223"/>
      <c r="B283" s="224"/>
      <c r="C283" s="224"/>
      <c r="D283" s="224"/>
      <c r="E283" s="224"/>
      <c r="F283" s="224"/>
      <c r="G283" s="224"/>
      <c r="H283" s="224"/>
      <c r="I283" s="224"/>
      <c r="J283" s="224"/>
      <c r="K283" s="224"/>
      <c r="L283" s="224"/>
      <c r="M283" s="224"/>
      <c r="N283" s="224"/>
      <c r="O283" s="224"/>
      <c r="P283" s="224"/>
      <c r="Q283" s="224"/>
      <c r="R283" s="224"/>
      <c r="S283" s="224"/>
      <c r="T283" s="224"/>
      <c r="U283" s="224"/>
    </row>
    <row r="284" spans="1:21" ht="12.75" customHeight="1">
      <c r="A284" s="223"/>
      <c r="B284" s="224"/>
      <c r="C284" s="224"/>
      <c r="D284" s="224"/>
      <c r="E284" s="224"/>
      <c r="F284" s="224"/>
      <c r="G284" s="224"/>
      <c r="H284" s="224"/>
      <c r="I284" s="224"/>
      <c r="J284" s="224"/>
      <c r="K284" s="224"/>
      <c r="L284" s="224"/>
      <c r="M284" s="224"/>
      <c r="N284" s="224"/>
      <c r="O284" s="224"/>
      <c r="P284" s="224"/>
      <c r="Q284" s="224"/>
      <c r="R284" s="224"/>
      <c r="S284" s="224"/>
      <c r="T284" s="224"/>
      <c r="U284" s="224"/>
    </row>
    <row r="285" spans="1:21" ht="12.75" customHeight="1">
      <c r="A285" s="223"/>
      <c r="B285" s="224"/>
      <c r="C285" s="224"/>
      <c r="D285" s="224"/>
      <c r="E285" s="224"/>
      <c r="F285" s="224"/>
      <c r="G285" s="224"/>
      <c r="H285" s="224"/>
      <c r="I285" s="224"/>
      <c r="J285" s="224"/>
      <c r="K285" s="224"/>
      <c r="L285" s="224"/>
      <c r="M285" s="224"/>
      <c r="N285" s="224"/>
      <c r="O285" s="224"/>
      <c r="P285" s="224"/>
      <c r="Q285" s="224"/>
      <c r="R285" s="224"/>
      <c r="S285" s="224"/>
      <c r="T285" s="224"/>
      <c r="U285" s="224"/>
    </row>
    <row r="286" spans="1:21" ht="12.75" customHeight="1">
      <c r="A286" s="223"/>
      <c r="B286" s="224"/>
      <c r="C286" s="224"/>
      <c r="D286" s="224"/>
      <c r="E286" s="224"/>
      <c r="F286" s="224"/>
      <c r="G286" s="224"/>
      <c r="H286" s="224"/>
      <c r="I286" s="224"/>
      <c r="J286" s="224"/>
      <c r="K286" s="224"/>
      <c r="L286" s="224"/>
      <c r="M286" s="224"/>
      <c r="N286" s="224"/>
      <c r="O286" s="224"/>
      <c r="P286" s="224"/>
      <c r="Q286" s="224"/>
      <c r="R286" s="224"/>
      <c r="S286" s="224"/>
      <c r="T286" s="224"/>
      <c r="U286" s="224"/>
    </row>
    <row r="287" spans="1:21" ht="12.75" customHeight="1">
      <c r="A287" s="223"/>
      <c r="B287" s="224"/>
      <c r="C287" s="224"/>
      <c r="D287" s="224"/>
      <c r="E287" s="224"/>
      <c r="F287" s="224"/>
      <c r="G287" s="224"/>
      <c r="H287" s="224"/>
      <c r="I287" s="224"/>
      <c r="J287" s="224"/>
      <c r="K287" s="224"/>
      <c r="L287" s="224"/>
      <c r="M287" s="224"/>
      <c r="N287" s="224"/>
      <c r="O287" s="224"/>
      <c r="P287" s="224"/>
      <c r="Q287" s="224"/>
      <c r="R287" s="224"/>
      <c r="S287" s="224"/>
      <c r="T287" s="224"/>
      <c r="U287" s="224"/>
    </row>
    <row r="288" spans="1:21" ht="12.75" customHeight="1">
      <c r="A288" s="223"/>
      <c r="B288" s="224"/>
      <c r="C288" s="224"/>
      <c r="D288" s="224"/>
      <c r="E288" s="224"/>
      <c r="F288" s="224"/>
      <c r="G288" s="224"/>
      <c r="H288" s="224"/>
      <c r="I288" s="224"/>
      <c r="J288" s="224"/>
      <c r="K288" s="224"/>
      <c r="L288" s="224"/>
      <c r="M288" s="224"/>
      <c r="N288" s="224"/>
      <c r="O288" s="224"/>
      <c r="P288" s="224"/>
      <c r="Q288" s="224"/>
      <c r="R288" s="224"/>
      <c r="S288" s="224"/>
      <c r="T288" s="224"/>
      <c r="U288" s="224"/>
    </row>
    <row r="289" spans="1:21" ht="12.75" customHeight="1">
      <c r="A289" s="223"/>
      <c r="B289" s="224"/>
      <c r="C289" s="224"/>
      <c r="D289" s="224"/>
      <c r="E289" s="224"/>
      <c r="F289" s="224"/>
      <c r="G289" s="224"/>
      <c r="H289" s="224"/>
      <c r="I289" s="224"/>
      <c r="J289" s="224"/>
      <c r="K289" s="224"/>
      <c r="L289" s="224"/>
      <c r="M289" s="224"/>
      <c r="N289" s="224"/>
      <c r="O289" s="224"/>
      <c r="P289" s="224"/>
      <c r="Q289" s="224"/>
      <c r="R289" s="224"/>
      <c r="S289" s="224"/>
      <c r="T289" s="224"/>
      <c r="U289" s="224"/>
    </row>
    <row r="290" spans="1:21" ht="12.75" customHeight="1">
      <c r="A290" s="223"/>
      <c r="B290" s="224"/>
      <c r="C290" s="224"/>
      <c r="D290" s="224"/>
      <c r="E290" s="224"/>
      <c r="F290" s="224"/>
      <c r="G290" s="224"/>
      <c r="H290" s="224"/>
      <c r="I290" s="224"/>
      <c r="J290" s="224"/>
      <c r="K290" s="224"/>
      <c r="L290" s="224"/>
      <c r="M290" s="224"/>
      <c r="N290" s="224"/>
      <c r="O290" s="224"/>
      <c r="P290" s="224"/>
      <c r="Q290" s="224"/>
      <c r="R290" s="224"/>
      <c r="S290" s="224"/>
      <c r="T290" s="224"/>
      <c r="U290" s="224"/>
    </row>
    <row r="291" spans="1:21" ht="12.75" customHeight="1">
      <c r="A291" s="223"/>
      <c r="B291" s="224"/>
      <c r="C291" s="224"/>
      <c r="D291" s="224"/>
      <c r="E291" s="224"/>
      <c r="F291" s="224"/>
      <c r="G291" s="224"/>
      <c r="H291" s="224"/>
      <c r="I291" s="224"/>
      <c r="J291" s="224"/>
      <c r="K291" s="224"/>
      <c r="L291" s="224"/>
      <c r="M291" s="224"/>
      <c r="N291" s="224"/>
      <c r="O291" s="224"/>
      <c r="P291" s="224"/>
      <c r="Q291" s="224"/>
      <c r="R291" s="224"/>
      <c r="S291" s="224"/>
      <c r="T291" s="224"/>
      <c r="U291" s="224"/>
    </row>
    <row r="292" spans="1:21" ht="12.75" customHeight="1">
      <c r="A292" s="223"/>
      <c r="B292" s="224"/>
      <c r="C292" s="224"/>
      <c r="D292" s="224"/>
      <c r="E292" s="224"/>
      <c r="F292" s="224"/>
      <c r="G292" s="224"/>
      <c r="H292" s="224"/>
      <c r="I292" s="224"/>
      <c r="J292" s="224"/>
      <c r="K292" s="224"/>
      <c r="L292" s="224"/>
      <c r="M292" s="224"/>
      <c r="N292" s="224"/>
      <c r="O292" s="224"/>
      <c r="P292" s="224"/>
      <c r="Q292" s="224"/>
      <c r="R292" s="224"/>
      <c r="S292" s="224"/>
      <c r="T292" s="224"/>
      <c r="U292" s="224"/>
    </row>
    <row r="293" spans="1:21" ht="12.75" customHeight="1">
      <c r="A293" s="223"/>
      <c r="B293" s="224"/>
      <c r="C293" s="224"/>
      <c r="D293" s="224"/>
      <c r="E293" s="224"/>
      <c r="F293" s="224"/>
      <c r="G293" s="224"/>
      <c r="H293" s="224"/>
      <c r="I293" s="224"/>
      <c r="J293" s="224"/>
      <c r="K293" s="224"/>
      <c r="L293" s="224"/>
      <c r="M293" s="224"/>
      <c r="N293" s="224"/>
      <c r="O293" s="224"/>
      <c r="P293" s="224"/>
      <c r="Q293" s="224"/>
      <c r="R293" s="224"/>
      <c r="S293" s="224"/>
      <c r="T293" s="224"/>
      <c r="U293" s="224"/>
    </row>
    <row r="294" spans="1:21" ht="12.75" customHeight="1">
      <c r="A294" s="223"/>
      <c r="B294" s="224"/>
      <c r="C294" s="224"/>
      <c r="D294" s="224"/>
      <c r="E294" s="224"/>
      <c r="F294" s="224"/>
      <c r="G294" s="224"/>
      <c r="H294" s="224"/>
      <c r="I294" s="224"/>
      <c r="J294" s="224"/>
      <c r="K294" s="224"/>
      <c r="L294" s="224"/>
      <c r="M294" s="224"/>
      <c r="N294" s="224"/>
      <c r="O294" s="224"/>
      <c r="P294" s="224"/>
      <c r="Q294" s="224"/>
      <c r="R294" s="224"/>
      <c r="S294" s="224"/>
      <c r="T294" s="224"/>
      <c r="U294" s="224"/>
    </row>
    <row r="295" spans="1:21" ht="12.75" customHeight="1">
      <c r="A295" s="223"/>
      <c r="B295" s="224"/>
      <c r="C295" s="224"/>
      <c r="D295" s="224"/>
      <c r="E295" s="224"/>
      <c r="F295" s="224"/>
      <c r="G295" s="224"/>
      <c r="H295" s="224"/>
      <c r="I295" s="224"/>
      <c r="J295" s="224"/>
      <c r="K295" s="224"/>
      <c r="L295" s="224"/>
      <c r="M295" s="224"/>
      <c r="N295" s="224"/>
      <c r="O295" s="224"/>
      <c r="P295" s="224"/>
      <c r="Q295" s="224"/>
      <c r="R295" s="224"/>
      <c r="S295" s="224"/>
      <c r="T295" s="224"/>
      <c r="U295" s="224"/>
    </row>
    <row r="296" spans="1:21" ht="12.75" customHeight="1">
      <c r="A296" s="223"/>
      <c r="B296" s="224"/>
      <c r="C296" s="224"/>
      <c r="D296" s="224"/>
      <c r="E296" s="224"/>
      <c r="F296" s="224"/>
      <c r="G296" s="224"/>
      <c r="H296" s="224"/>
      <c r="I296" s="224"/>
      <c r="J296" s="224"/>
      <c r="K296" s="224"/>
      <c r="L296" s="224"/>
      <c r="M296" s="224"/>
      <c r="N296" s="224"/>
      <c r="O296" s="224"/>
      <c r="P296" s="224"/>
      <c r="Q296" s="224"/>
      <c r="R296" s="224"/>
      <c r="S296" s="224"/>
      <c r="T296" s="224"/>
      <c r="U296" s="224"/>
    </row>
    <row r="297" spans="1:21" ht="12.75" customHeight="1">
      <c r="A297" s="223"/>
      <c r="B297" s="224"/>
      <c r="C297" s="224"/>
      <c r="D297" s="224"/>
      <c r="E297" s="224"/>
      <c r="F297" s="224"/>
      <c r="G297" s="224"/>
      <c r="H297" s="224"/>
      <c r="I297" s="224"/>
      <c r="J297" s="224"/>
      <c r="K297" s="224"/>
      <c r="L297" s="224"/>
      <c r="M297" s="224"/>
      <c r="N297" s="224"/>
      <c r="O297" s="224"/>
      <c r="P297" s="224"/>
      <c r="Q297" s="224"/>
      <c r="R297" s="224"/>
      <c r="S297" s="224"/>
      <c r="T297" s="224"/>
      <c r="U297" s="224"/>
    </row>
    <row r="298" spans="1:21" ht="12.75" customHeight="1">
      <c r="A298" s="223"/>
      <c r="B298" s="224"/>
      <c r="C298" s="224"/>
      <c r="D298" s="224"/>
      <c r="E298" s="224"/>
      <c r="F298" s="224"/>
      <c r="G298" s="224"/>
      <c r="H298" s="224"/>
      <c r="I298" s="224"/>
      <c r="J298" s="224"/>
      <c r="K298" s="224"/>
      <c r="L298" s="224"/>
      <c r="M298" s="224"/>
      <c r="N298" s="224"/>
      <c r="O298" s="224"/>
      <c r="P298" s="224"/>
      <c r="Q298" s="224"/>
      <c r="R298" s="224"/>
      <c r="S298" s="224"/>
      <c r="T298" s="224"/>
      <c r="U298" s="224"/>
    </row>
    <row r="299" spans="1:21" ht="12.75" customHeight="1">
      <c r="A299" s="223"/>
      <c r="B299" s="224"/>
      <c r="C299" s="224"/>
      <c r="D299" s="224"/>
      <c r="E299" s="224"/>
      <c r="F299" s="224"/>
      <c r="G299" s="224"/>
      <c r="H299" s="224"/>
      <c r="I299" s="224"/>
      <c r="J299" s="224"/>
      <c r="K299" s="224"/>
      <c r="L299" s="224"/>
      <c r="M299" s="224"/>
      <c r="N299" s="224"/>
      <c r="O299" s="224"/>
      <c r="P299" s="224"/>
      <c r="Q299" s="224"/>
      <c r="R299" s="224"/>
      <c r="S299" s="224"/>
      <c r="T299" s="224"/>
      <c r="U299" s="224"/>
    </row>
    <row r="300" spans="1:21" ht="12.75" customHeight="1">
      <c r="A300" s="223"/>
      <c r="B300" s="224"/>
      <c r="C300" s="224"/>
      <c r="D300" s="224"/>
      <c r="E300" s="224"/>
      <c r="F300" s="224"/>
      <c r="G300" s="224"/>
      <c r="H300" s="224"/>
      <c r="I300" s="224"/>
      <c r="J300" s="224"/>
      <c r="K300" s="224"/>
      <c r="L300" s="224"/>
      <c r="M300" s="224"/>
      <c r="N300" s="224"/>
      <c r="O300" s="224"/>
      <c r="P300" s="224"/>
      <c r="Q300" s="224"/>
      <c r="R300" s="224"/>
      <c r="S300" s="224"/>
      <c r="T300" s="224"/>
      <c r="U300" s="224"/>
    </row>
    <row r="301" spans="1:21" ht="12.75" customHeight="1">
      <c r="A301" s="223"/>
      <c r="B301" s="224"/>
      <c r="C301" s="224"/>
      <c r="D301" s="224"/>
      <c r="E301" s="224"/>
      <c r="F301" s="224"/>
      <c r="G301" s="224"/>
      <c r="H301" s="224"/>
      <c r="I301" s="224"/>
      <c r="J301" s="224"/>
      <c r="K301" s="224"/>
      <c r="L301" s="224"/>
      <c r="M301" s="224"/>
      <c r="N301" s="224"/>
      <c r="O301" s="224"/>
      <c r="P301" s="224"/>
      <c r="Q301" s="224"/>
      <c r="R301" s="224"/>
      <c r="S301" s="224"/>
      <c r="T301" s="224"/>
      <c r="U301" s="224"/>
    </row>
    <row r="302" spans="1:21" ht="12.75" customHeight="1">
      <c r="A302" s="223"/>
      <c r="B302" s="224"/>
      <c r="C302" s="224"/>
      <c r="D302" s="224"/>
      <c r="E302" s="224"/>
      <c r="F302" s="224"/>
      <c r="G302" s="224"/>
      <c r="H302" s="224"/>
      <c r="I302" s="224"/>
      <c r="J302" s="224"/>
      <c r="K302" s="224"/>
      <c r="L302" s="224"/>
      <c r="M302" s="224"/>
      <c r="N302" s="224"/>
      <c r="O302" s="224"/>
      <c r="P302" s="224"/>
      <c r="Q302" s="224"/>
      <c r="R302" s="224"/>
      <c r="S302" s="224"/>
      <c r="T302" s="224"/>
      <c r="U302" s="224"/>
    </row>
    <row r="303" spans="1:21" ht="12.75" customHeight="1">
      <c r="A303" s="223"/>
      <c r="B303" s="224"/>
      <c r="C303" s="224"/>
      <c r="D303" s="224"/>
      <c r="E303" s="224"/>
      <c r="F303" s="224"/>
      <c r="G303" s="224"/>
      <c r="H303" s="224"/>
      <c r="I303" s="224"/>
      <c r="J303" s="224"/>
      <c r="K303" s="224"/>
      <c r="L303" s="224"/>
      <c r="M303" s="224"/>
      <c r="N303" s="224"/>
      <c r="O303" s="224"/>
      <c r="P303" s="224"/>
      <c r="Q303" s="224"/>
      <c r="R303" s="224"/>
      <c r="S303" s="224"/>
      <c r="T303" s="224"/>
      <c r="U303" s="224"/>
    </row>
    <row r="304" spans="1:21" ht="12.75" customHeight="1">
      <c r="A304" s="223"/>
      <c r="B304" s="224"/>
      <c r="C304" s="224"/>
      <c r="D304" s="224"/>
      <c r="E304" s="224"/>
      <c r="F304" s="224"/>
      <c r="G304" s="224"/>
      <c r="H304" s="224"/>
      <c r="I304" s="224"/>
      <c r="J304" s="224"/>
      <c r="K304" s="224"/>
      <c r="L304" s="224"/>
      <c r="M304" s="224"/>
      <c r="N304" s="224"/>
      <c r="O304" s="224"/>
      <c r="P304" s="224"/>
      <c r="Q304" s="224"/>
      <c r="R304" s="224"/>
      <c r="S304" s="224"/>
      <c r="T304" s="224"/>
      <c r="U304" s="224"/>
    </row>
    <row r="305" spans="1:21" ht="12.75" customHeight="1">
      <c r="A305" s="223"/>
      <c r="B305" s="224"/>
      <c r="C305" s="224"/>
      <c r="D305" s="224"/>
      <c r="E305" s="224"/>
      <c r="F305" s="224"/>
      <c r="G305" s="224"/>
      <c r="H305" s="224"/>
      <c r="I305" s="224"/>
      <c r="J305" s="224"/>
      <c r="K305" s="224"/>
      <c r="L305" s="224"/>
      <c r="M305" s="224"/>
      <c r="N305" s="224"/>
      <c r="O305" s="224"/>
      <c r="P305" s="224"/>
      <c r="Q305" s="224"/>
      <c r="R305" s="224"/>
      <c r="S305" s="224"/>
      <c r="T305" s="224"/>
      <c r="U305" s="224"/>
    </row>
    <row r="306" spans="1:21" ht="12.75" customHeight="1">
      <c r="A306" s="223"/>
      <c r="B306" s="224"/>
      <c r="C306" s="224"/>
      <c r="D306" s="224"/>
      <c r="E306" s="224"/>
      <c r="F306" s="224"/>
      <c r="G306" s="224"/>
      <c r="H306" s="224"/>
      <c r="I306" s="224"/>
      <c r="J306" s="224"/>
      <c r="K306" s="224"/>
      <c r="L306" s="224"/>
      <c r="M306" s="224"/>
      <c r="N306" s="224"/>
      <c r="O306" s="224"/>
      <c r="P306" s="224"/>
      <c r="Q306" s="224"/>
      <c r="R306" s="224"/>
      <c r="S306" s="224"/>
      <c r="T306" s="224"/>
      <c r="U306" s="224"/>
    </row>
    <row r="307" spans="1:21" ht="12.75" customHeight="1">
      <c r="A307" s="223"/>
      <c r="B307" s="224"/>
      <c r="C307" s="224"/>
      <c r="D307" s="224"/>
      <c r="E307" s="224"/>
      <c r="F307" s="224"/>
      <c r="G307" s="224"/>
      <c r="H307" s="224"/>
      <c r="I307" s="224"/>
      <c r="J307" s="224"/>
      <c r="K307" s="224"/>
      <c r="L307" s="224"/>
      <c r="M307" s="224"/>
      <c r="N307" s="224"/>
      <c r="O307" s="224"/>
      <c r="P307" s="224"/>
      <c r="Q307" s="224"/>
      <c r="R307" s="224"/>
      <c r="S307" s="224"/>
      <c r="T307" s="224"/>
      <c r="U307" s="224"/>
    </row>
    <row r="308" spans="1:21" ht="12.75" customHeight="1">
      <c r="A308" s="223"/>
      <c r="B308" s="224"/>
      <c r="C308" s="224"/>
      <c r="D308" s="224"/>
      <c r="E308" s="224"/>
      <c r="F308" s="224"/>
      <c r="G308" s="224"/>
      <c r="H308" s="224"/>
      <c r="I308" s="224"/>
      <c r="J308" s="224"/>
      <c r="K308" s="224"/>
      <c r="L308" s="224"/>
      <c r="M308" s="224"/>
      <c r="N308" s="224"/>
      <c r="O308" s="224"/>
      <c r="P308" s="224"/>
      <c r="Q308" s="224"/>
      <c r="R308" s="224"/>
      <c r="S308" s="224"/>
      <c r="T308" s="224"/>
      <c r="U308" s="224"/>
    </row>
    <row r="309" spans="1:21" ht="12.75" customHeight="1">
      <c r="A309" s="223"/>
      <c r="B309" s="224"/>
      <c r="C309" s="224"/>
      <c r="D309" s="224"/>
      <c r="E309" s="224"/>
      <c r="F309" s="224"/>
      <c r="G309" s="224"/>
      <c r="H309" s="224"/>
      <c r="I309" s="224"/>
      <c r="J309" s="224"/>
      <c r="K309" s="224"/>
      <c r="L309" s="224"/>
      <c r="M309" s="224"/>
      <c r="N309" s="224"/>
      <c r="O309" s="224"/>
      <c r="P309" s="224"/>
      <c r="Q309" s="224"/>
      <c r="R309" s="224"/>
      <c r="S309" s="224"/>
      <c r="T309" s="224"/>
      <c r="U309" s="224"/>
    </row>
    <row r="310" spans="1:21" ht="12.75" customHeight="1">
      <c r="A310" s="223"/>
      <c r="B310" s="224"/>
      <c r="C310" s="224"/>
      <c r="D310" s="224"/>
      <c r="E310" s="224"/>
      <c r="F310" s="224"/>
      <c r="G310" s="224"/>
      <c r="H310" s="224"/>
      <c r="I310" s="224"/>
      <c r="J310" s="224"/>
      <c r="K310" s="224"/>
      <c r="L310" s="224"/>
      <c r="M310" s="224"/>
      <c r="N310" s="224"/>
      <c r="O310" s="224"/>
      <c r="P310" s="224"/>
      <c r="Q310" s="224"/>
      <c r="R310" s="224"/>
      <c r="S310" s="224"/>
      <c r="T310" s="224"/>
      <c r="U310" s="224"/>
    </row>
    <row r="311" spans="1:21" ht="12.75" customHeight="1">
      <c r="A311" s="223"/>
      <c r="B311" s="224"/>
      <c r="C311" s="224"/>
      <c r="D311" s="224"/>
      <c r="E311" s="224"/>
      <c r="F311" s="224"/>
      <c r="G311" s="224"/>
      <c r="H311" s="224"/>
      <c r="I311" s="224"/>
      <c r="J311" s="224"/>
      <c r="K311" s="224"/>
      <c r="L311" s="224"/>
      <c r="M311" s="224"/>
      <c r="N311" s="224"/>
      <c r="O311" s="224"/>
      <c r="P311" s="224"/>
      <c r="Q311" s="224"/>
      <c r="R311" s="224"/>
      <c r="S311" s="224"/>
      <c r="T311" s="224"/>
      <c r="U311" s="224"/>
    </row>
    <row r="312" spans="1:21" ht="12.75" customHeight="1">
      <c r="A312" s="223"/>
      <c r="B312" s="224"/>
      <c r="C312" s="224"/>
      <c r="D312" s="224"/>
      <c r="E312" s="224"/>
      <c r="F312" s="224"/>
      <c r="G312" s="224"/>
      <c r="H312" s="224"/>
      <c r="I312" s="224"/>
      <c r="J312" s="224"/>
      <c r="K312" s="224"/>
      <c r="L312" s="224"/>
      <c r="M312" s="224"/>
      <c r="N312" s="224"/>
      <c r="O312" s="224"/>
      <c r="P312" s="224"/>
      <c r="Q312" s="224"/>
      <c r="R312" s="224"/>
      <c r="S312" s="224"/>
      <c r="T312" s="224"/>
      <c r="U312" s="224"/>
    </row>
    <row r="313" spans="1:21" ht="12.75" customHeight="1">
      <c r="A313" s="223"/>
      <c r="B313" s="224"/>
      <c r="C313" s="224"/>
      <c r="D313" s="224"/>
      <c r="E313" s="224"/>
      <c r="F313" s="224"/>
      <c r="G313" s="224"/>
      <c r="H313" s="224"/>
      <c r="I313" s="224"/>
      <c r="J313" s="224"/>
      <c r="K313" s="224"/>
      <c r="L313" s="224"/>
      <c r="M313" s="224"/>
      <c r="N313" s="224"/>
      <c r="O313" s="224"/>
      <c r="P313" s="224"/>
      <c r="Q313" s="224"/>
      <c r="R313" s="224"/>
      <c r="S313" s="224"/>
      <c r="T313" s="224"/>
      <c r="U313" s="224"/>
    </row>
    <row r="314" spans="1:21" ht="12.75" customHeight="1">
      <c r="A314" s="223"/>
      <c r="B314" s="224"/>
      <c r="C314" s="224"/>
      <c r="D314" s="224"/>
      <c r="E314" s="224"/>
      <c r="F314" s="224"/>
      <c r="G314" s="224"/>
      <c r="H314" s="224"/>
      <c r="I314" s="224"/>
      <c r="J314" s="224"/>
      <c r="K314" s="224"/>
      <c r="L314" s="224"/>
      <c r="M314" s="224"/>
      <c r="N314" s="224"/>
      <c r="O314" s="224"/>
      <c r="P314" s="224"/>
      <c r="Q314" s="224"/>
      <c r="R314" s="224"/>
      <c r="S314" s="224"/>
      <c r="T314" s="224"/>
      <c r="U314" s="224"/>
    </row>
    <row r="315" spans="1:21" ht="12.75" customHeight="1">
      <c r="A315" s="223"/>
      <c r="B315" s="224"/>
      <c r="C315" s="224"/>
      <c r="D315" s="224"/>
      <c r="E315" s="224"/>
      <c r="F315" s="224"/>
      <c r="G315" s="224"/>
      <c r="H315" s="224"/>
      <c r="I315" s="224"/>
      <c r="J315" s="224"/>
      <c r="K315" s="224"/>
      <c r="L315" s="224"/>
      <c r="M315" s="224"/>
      <c r="N315" s="224"/>
      <c r="O315" s="224"/>
      <c r="P315" s="224"/>
      <c r="Q315" s="224"/>
      <c r="R315" s="224"/>
      <c r="S315" s="224"/>
      <c r="T315" s="224"/>
      <c r="U315" s="224"/>
    </row>
    <row r="316" spans="1:21" ht="12.75" customHeight="1">
      <c r="A316" s="223"/>
      <c r="B316" s="224"/>
      <c r="C316" s="224"/>
      <c r="D316" s="224"/>
      <c r="E316" s="224"/>
      <c r="F316" s="224"/>
      <c r="G316" s="224"/>
      <c r="H316" s="224"/>
      <c r="I316" s="224"/>
      <c r="J316" s="224"/>
      <c r="K316" s="224"/>
      <c r="L316" s="224"/>
      <c r="M316" s="224"/>
      <c r="N316" s="224"/>
      <c r="O316" s="224"/>
      <c r="P316" s="224"/>
      <c r="Q316" s="224"/>
      <c r="R316" s="224"/>
      <c r="S316" s="224"/>
      <c r="T316" s="224"/>
      <c r="U316" s="224"/>
    </row>
    <row r="317" spans="1:21" ht="12.75" customHeight="1">
      <c r="A317" s="223"/>
      <c r="B317" s="224"/>
      <c r="C317" s="224"/>
      <c r="D317" s="224"/>
      <c r="E317" s="224"/>
      <c r="F317" s="224"/>
      <c r="G317" s="224"/>
      <c r="H317" s="224"/>
      <c r="I317" s="224"/>
      <c r="J317" s="224"/>
      <c r="K317" s="224"/>
      <c r="L317" s="224"/>
      <c r="M317" s="224"/>
      <c r="N317" s="224"/>
      <c r="O317" s="224"/>
      <c r="P317" s="224"/>
      <c r="Q317" s="224"/>
      <c r="R317" s="224"/>
      <c r="S317" s="224"/>
      <c r="T317" s="224"/>
      <c r="U317" s="224"/>
    </row>
    <row r="318" spans="1:21" ht="12.75" customHeight="1">
      <c r="A318" s="223"/>
      <c r="B318" s="224"/>
      <c r="C318" s="224"/>
      <c r="D318" s="224"/>
      <c r="E318" s="224"/>
      <c r="F318" s="224"/>
      <c r="G318" s="224"/>
      <c r="H318" s="224"/>
      <c r="I318" s="224"/>
      <c r="J318" s="224"/>
      <c r="K318" s="224"/>
      <c r="L318" s="224"/>
      <c r="M318" s="224"/>
      <c r="N318" s="224"/>
      <c r="O318" s="224"/>
      <c r="P318" s="224"/>
      <c r="Q318" s="224"/>
      <c r="R318" s="224"/>
      <c r="S318" s="224"/>
      <c r="T318" s="224"/>
      <c r="U318" s="224"/>
    </row>
    <row r="319" spans="1:21" ht="12.75" customHeight="1">
      <c r="A319" s="223"/>
      <c r="B319" s="224"/>
      <c r="C319" s="224"/>
      <c r="D319" s="224"/>
      <c r="E319" s="224"/>
      <c r="F319" s="224"/>
      <c r="G319" s="224"/>
      <c r="H319" s="224"/>
      <c r="I319" s="224"/>
      <c r="J319" s="224"/>
      <c r="K319" s="224"/>
      <c r="L319" s="224"/>
      <c r="M319" s="224"/>
      <c r="N319" s="224"/>
      <c r="O319" s="224"/>
      <c r="P319" s="224"/>
      <c r="Q319" s="224"/>
      <c r="R319" s="224"/>
      <c r="S319" s="224"/>
      <c r="T319" s="224"/>
      <c r="U319" s="224"/>
    </row>
    <row r="320" spans="1:21" ht="12.75" customHeight="1">
      <c r="A320" s="223"/>
      <c r="B320" s="224"/>
      <c r="C320" s="224"/>
      <c r="D320" s="224"/>
      <c r="E320" s="224"/>
      <c r="F320" s="224"/>
      <c r="G320" s="224"/>
      <c r="H320" s="224"/>
      <c r="I320" s="224"/>
      <c r="J320" s="224"/>
      <c r="K320" s="224"/>
      <c r="L320" s="224"/>
      <c r="M320" s="224"/>
      <c r="N320" s="224"/>
      <c r="O320" s="224"/>
      <c r="P320" s="224"/>
      <c r="Q320" s="224"/>
      <c r="R320" s="224"/>
      <c r="S320" s="224"/>
      <c r="T320" s="224"/>
      <c r="U320" s="224"/>
    </row>
    <row r="321" spans="1:21" ht="12.75" customHeight="1">
      <c r="A321" s="223"/>
      <c r="B321" s="224"/>
      <c r="C321" s="224"/>
      <c r="D321" s="224"/>
      <c r="E321" s="224"/>
      <c r="F321" s="224"/>
      <c r="G321" s="224"/>
      <c r="H321" s="224"/>
      <c r="I321" s="224"/>
      <c r="J321" s="224"/>
      <c r="K321" s="224"/>
      <c r="L321" s="224"/>
      <c r="M321" s="224"/>
      <c r="N321" s="224"/>
      <c r="O321" s="224"/>
      <c r="P321" s="224"/>
      <c r="Q321" s="224"/>
      <c r="R321" s="224"/>
      <c r="S321" s="224"/>
      <c r="T321" s="224"/>
      <c r="U321" s="224"/>
    </row>
    <row r="322" spans="1:21" ht="12.75" customHeight="1">
      <c r="A322" s="223"/>
      <c r="B322" s="224"/>
      <c r="C322" s="224"/>
      <c r="D322" s="224"/>
      <c r="E322" s="224"/>
      <c r="F322" s="224"/>
      <c r="G322" s="224"/>
      <c r="H322" s="224"/>
      <c r="I322" s="224"/>
      <c r="J322" s="224"/>
      <c r="K322" s="224"/>
      <c r="L322" s="224"/>
      <c r="M322" s="224"/>
      <c r="N322" s="224"/>
      <c r="O322" s="224"/>
      <c r="P322" s="224"/>
      <c r="Q322" s="224"/>
      <c r="R322" s="224"/>
      <c r="S322" s="224"/>
      <c r="T322" s="224"/>
      <c r="U322" s="224"/>
    </row>
    <row r="323" spans="1:21" ht="12.75" customHeight="1">
      <c r="A323" s="223"/>
      <c r="B323" s="224"/>
      <c r="C323" s="224"/>
      <c r="D323" s="224"/>
      <c r="E323" s="224"/>
      <c r="F323" s="224"/>
      <c r="G323" s="224"/>
      <c r="H323" s="224"/>
      <c r="I323" s="224"/>
      <c r="J323" s="224"/>
      <c r="K323" s="224"/>
      <c r="L323" s="224"/>
      <c r="M323" s="224"/>
      <c r="N323" s="224"/>
      <c r="O323" s="224"/>
      <c r="P323" s="224"/>
      <c r="Q323" s="224"/>
      <c r="R323" s="224"/>
      <c r="S323" s="224"/>
      <c r="T323" s="224"/>
      <c r="U323" s="224"/>
    </row>
    <row r="324" spans="1:21" ht="12.75" customHeight="1">
      <c r="A324" s="223"/>
      <c r="B324" s="224"/>
      <c r="C324" s="224"/>
      <c r="D324" s="224"/>
      <c r="E324" s="224"/>
      <c r="F324" s="224"/>
      <c r="G324" s="224"/>
      <c r="H324" s="224"/>
      <c r="I324" s="224"/>
      <c r="J324" s="224"/>
      <c r="K324" s="224"/>
      <c r="L324" s="224"/>
      <c r="M324" s="224"/>
      <c r="N324" s="224"/>
      <c r="O324" s="224"/>
      <c r="P324" s="224"/>
      <c r="Q324" s="224"/>
      <c r="R324" s="224"/>
      <c r="S324" s="224"/>
      <c r="T324" s="224"/>
      <c r="U324" s="224"/>
    </row>
    <row r="325" spans="1:21" ht="12.75" customHeight="1">
      <c r="A325" s="223"/>
      <c r="B325" s="224"/>
      <c r="C325" s="224"/>
      <c r="D325" s="224"/>
      <c r="E325" s="224"/>
      <c r="F325" s="224"/>
      <c r="G325" s="224"/>
      <c r="H325" s="224"/>
      <c r="I325" s="224"/>
      <c r="J325" s="224"/>
      <c r="K325" s="224"/>
      <c r="L325" s="224"/>
      <c r="M325" s="224"/>
      <c r="N325" s="224"/>
      <c r="O325" s="224"/>
      <c r="P325" s="224"/>
      <c r="Q325" s="224"/>
      <c r="R325" s="224"/>
      <c r="S325" s="224"/>
      <c r="T325" s="224"/>
      <c r="U325" s="224"/>
    </row>
    <row r="326" spans="1:21" ht="12.75" customHeight="1">
      <c r="A326" s="223"/>
      <c r="B326" s="224"/>
      <c r="C326" s="224"/>
      <c r="D326" s="224"/>
      <c r="E326" s="224"/>
      <c r="F326" s="224"/>
      <c r="G326" s="224"/>
      <c r="H326" s="224"/>
      <c r="I326" s="224"/>
      <c r="J326" s="224"/>
      <c r="K326" s="224"/>
      <c r="L326" s="224"/>
      <c r="M326" s="224"/>
      <c r="N326" s="224"/>
      <c r="O326" s="224"/>
      <c r="P326" s="224"/>
      <c r="Q326" s="224"/>
      <c r="R326" s="224"/>
      <c r="S326" s="224"/>
      <c r="T326" s="224"/>
      <c r="U326" s="224"/>
    </row>
    <row r="327" spans="1:21" ht="12.75" customHeight="1">
      <c r="A327" s="223"/>
      <c r="B327" s="224"/>
      <c r="C327" s="224"/>
      <c r="D327" s="224"/>
      <c r="E327" s="224"/>
      <c r="F327" s="224"/>
      <c r="G327" s="224"/>
      <c r="H327" s="224"/>
      <c r="I327" s="224"/>
      <c r="J327" s="224"/>
      <c r="K327" s="224"/>
      <c r="L327" s="224"/>
      <c r="M327" s="224"/>
      <c r="N327" s="224"/>
      <c r="O327" s="224"/>
      <c r="P327" s="224"/>
      <c r="Q327" s="224"/>
      <c r="R327" s="224"/>
      <c r="S327" s="224"/>
      <c r="T327" s="224"/>
      <c r="U327" s="224"/>
    </row>
    <row r="328" spans="1:21" ht="12.75" customHeight="1">
      <c r="A328" s="223"/>
      <c r="B328" s="224"/>
      <c r="C328" s="224"/>
      <c r="D328" s="224"/>
      <c r="E328" s="224"/>
      <c r="F328" s="224"/>
      <c r="G328" s="224"/>
      <c r="H328" s="224"/>
      <c r="I328" s="224"/>
      <c r="J328" s="224"/>
      <c r="K328" s="224"/>
      <c r="L328" s="224"/>
      <c r="M328" s="224"/>
      <c r="N328" s="224"/>
      <c r="O328" s="224"/>
      <c r="P328" s="224"/>
      <c r="Q328" s="224"/>
      <c r="R328" s="224"/>
      <c r="S328" s="224"/>
      <c r="T328" s="224"/>
      <c r="U328" s="224"/>
    </row>
    <row r="329" spans="1:21" ht="12.75" customHeight="1">
      <c r="A329" s="223"/>
      <c r="B329" s="224"/>
      <c r="C329" s="224"/>
      <c r="D329" s="224"/>
      <c r="E329" s="224"/>
      <c r="F329" s="224"/>
      <c r="G329" s="224"/>
      <c r="H329" s="224"/>
      <c r="I329" s="224"/>
      <c r="J329" s="224"/>
      <c r="K329" s="224"/>
      <c r="L329" s="224"/>
      <c r="M329" s="224"/>
      <c r="N329" s="224"/>
      <c r="O329" s="224"/>
      <c r="P329" s="224"/>
      <c r="Q329" s="224"/>
      <c r="R329" s="224"/>
      <c r="S329" s="224"/>
      <c r="T329" s="224"/>
      <c r="U329" s="224"/>
    </row>
    <row r="330" spans="1:21" ht="12.75" customHeight="1">
      <c r="A330" s="223"/>
      <c r="B330" s="224"/>
      <c r="C330" s="224"/>
      <c r="D330" s="224"/>
      <c r="E330" s="224"/>
      <c r="F330" s="224"/>
      <c r="G330" s="224"/>
      <c r="H330" s="224"/>
      <c r="I330" s="224"/>
      <c r="J330" s="224"/>
      <c r="K330" s="224"/>
      <c r="L330" s="224"/>
      <c r="M330" s="224"/>
      <c r="N330" s="224"/>
      <c r="O330" s="224"/>
      <c r="P330" s="224"/>
      <c r="Q330" s="224"/>
      <c r="R330" s="224"/>
      <c r="S330" s="224"/>
      <c r="T330" s="224"/>
      <c r="U330" s="224"/>
    </row>
    <row r="331" spans="1:21" ht="12.75" customHeight="1">
      <c r="A331" s="223"/>
      <c r="B331" s="224"/>
      <c r="C331" s="224"/>
      <c r="D331" s="224"/>
      <c r="E331" s="224"/>
      <c r="F331" s="224"/>
      <c r="G331" s="224"/>
      <c r="H331" s="224"/>
      <c r="I331" s="224"/>
      <c r="J331" s="224"/>
      <c r="K331" s="224"/>
      <c r="L331" s="224"/>
      <c r="M331" s="224"/>
      <c r="N331" s="224"/>
      <c r="O331" s="224"/>
      <c r="P331" s="224"/>
      <c r="Q331" s="224"/>
      <c r="R331" s="224"/>
      <c r="S331" s="224"/>
      <c r="T331" s="224"/>
      <c r="U331" s="224"/>
    </row>
    <row r="332" spans="1:21" ht="12.75" customHeight="1">
      <c r="A332" s="223"/>
      <c r="B332" s="224"/>
      <c r="C332" s="224"/>
      <c r="D332" s="224"/>
      <c r="E332" s="224"/>
      <c r="F332" s="224"/>
      <c r="G332" s="224"/>
      <c r="H332" s="224"/>
      <c r="I332" s="224"/>
      <c r="J332" s="224"/>
      <c r="K332" s="224"/>
      <c r="L332" s="224"/>
      <c r="M332" s="224"/>
      <c r="N332" s="224"/>
      <c r="O332" s="224"/>
      <c r="P332" s="224"/>
      <c r="Q332" s="224"/>
      <c r="R332" s="224"/>
      <c r="S332" s="224"/>
      <c r="T332" s="224"/>
      <c r="U332" s="224"/>
    </row>
    <row r="333" spans="1:21" ht="12.75" customHeight="1">
      <c r="A333" s="223"/>
      <c r="B333" s="224"/>
      <c r="C333" s="224"/>
      <c r="D333" s="224"/>
      <c r="E333" s="224"/>
      <c r="F333" s="224"/>
      <c r="G333" s="224"/>
      <c r="H333" s="224"/>
      <c r="I333" s="224"/>
      <c r="J333" s="224"/>
      <c r="K333" s="224"/>
      <c r="L333" s="224"/>
      <c r="M333" s="224"/>
      <c r="N333" s="224"/>
      <c r="O333" s="224"/>
      <c r="P333" s="224"/>
      <c r="Q333" s="224"/>
      <c r="R333" s="224"/>
      <c r="S333" s="224"/>
      <c r="T333" s="224"/>
      <c r="U333" s="224"/>
    </row>
    <row r="334" spans="1:21" ht="12.75" customHeight="1">
      <c r="A334" s="223"/>
      <c r="B334" s="224"/>
      <c r="C334" s="224"/>
      <c r="D334" s="224"/>
      <c r="E334" s="224"/>
      <c r="F334" s="224"/>
      <c r="G334" s="224"/>
      <c r="H334" s="224"/>
      <c r="I334" s="224"/>
      <c r="J334" s="224"/>
      <c r="K334" s="224"/>
      <c r="L334" s="224"/>
      <c r="M334" s="224"/>
      <c r="N334" s="224"/>
      <c r="O334" s="224"/>
      <c r="P334" s="224"/>
      <c r="Q334" s="224"/>
      <c r="R334" s="224"/>
      <c r="S334" s="224"/>
      <c r="T334" s="224"/>
      <c r="U334" s="224"/>
    </row>
    <row r="335" spans="1:21" ht="12.75" customHeight="1">
      <c r="A335" s="223"/>
      <c r="B335" s="224"/>
      <c r="C335" s="224"/>
      <c r="D335" s="224"/>
      <c r="E335" s="224"/>
      <c r="F335" s="224"/>
      <c r="G335" s="224"/>
      <c r="H335" s="224"/>
      <c r="I335" s="224"/>
      <c r="J335" s="224"/>
      <c r="K335" s="224"/>
      <c r="L335" s="224"/>
      <c r="M335" s="224"/>
      <c r="N335" s="224"/>
      <c r="O335" s="224"/>
      <c r="P335" s="224"/>
      <c r="Q335" s="224"/>
      <c r="R335" s="224"/>
      <c r="S335" s="224"/>
      <c r="T335" s="224"/>
      <c r="U335" s="224"/>
    </row>
    <row r="336" spans="1:21" ht="12.75" customHeight="1">
      <c r="A336" s="223"/>
      <c r="B336" s="224"/>
      <c r="C336" s="224"/>
      <c r="D336" s="224"/>
      <c r="E336" s="224"/>
      <c r="F336" s="224"/>
      <c r="G336" s="224"/>
      <c r="H336" s="224"/>
      <c r="I336" s="224"/>
      <c r="J336" s="224"/>
      <c r="K336" s="224"/>
      <c r="L336" s="224"/>
      <c r="M336" s="224"/>
      <c r="N336" s="224"/>
      <c r="O336" s="224"/>
      <c r="P336" s="224"/>
      <c r="Q336" s="224"/>
      <c r="R336" s="224"/>
      <c r="S336" s="224"/>
      <c r="T336" s="224"/>
      <c r="U336" s="224"/>
    </row>
    <row r="337" spans="1:21" ht="12.75" customHeight="1">
      <c r="A337" s="223"/>
      <c r="B337" s="224"/>
      <c r="C337" s="224"/>
      <c r="D337" s="224"/>
      <c r="E337" s="224"/>
      <c r="F337" s="224"/>
      <c r="G337" s="224"/>
      <c r="H337" s="224"/>
      <c r="I337" s="224"/>
      <c r="J337" s="224"/>
      <c r="K337" s="224"/>
      <c r="L337" s="224"/>
      <c r="M337" s="224"/>
      <c r="N337" s="224"/>
      <c r="O337" s="224"/>
      <c r="P337" s="224"/>
      <c r="Q337" s="224"/>
      <c r="R337" s="224"/>
      <c r="S337" s="224"/>
      <c r="T337" s="224"/>
      <c r="U337" s="224"/>
    </row>
    <row r="338" spans="1:21" ht="12.75" customHeight="1">
      <c r="A338" s="223"/>
      <c r="B338" s="224"/>
      <c r="C338" s="224"/>
      <c r="D338" s="224"/>
      <c r="E338" s="224"/>
      <c r="F338" s="224"/>
      <c r="G338" s="224"/>
      <c r="H338" s="224"/>
      <c r="I338" s="224"/>
      <c r="J338" s="224"/>
      <c r="K338" s="224"/>
      <c r="L338" s="224"/>
      <c r="M338" s="224"/>
      <c r="N338" s="224"/>
      <c r="O338" s="224"/>
      <c r="P338" s="224"/>
      <c r="Q338" s="224"/>
      <c r="R338" s="224"/>
      <c r="S338" s="224"/>
      <c r="T338" s="224"/>
      <c r="U338" s="224"/>
    </row>
    <row r="339" spans="1:21" ht="12.75" customHeight="1">
      <c r="A339" s="223"/>
      <c r="B339" s="224"/>
      <c r="C339" s="224"/>
      <c r="D339" s="224"/>
      <c r="E339" s="224"/>
      <c r="F339" s="224"/>
      <c r="G339" s="224"/>
      <c r="H339" s="224"/>
      <c r="I339" s="224"/>
      <c r="J339" s="224"/>
      <c r="K339" s="224"/>
      <c r="L339" s="224"/>
      <c r="M339" s="224"/>
      <c r="N339" s="224"/>
      <c r="O339" s="224"/>
      <c r="P339" s="224"/>
      <c r="Q339" s="224"/>
      <c r="R339" s="224"/>
      <c r="S339" s="224"/>
      <c r="T339" s="224"/>
      <c r="U339" s="224"/>
    </row>
    <row r="340" spans="1:21" ht="12.75" customHeight="1">
      <c r="A340" s="223"/>
      <c r="B340" s="224"/>
      <c r="C340" s="224"/>
      <c r="D340" s="224"/>
      <c r="E340" s="224"/>
      <c r="F340" s="224"/>
      <c r="G340" s="224"/>
      <c r="H340" s="224"/>
      <c r="I340" s="224"/>
      <c r="J340" s="224"/>
      <c r="K340" s="224"/>
      <c r="L340" s="224"/>
      <c r="M340" s="224"/>
      <c r="N340" s="224"/>
      <c r="O340" s="224"/>
      <c r="P340" s="224"/>
      <c r="Q340" s="224"/>
      <c r="R340" s="224"/>
      <c r="S340" s="224"/>
      <c r="T340" s="224"/>
      <c r="U340" s="224"/>
    </row>
    <row r="341" spans="1:21" ht="12.75" customHeight="1">
      <c r="A341" s="223"/>
      <c r="B341" s="224"/>
      <c r="C341" s="224"/>
      <c r="D341" s="224"/>
      <c r="E341" s="224"/>
      <c r="F341" s="224"/>
      <c r="G341" s="224"/>
      <c r="H341" s="224"/>
      <c r="I341" s="224"/>
      <c r="J341" s="224"/>
      <c r="K341" s="224"/>
      <c r="L341" s="224"/>
      <c r="M341" s="224"/>
      <c r="N341" s="224"/>
      <c r="O341" s="224"/>
      <c r="P341" s="224"/>
      <c r="Q341" s="224"/>
      <c r="R341" s="224"/>
      <c r="S341" s="224"/>
      <c r="T341" s="224"/>
      <c r="U341" s="224"/>
    </row>
    <row r="342" spans="1:21" ht="12.75" customHeight="1">
      <c r="A342" s="223"/>
      <c r="B342" s="224"/>
      <c r="C342" s="224"/>
      <c r="D342" s="224"/>
      <c r="E342" s="224"/>
      <c r="F342" s="224"/>
      <c r="G342" s="224"/>
      <c r="H342" s="224"/>
      <c r="I342" s="224"/>
      <c r="J342" s="224"/>
      <c r="K342" s="224"/>
      <c r="L342" s="224"/>
      <c r="M342" s="224"/>
      <c r="N342" s="224"/>
      <c r="O342" s="224"/>
      <c r="P342" s="224"/>
      <c r="Q342" s="224"/>
      <c r="R342" s="224"/>
      <c r="S342" s="224"/>
      <c r="T342" s="224"/>
      <c r="U342" s="224"/>
    </row>
    <row r="343" spans="1:21" ht="12.75" customHeight="1">
      <c r="A343" s="223"/>
      <c r="B343" s="224"/>
      <c r="C343" s="224"/>
      <c r="D343" s="224"/>
      <c r="E343" s="224"/>
      <c r="F343" s="224"/>
      <c r="G343" s="224"/>
      <c r="H343" s="224"/>
      <c r="I343" s="224"/>
      <c r="J343" s="224"/>
      <c r="K343" s="224"/>
      <c r="L343" s="224"/>
      <c r="M343" s="224"/>
      <c r="N343" s="224"/>
      <c r="O343" s="224"/>
      <c r="P343" s="224"/>
      <c r="Q343" s="224"/>
      <c r="R343" s="224"/>
      <c r="S343" s="224"/>
      <c r="T343" s="224"/>
      <c r="U343" s="224"/>
    </row>
    <row r="344" spans="1:21" ht="12.75" customHeight="1">
      <c r="A344" s="223"/>
      <c r="B344" s="224"/>
      <c r="C344" s="224"/>
      <c r="D344" s="224"/>
      <c r="E344" s="224"/>
      <c r="F344" s="224"/>
      <c r="G344" s="224"/>
      <c r="H344" s="224"/>
      <c r="I344" s="224"/>
      <c r="J344" s="224"/>
      <c r="K344" s="224"/>
      <c r="L344" s="224"/>
      <c r="M344" s="224"/>
      <c r="N344" s="224"/>
      <c r="O344" s="224"/>
      <c r="P344" s="224"/>
      <c r="Q344" s="224"/>
      <c r="R344" s="224"/>
      <c r="S344" s="224"/>
      <c r="T344" s="224"/>
      <c r="U344" s="224"/>
    </row>
    <row r="345" spans="1:21" ht="12.75" customHeight="1">
      <c r="A345" s="223"/>
      <c r="B345" s="224"/>
      <c r="C345" s="224"/>
      <c r="D345" s="224"/>
      <c r="E345" s="224"/>
      <c r="F345" s="224"/>
      <c r="G345" s="224"/>
      <c r="H345" s="224"/>
      <c r="I345" s="224"/>
      <c r="J345" s="224"/>
      <c r="K345" s="224"/>
      <c r="L345" s="224"/>
      <c r="M345" s="224"/>
      <c r="N345" s="224"/>
      <c r="O345" s="224"/>
      <c r="P345" s="224"/>
      <c r="Q345" s="224"/>
      <c r="R345" s="224"/>
      <c r="S345" s="224"/>
      <c r="T345" s="224"/>
      <c r="U345" s="224"/>
    </row>
    <row r="346" spans="1:21" ht="12.75" customHeight="1">
      <c r="A346" s="223"/>
      <c r="B346" s="224"/>
      <c r="C346" s="224"/>
      <c r="D346" s="224"/>
      <c r="E346" s="224"/>
      <c r="F346" s="224"/>
      <c r="G346" s="224"/>
      <c r="H346" s="224"/>
      <c r="I346" s="224"/>
      <c r="J346" s="224"/>
      <c r="K346" s="224"/>
      <c r="L346" s="224"/>
      <c r="M346" s="224"/>
      <c r="N346" s="224"/>
      <c r="O346" s="224"/>
      <c r="P346" s="224"/>
      <c r="Q346" s="224"/>
      <c r="R346" s="224"/>
      <c r="S346" s="224"/>
      <c r="T346" s="224"/>
      <c r="U346" s="224"/>
    </row>
    <row r="347" spans="1:21" ht="12.75" customHeight="1">
      <c r="A347" s="223"/>
      <c r="B347" s="224"/>
      <c r="C347" s="224"/>
      <c r="D347" s="224"/>
      <c r="E347" s="224"/>
      <c r="F347" s="224"/>
      <c r="G347" s="224"/>
      <c r="H347" s="224"/>
      <c r="I347" s="224"/>
      <c r="J347" s="224"/>
      <c r="K347" s="224"/>
      <c r="L347" s="224"/>
      <c r="M347" s="224"/>
      <c r="N347" s="224"/>
      <c r="O347" s="224"/>
      <c r="P347" s="224"/>
      <c r="Q347" s="224"/>
      <c r="R347" s="224"/>
      <c r="S347" s="224"/>
      <c r="T347" s="224"/>
      <c r="U347" s="224"/>
    </row>
    <row r="348" spans="1:21" ht="12.75" customHeight="1">
      <c r="A348" s="223"/>
      <c r="B348" s="224"/>
      <c r="C348" s="224"/>
      <c r="D348" s="224"/>
      <c r="E348" s="224"/>
      <c r="F348" s="224"/>
      <c r="G348" s="224"/>
      <c r="H348" s="224"/>
      <c r="I348" s="224"/>
      <c r="J348" s="224"/>
      <c r="K348" s="224"/>
      <c r="L348" s="224"/>
      <c r="M348" s="224"/>
      <c r="N348" s="224"/>
      <c r="O348" s="224"/>
      <c r="P348" s="224"/>
      <c r="Q348" s="224"/>
      <c r="R348" s="224"/>
      <c r="S348" s="224"/>
      <c r="T348" s="224"/>
      <c r="U348" s="224"/>
    </row>
    <row r="349" spans="1:21" ht="12.75" customHeight="1">
      <c r="A349" s="223"/>
      <c r="B349" s="224"/>
      <c r="C349" s="224"/>
      <c r="D349" s="224"/>
      <c r="E349" s="224"/>
      <c r="F349" s="224"/>
      <c r="G349" s="224"/>
      <c r="H349" s="224"/>
      <c r="I349" s="224"/>
      <c r="J349" s="224"/>
      <c r="K349" s="224"/>
      <c r="L349" s="224"/>
      <c r="M349" s="224"/>
      <c r="N349" s="224"/>
      <c r="O349" s="224"/>
      <c r="P349" s="224"/>
      <c r="Q349" s="224"/>
      <c r="R349" s="224"/>
      <c r="S349" s="224"/>
      <c r="T349" s="224"/>
      <c r="U349" s="224"/>
    </row>
    <row r="350" spans="1:21" ht="12.75" customHeight="1">
      <c r="A350" s="223"/>
      <c r="B350" s="224"/>
      <c r="C350" s="224"/>
      <c r="D350" s="224"/>
      <c r="E350" s="224"/>
      <c r="F350" s="224"/>
      <c r="G350" s="224"/>
      <c r="H350" s="224"/>
      <c r="I350" s="224"/>
      <c r="J350" s="224"/>
      <c r="K350" s="224"/>
      <c r="L350" s="224"/>
      <c r="M350" s="224"/>
      <c r="N350" s="224"/>
      <c r="O350" s="224"/>
      <c r="P350" s="224"/>
      <c r="Q350" s="224"/>
      <c r="R350" s="224"/>
      <c r="S350" s="224"/>
      <c r="T350" s="224"/>
      <c r="U350" s="224"/>
    </row>
    <row r="351" spans="1:21" ht="12.75" customHeight="1">
      <c r="A351" s="223"/>
      <c r="B351" s="224"/>
      <c r="C351" s="224"/>
      <c r="D351" s="224"/>
      <c r="E351" s="224"/>
      <c r="F351" s="224"/>
      <c r="G351" s="224"/>
      <c r="H351" s="224"/>
      <c r="I351" s="224"/>
      <c r="J351" s="224"/>
      <c r="K351" s="224"/>
      <c r="L351" s="224"/>
      <c r="M351" s="224"/>
      <c r="N351" s="224"/>
      <c r="O351" s="224"/>
      <c r="P351" s="224"/>
      <c r="Q351" s="224"/>
      <c r="R351" s="224"/>
      <c r="S351" s="224"/>
      <c r="T351" s="224"/>
      <c r="U351" s="224"/>
    </row>
    <row r="352" spans="1:21" ht="12.75" customHeight="1">
      <c r="A352" s="223"/>
      <c r="B352" s="224"/>
      <c r="C352" s="224"/>
      <c r="D352" s="224"/>
      <c r="E352" s="224"/>
      <c r="F352" s="224"/>
      <c r="G352" s="224"/>
      <c r="H352" s="224"/>
      <c r="I352" s="224"/>
      <c r="J352" s="224"/>
      <c r="K352" s="224"/>
      <c r="L352" s="224"/>
      <c r="M352" s="224"/>
      <c r="N352" s="224"/>
      <c r="O352" s="224"/>
      <c r="P352" s="224"/>
      <c r="Q352" s="224"/>
      <c r="R352" s="224"/>
      <c r="S352" s="224"/>
      <c r="T352" s="224"/>
      <c r="U352" s="224"/>
    </row>
    <row r="353" spans="1:21" ht="12.75" customHeight="1">
      <c r="A353" s="223"/>
      <c r="B353" s="224"/>
      <c r="C353" s="224"/>
      <c r="D353" s="224"/>
      <c r="E353" s="224"/>
      <c r="F353" s="224"/>
      <c r="G353" s="224"/>
      <c r="H353" s="224"/>
      <c r="I353" s="224"/>
      <c r="J353" s="224"/>
      <c r="K353" s="224"/>
      <c r="L353" s="224"/>
      <c r="M353" s="224"/>
      <c r="N353" s="224"/>
      <c r="O353" s="224"/>
      <c r="P353" s="224"/>
      <c r="Q353" s="224"/>
      <c r="R353" s="224"/>
      <c r="S353" s="224"/>
      <c r="T353" s="224"/>
      <c r="U353" s="224"/>
    </row>
    <row r="354" spans="1:21" ht="12.75" customHeight="1">
      <c r="A354" s="223"/>
      <c r="B354" s="224"/>
      <c r="C354" s="224"/>
      <c r="D354" s="224"/>
      <c r="E354" s="224"/>
      <c r="F354" s="224"/>
      <c r="G354" s="224"/>
      <c r="H354" s="224"/>
      <c r="I354" s="224"/>
      <c r="J354" s="224"/>
      <c r="K354" s="224"/>
      <c r="L354" s="224"/>
      <c r="M354" s="224"/>
      <c r="N354" s="224"/>
      <c r="O354" s="224"/>
      <c r="P354" s="224"/>
      <c r="Q354" s="224"/>
      <c r="R354" s="224"/>
      <c r="S354" s="224"/>
      <c r="T354" s="224"/>
      <c r="U354" s="224"/>
    </row>
    <row r="355" spans="1:21" ht="12.75" customHeight="1">
      <c r="A355" s="223"/>
      <c r="B355" s="224"/>
      <c r="C355" s="224"/>
      <c r="D355" s="224"/>
      <c r="E355" s="224"/>
      <c r="F355" s="224"/>
      <c r="G355" s="224"/>
      <c r="H355" s="224"/>
      <c r="I355" s="224"/>
      <c r="J355" s="224"/>
      <c r="K355" s="224"/>
      <c r="L355" s="224"/>
      <c r="M355" s="224"/>
      <c r="N355" s="224"/>
      <c r="O355" s="224"/>
      <c r="P355" s="224"/>
      <c r="Q355" s="224"/>
      <c r="R355" s="224"/>
      <c r="S355" s="224"/>
      <c r="T355" s="224"/>
      <c r="U355" s="224"/>
    </row>
    <row r="356" spans="1:21" ht="12.75" customHeight="1">
      <c r="A356" s="223"/>
      <c r="B356" s="224"/>
      <c r="C356" s="224"/>
      <c r="D356" s="224"/>
      <c r="E356" s="224"/>
      <c r="F356" s="224"/>
      <c r="G356" s="224"/>
      <c r="H356" s="224"/>
      <c r="I356" s="224"/>
      <c r="J356" s="224"/>
      <c r="K356" s="224"/>
      <c r="L356" s="224"/>
      <c r="M356" s="224"/>
      <c r="N356" s="224"/>
      <c r="O356" s="224"/>
      <c r="P356" s="224"/>
      <c r="Q356" s="224"/>
      <c r="R356" s="224"/>
      <c r="S356" s="224"/>
      <c r="T356" s="224"/>
      <c r="U356" s="224"/>
    </row>
    <row r="357" spans="1:21" ht="12.75" customHeight="1">
      <c r="A357" s="223"/>
      <c r="B357" s="224"/>
      <c r="C357" s="224"/>
      <c r="D357" s="224"/>
      <c r="E357" s="224"/>
      <c r="F357" s="224"/>
      <c r="G357" s="224"/>
      <c r="H357" s="224"/>
      <c r="I357" s="224"/>
      <c r="J357" s="224"/>
      <c r="K357" s="224"/>
      <c r="L357" s="224"/>
      <c r="M357" s="224"/>
      <c r="N357" s="224"/>
      <c r="O357" s="224"/>
      <c r="P357" s="224"/>
      <c r="Q357" s="224"/>
      <c r="R357" s="224"/>
      <c r="S357" s="224"/>
      <c r="T357" s="224"/>
      <c r="U357" s="224"/>
    </row>
    <row r="358" spans="1:21" ht="12.75" customHeight="1">
      <c r="A358" s="223"/>
      <c r="B358" s="224"/>
      <c r="C358" s="224"/>
      <c r="D358" s="224"/>
      <c r="E358" s="224"/>
      <c r="F358" s="224"/>
      <c r="G358" s="224"/>
      <c r="H358" s="224"/>
      <c r="I358" s="224"/>
      <c r="J358" s="224"/>
      <c r="K358" s="224"/>
      <c r="L358" s="224"/>
      <c r="M358" s="224"/>
      <c r="N358" s="224"/>
      <c r="O358" s="224"/>
      <c r="P358" s="224"/>
      <c r="Q358" s="224"/>
      <c r="R358" s="224"/>
      <c r="S358" s="224"/>
      <c r="T358" s="224"/>
      <c r="U358" s="224"/>
    </row>
    <row r="359" spans="1:21" ht="12.75" customHeight="1">
      <c r="A359" s="223"/>
      <c r="B359" s="224"/>
      <c r="C359" s="224"/>
      <c r="D359" s="224"/>
      <c r="E359" s="224"/>
      <c r="F359" s="224"/>
      <c r="G359" s="224"/>
      <c r="H359" s="224"/>
      <c r="I359" s="224"/>
      <c r="J359" s="224"/>
      <c r="K359" s="224"/>
      <c r="L359" s="224"/>
      <c r="M359" s="224"/>
      <c r="N359" s="224"/>
      <c r="O359" s="224"/>
      <c r="P359" s="224"/>
      <c r="Q359" s="224"/>
      <c r="R359" s="224"/>
      <c r="S359" s="224"/>
      <c r="T359" s="224"/>
      <c r="U359" s="224"/>
    </row>
    <row r="360" spans="1:21" ht="12.75" customHeight="1">
      <c r="A360" s="223"/>
      <c r="B360" s="224"/>
      <c r="C360" s="224"/>
      <c r="D360" s="224"/>
      <c r="E360" s="224"/>
      <c r="F360" s="224"/>
      <c r="G360" s="224"/>
      <c r="H360" s="224"/>
      <c r="I360" s="224"/>
      <c r="J360" s="224"/>
      <c r="K360" s="224"/>
      <c r="L360" s="224"/>
      <c r="M360" s="224"/>
      <c r="N360" s="224"/>
      <c r="O360" s="224"/>
      <c r="P360" s="224"/>
      <c r="Q360" s="224"/>
      <c r="R360" s="224"/>
      <c r="S360" s="224"/>
      <c r="T360" s="224"/>
      <c r="U360" s="224"/>
    </row>
    <row r="361" spans="1:21" ht="12.75" customHeight="1">
      <c r="A361" s="223"/>
      <c r="B361" s="224"/>
      <c r="C361" s="224"/>
      <c r="D361" s="224"/>
      <c r="E361" s="224"/>
      <c r="F361" s="224"/>
      <c r="G361" s="224"/>
      <c r="H361" s="224"/>
      <c r="I361" s="224"/>
      <c r="J361" s="224"/>
      <c r="K361" s="224"/>
      <c r="L361" s="224"/>
      <c r="M361" s="224"/>
      <c r="N361" s="224"/>
      <c r="O361" s="224"/>
      <c r="P361" s="224"/>
      <c r="Q361" s="224"/>
      <c r="R361" s="224"/>
      <c r="S361" s="224"/>
      <c r="T361" s="224"/>
      <c r="U361" s="224"/>
    </row>
    <row r="362" spans="1:21" ht="12.75" customHeight="1">
      <c r="A362" s="223"/>
      <c r="B362" s="224"/>
      <c r="C362" s="224"/>
      <c r="D362" s="224"/>
      <c r="E362" s="224"/>
      <c r="F362" s="224"/>
      <c r="G362" s="224"/>
      <c r="H362" s="224"/>
      <c r="I362" s="224"/>
      <c r="J362" s="224"/>
      <c r="K362" s="224"/>
      <c r="L362" s="224"/>
      <c r="M362" s="224"/>
      <c r="N362" s="224"/>
      <c r="O362" s="224"/>
      <c r="P362" s="224"/>
      <c r="Q362" s="224"/>
      <c r="R362" s="224"/>
      <c r="S362" s="224"/>
      <c r="T362" s="224"/>
      <c r="U362" s="224"/>
    </row>
    <row r="363" spans="1:21" ht="12.75" customHeight="1">
      <c r="A363" s="223"/>
      <c r="B363" s="224"/>
      <c r="C363" s="224"/>
      <c r="D363" s="224"/>
      <c r="E363" s="224"/>
      <c r="F363" s="224"/>
      <c r="G363" s="224"/>
      <c r="H363" s="224"/>
      <c r="I363" s="224"/>
      <c r="J363" s="224"/>
      <c r="K363" s="224"/>
      <c r="L363" s="224"/>
      <c r="M363" s="224"/>
      <c r="N363" s="224"/>
      <c r="O363" s="224"/>
      <c r="P363" s="224"/>
      <c r="Q363" s="224"/>
      <c r="R363" s="224"/>
      <c r="S363" s="224"/>
      <c r="T363" s="224"/>
      <c r="U363" s="224"/>
    </row>
    <row r="364" spans="1:21" ht="12.75" customHeight="1">
      <c r="A364" s="223"/>
      <c r="B364" s="224"/>
      <c r="C364" s="224"/>
      <c r="D364" s="224"/>
      <c r="E364" s="224"/>
      <c r="F364" s="224"/>
      <c r="G364" s="224"/>
      <c r="H364" s="224"/>
      <c r="I364" s="224"/>
      <c r="J364" s="224"/>
      <c r="K364" s="224"/>
      <c r="L364" s="224"/>
      <c r="M364" s="224"/>
      <c r="N364" s="224"/>
      <c r="O364" s="224"/>
      <c r="P364" s="224"/>
      <c r="Q364" s="224"/>
      <c r="R364" s="224"/>
      <c r="S364" s="224"/>
      <c r="T364" s="224"/>
      <c r="U364" s="224"/>
    </row>
    <row r="365" spans="1:21" ht="12.75" customHeight="1">
      <c r="A365" s="223"/>
      <c r="B365" s="224"/>
      <c r="C365" s="224"/>
      <c r="D365" s="224"/>
      <c r="E365" s="224"/>
      <c r="F365" s="224"/>
      <c r="G365" s="224"/>
      <c r="H365" s="224"/>
      <c r="I365" s="224"/>
      <c r="J365" s="224"/>
      <c r="K365" s="224"/>
      <c r="L365" s="224"/>
      <c r="M365" s="224"/>
      <c r="N365" s="224"/>
      <c r="O365" s="224"/>
      <c r="P365" s="224"/>
      <c r="Q365" s="224"/>
      <c r="R365" s="224"/>
      <c r="S365" s="224"/>
      <c r="T365" s="224"/>
      <c r="U365" s="224"/>
    </row>
    <row r="366" spans="1:21" ht="12.75" customHeight="1">
      <c r="A366" s="223"/>
      <c r="B366" s="224"/>
      <c r="C366" s="224"/>
      <c r="D366" s="224"/>
      <c r="E366" s="224"/>
      <c r="F366" s="224"/>
      <c r="G366" s="224"/>
      <c r="H366" s="224"/>
      <c r="I366" s="224"/>
      <c r="J366" s="224"/>
      <c r="K366" s="224"/>
      <c r="L366" s="224"/>
      <c r="M366" s="224"/>
      <c r="N366" s="224"/>
      <c r="O366" s="224"/>
      <c r="P366" s="224"/>
      <c r="Q366" s="224"/>
      <c r="R366" s="224"/>
      <c r="S366" s="224"/>
      <c r="T366" s="224"/>
      <c r="U366" s="224"/>
    </row>
    <row r="367" spans="1:21" ht="12.75" customHeight="1">
      <c r="A367" s="223"/>
      <c r="B367" s="224"/>
      <c r="C367" s="224"/>
      <c r="D367" s="224"/>
      <c r="E367" s="224"/>
      <c r="F367" s="224"/>
      <c r="G367" s="224"/>
      <c r="H367" s="224"/>
      <c r="I367" s="224"/>
      <c r="J367" s="224"/>
      <c r="K367" s="224"/>
      <c r="L367" s="224"/>
      <c r="M367" s="224"/>
      <c r="N367" s="224"/>
      <c r="O367" s="224"/>
      <c r="P367" s="224"/>
      <c r="Q367" s="224"/>
      <c r="R367" s="224"/>
      <c r="S367" s="224"/>
      <c r="T367" s="224"/>
      <c r="U367" s="224"/>
    </row>
    <row r="368" spans="1:21" ht="12.75" customHeight="1">
      <c r="A368" s="223"/>
      <c r="B368" s="224"/>
      <c r="C368" s="224"/>
      <c r="D368" s="224"/>
      <c r="E368" s="224"/>
      <c r="F368" s="224"/>
      <c r="G368" s="224"/>
      <c r="H368" s="224"/>
      <c r="I368" s="224"/>
      <c r="J368" s="224"/>
      <c r="K368" s="224"/>
      <c r="L368" s="224"/>
      <c r="M368" s="224"/>
      <c r="N368" s="224"/>
      <c r="O368" s="224"/>
      <c r="P368" s="224"/>
      <c r="Q368" s="224"/>
      <c r="R368" s="224"/>
      <c r="S368" s="224"/>
      <c r="T368" s="224"/>
      <c r="U368" s="224"/>
    </row>
    <row r="369" spans="1:21" ht="12.75" customHeight="1">
      <c r="A369" s="223"/>
      <c r="B369" s="224"/>
      <c r="C369" s="224"/>
      <c r="D369" s="224"/>
      <c r="E369" s="224"/>
      <c r="F369" s="224"/>
      <c r="G369" s="224"/>
      <c r="H369" s="224"/>
      <c r="I369" s="224"/>
      <c r="J369" s="224"/>
      <c r="K369" s="224"/>
      <c r="L369" s="224"/>
      <c r="M369" s="224"/>
      <c r="N369" s="224"/>
      <c r="O369" s="224"/>
      <c r="P369" s="224"/>
      <c r="Q369" s="224"/>
      <c r="R369" s="224"/>
      <c r="S369" s="224"/>
      <c r="T369" s="224"/>
      <c r="U369" s="224"/>
    </row>
    <row r="370" spans="1:21" ht="12.75" customHeight="1">
      <c r="A370" s="223"/>
      <c r="B370" s="224"/>
      <c r="C370" s="224"/>
      <c r="D370" s="224"/>
      <c r="E370" s="224"/>
      <c r="F370" s="224"/>
      <c r="G370" s="224"/>
      <c r="H370" s="224"/>
      <c r="I370" s="224"/>
      <c r="J370" s="224"/>
      <c r="K370" s="224"/>
      <c r="L370" s="224"/>
      <c r="M370" s="224"/>
      <c r="N370" s="224"/>
      <c r="O370" s="224"/>
      <c r="P370" s="224"/>
      <c r="Q370" s="224"/>
      <c r="R370" s="224"/>
      <c r="S370" s="224"/>
      <c r="T370" s="224"/>
      <c r="U370" s="224"/>
    </row>
    <row r="371" spans="1:21" ht="12.75" customHeight="1">
      <c r="A371" s="223"/>
      <c r="B371" s="224"/>
      <c r="C371" s="224"/>
      <c r="D371" s="224"/>
      <c r="E371" s="224"/>
      <c r="F371" s="224"/>
      <c r="G371" s="224"/>
      <c r="H371" s="224"/>
      <c r="I371" s="224"/>
      <c r="J371" s="224"/>
      <c r="K371" s="224"/>
      <c r="L371" s="224"/>
      <c r="M371" s="224"/>
      <c r="N371" s="224"/>
      <c r="O371" s="224"/>
      <c r="P371" s="224"/>
      <c r="Q371" s="224"/>
      <c r="R371" s="224"/>
      <c r="S371" s="224"/>
      <c r="T371" s="224"/>
      <c r="U371" s="224"/>
    </row>
    <row r="372" spans="1:21" ht="12.75" customHeight="1">
      <c r="A372" s="223"/>
      <c r="B372" s="224"/>
      <c r="C372" s="224"/>
      <c r="D372" s="224"/>
      <c r="E372" s="224"/>
      <c r="F372" s="224"/>
      <c r="G372" s="224"/>
      <c r="H372" s="224"/>
      <c r="I372" s="224"/>
      <c r="J372" s="224"/>
      <c r="K372" s="224"/>
      <c r="L372" s="224"/>
      <c r="M372" s="224"/>
      <c r="N372" s="224"/>
      <c r="O372" s="224"/>
      <c r="P372" s="224"/>
      <c r="Q372" s="224"/>
      <c r="R372" s="224"/>
      <c r="S372" s="224"/>
      <c r="T372" s="224"/>
      <c r="U372" s="224"/>
    </row>
    <row r="373" spans="1:21" ht="12.75" customHeight="1">
      <c r="A373" s="223"/>
      <c r="B373" s="224"/>
      <c r="C373" s="224"/>
      <c r="D373" s="224"/>
      <c r="E373" s="224"/>
      <c r="F373" s="224"/>
      <c r="G373" s="224"/>
      <c r="H373" s="224"/>
      <c r="I373" s="224"/>
      <c r="J373" s="224"/>
      <c r="K373" s="224"/>
      <c r="L373" s="224"/>
      <c r="M373" s="224"/>
      <c r="N373" s="224"/>
      <c r="O373" s="224"/>
      <c r="P373" s="224"/>
      <c r="Q373" s="224"/>
      <c r="R373" s="224"/>
      <c r="S373" s="224"/>
      <c r="T373" s="224"/>
      <c r="U373" s="224"/>
    </row>
    <row r="374" spans="1:21" ht="12.75" customHeight="1">
      <c r="A374" s="223"/>
      <c r="B374" s="224"/>
      <c r="C374" s="224"/>
      <c r="D374" s="224"/>
      <c r="E374" s="224"/>
      <c r="F374" s="224"/>
      <c r="G374" s="224"/>
      <c r="H374" s="224"/>
      <c r="I374" s="224"/>
      <c r="J374" s="224"/>
      <c r="K374" s="224"/>
      <c r="L374" s="224"/>
      <c r="M374" s="224"/>
      <c r="N374" s="224"/>
      <c r="O374" s="224"/>
      <c r="P374" s="224"/>
      <c r="Q374" s="224"/>
      <c r="R374" s="224"/>
      <c r="S374" s="224"/>
      <c r="T374" s="224"/>
      <c r="U374" s="224"/>
    </row>
    <row r="375" spans="1:21" ht="12.75" customHeight="1">
      <c r="A375" s="223"/>
      <c r="B375" s="224"/>
      <c r="C375" s="224"/>
      <c r="D375" s="224"/>
      <c r="E375" s="224"/>
      <c r="F375" s="224"/>
      <c r="G375" s="224"/>
      <c r="H375" s="224"/>
      <c r="I375" s="224"/>
      <c r="J375" s="224"/>
      <c r="K375" s="224"/>
      <c r="L375" s="224"/>
      <c r="M375" s="224"/>
      <c r="N375" s="224"/>
      <c r="O375" s="224"/>
      <c r="P375" s="224"/>
      <c r="Q375" s="224"/>
      <c r="R375" s="224"/>
      <c r="S375" s="224"/>
      <c r="T375" s="224"/>
      <c r="U375" s="224"/>
    </row>
    <row r="376" spans="1:21" ht="12.75" customHeight="1">
      <c r="A376" s="223"/>
      <c r="B376" s="224"/>
      <c r="C376" s="224"/>
      <c r="D376" s="224"/>
      <c r="E376" s="224"/>
      <c r="F376" s="224"/>
      <c r="G376" s="224"/>
      <c r="H376" s="224"/>
      <c r="I376" s="224"/>
      <c r="J376" s="224"/>
      <c r="K376" s="224"/>
      <c r="L376" s="224"/>
      <c r="M376" s="224"/>
      <c r="N376" s="224"/>
      <c r="O376" s="224"/>
      <c r="P376" s="224"/>
      <c r="Q376" s="224"/>
      <c r="R376" s="224"/>
      <c r="S376" s="224"/>
      <c r="T376" s="224"/>
      <c r="U376" s="224"/>
    </row>
    <row r="377" spans="1:21" ht="12.75" customHeight="1">
      <c r="A377" s="223"/>
      <c r="B377" s="224"/>
      <c r="C377" s="224"/>
      <c r="D377" s="224"/>
      <c r="E377" s="224"/>
      <c r="F377" s="224"/>
      <c r="G377" s="224"/>
      <c r="H377" s="224"/>
      <c r="I377" s="224"/>
      <c r="J377" s="224"/>
      <c r="K377" s="224"/>
      <c r="L377" s="224"/>
      <c r="M377" s="224"/>
      <c r="N377" s="224"/>
      <c r="O377" s="224"/>
      <c r="P377" s="224"/>
      <c r="Q377" s="224"/>
      <c r="R377" s="224"/>
      <c r="S377" s="224"/>
      <c r="T377" s="224"/>
      <c r="U377" s="224"/>
    </row>
    <row r="378" spans="1:21" ht="12.75" customHeight="1">
      <c r="A378" s="223"/>
      <c r="B378" s="224"/>
      <c r="C378" s="224"/>
      <c r="D378" s="224"/>
      <c r="E378" s="224"/>
      <c r="F378" s="224"/>
      <c r="G378" s="224"/>
      <c r="H378" s="224"/>
      <c r="I378" s="224"/>
      <c r="J378" s="224"/>
      <c r="K378" s="224"/>
      <c r="L378" s="224"/>
      <c r="M378" s="224"/>
      <c r="N378" s="224"/>
      <c r="O378" s="224"/>
      <c r="P378" s="224"/>
      <c r="Q378" s="224"/>
      <c r="R378" s="224"/>
      <c r="S378" s="224"/>
      <c r="T378" s="224"/>
      <c r="U378" s="224"/>
    </row>
    <row r="379" spans="1:21" ht="12.75" customHeight="1">
      <c r="A379" s="223"/>
      <c r="B379" s="224"/>
      <c r="C379" s="224"/>
      <c r="D379" s="224"/>
      <c r="E379" s="224"/>
      <c r="F379" s="224"/>
      <c r="G379" s="224"/>
      <c r="H379" s="224"/>
      <c r="I379" s="224"/>
      <c r="J379" s="224"/>
      <c r="K379" s="224"/>
      <c r="L379" s="224"/>
      <c r="M379" s="224"/>
      <c r="N379" s="224"/>
      <c r="O379" s="224"/>
      <c r="P379" s="224"/>
      <c r="Q379" s="224"/>
      <c r="R379" s="224"/>
      <c r="S379" s="224"/>
      <c r="T379" s="224"/>
      <c r="U379" s="224"/>
    </row>
    <row r="380" spans="1:21" ht="12.75" customHeight="1">
      <c r="A380" s="223"/>
      <c r="B380" s="224"/>
      <c r="C380" s="224"/>
      <c r="D380" s="224"/>
      <c r="E380" s="224"/>
      <c r="F380" s="224"/>
      <c r="G380" s="224"/>
      <c r="H380" s="224"/>
      <c r="I380" s="224"/>
      <c r="J380" s="224"/>
      <c r="K380" s="224"/>
      <c r="L380" s="224"/>
      <c r="M380" s="224"/>
      <c r="N380" s="224"/>
      <c r="O380" s="224"/>
      <c r="P380" s="224"/>
      <c r="Q380" s="224"/>
      <c r="R380" s="224"/>
      <c r="S380" s="224"/>
      <c r="T380" s="224"/>
      <c r="U380" s="224"/>
    </row>
    <row r="381" spans="1:21" ht="12.75" customHeight="1">
      <c r="A381" s="223"/>
      <c r="B381" s="224"/>
      <c r="C381" s="224"/>
      <c r="D381" s="224"/>
      <c r="E381" s="224"/>
      <c r="F381" s="224"/>
      <c r="G381" s="224"/>
      <c r="H381" s="224"/>
      <c r="I381" s="224"/>
      <c r="J381" s="224"/>
      <c r="K381" s="224"/>
      <c r="L381" s="224"/>
      <c r="M381" s="224"/>
      <c r="N381" s="224"/>
      <c r="O381" s="224"/>
      <c r="P381" s="224"/>
      <c r="Q381" s="224"/>
      <c r="R381" s="224"/>
      <c r="S381" s="224"/>
      <c r="T381" s="224"/>
      <c r="U381" s="224"/>
    </row>
    <row r="382" spans="1:21" ht="12.75" customHeight="1">
      <c r="A382" s="223"/>
      <c r="B382" s="224"/>
      <c r="C382" s="224"/>
      <c r="D382" s="224"/>
      <c r="E382" s="224"/>
      <c r="F382" s="224"/>
      <c r="G382" s="224"/>
      <c r="H382" s="224"/>
      <c r="I382" s="224"/>
      <c r="J382" s="224"/>
      <c r="K382" s="224"/>
      <c r="L382" s="224"/>
      <c r="M382" s="224"/>
      <c r="N382" s="224"/>
      <c r="O382" s="224"/>
      <c r="P382" s="224"/>
      <c r="Q382" s="224"/>
      <c r="R382" s="224"/>
      <c r="S382" s="224"/>
      <c r="T382" s="224"/>
      <c r="U382" s="224"/>
    </row>
    <row r="383" spans="1:21" ht="12.75" customHeight="1">
      <c r="A383" s="223"/>
      <c r="B383" s="224"/>
      <c r="C383" s="224"/>
      <c r="D383" s="224"/>
      <c r="E383" s="224"/>
      <c r="F383" s="224"/>
      <c r="G383" s="224"/>
      <c r="H383" s="224"/>
      <c r="I383" s="224"/>
      <c r="J383" s="224"/>
      <c r="K383" s="224"/>
      <c r="L383" s="224"/>
      <c r="M383" s="224"/>
      <c r="N383" s="224"/>
      <c r="O383" s="224"/>
      <c r="P383" s="224"/>
      <c r="Q383" s="224"/>
      <c r="R383" s="224"/>
      <c r="S383" s="224"/>
      <c r="T383" s="224"/>
      <c r="U383" s="224"/>
    </row>
    <row r="384" spans="1:21" ht="12.75" customHeight="1">
      <c r="A384" s="223"/>
      <c r="B384" s="224"/>
      <c r="C384" s="224"/>
      <c r="D384" s="224"/>
      <c r="E384" s="224"/>
      <c r="F384" s="224"/>
      <c r="G384" s="224"/>
      <c r="H384" s="224"/>
      <c r="I384" s="224"/>
      <c r="J384" s="224"/>
      <c r="K384" s="224"/>
      <c r="L384" s="224"/>
      <c r="M384" s="224"/>
      <c r="N384" s="224"/>
      <c r="O384" s="224"/>
      <c r="P384" s="224"/>
      <c r="Q384" s="224"/>
      <c r="R384" s="224"/>
      <c r="S384" s="224"/>
      <c r="T384" s="224"/>
      <c r="U384" s="224"/>
    </row>
    <row r="385" spans="1:21" ht="12.75" customHeight="1">
      <c r="A385" s="223"/>
      <c r="B385" s="224"/>
      <c r="C385" s="224"/>
      <c r="D385" s="224"/>
      <c r="E385" s="224"/>
      <c r="F385" s="224"/>
      <c r="G385" s="224"/>
      <c r="H385" s="224"/>
      <c r="I385" s="224"/>
      <c r="J385" s="224"/>
      <c r="K385" s="224"/>
      <c r="L385" s="224"/>
      <c r="M385" s="224"/>
      <c r="N385" s="224"/>
      <c r="O385" s="224"/>
      <c r="P385" s="224"/>
      <c r="Q385" s="224"/>
      <c r="R385" s="224"/>
      <c r="S385" s="224"/>
      <c r="T385" s="224"/>
      <c r="U385" s="224"/>
    </row>
    <row r="386" spans="1:21" ht="12.75" customHeight="1">
      <c r="A386" s="223"/>
      <c r="B386" s="224"/>
      <c r="C386" s="224"/>
      <c r="D386" s="224"/>
      <c r="E386" s="224"/>
      <c r="F386" s="224"/>
      <c r="G386" s="224"/>
      <c r="H386" s="224"/>
      <c r="I386" s="224"/>
      <c r="J386" s="224"/>
      <c r="K386" s="224"/>
      <c r="L386" s="224"/>
      <c r="M386" s="224"/>
      <c r="N386" s="224"/>
      <c r="O386" s="224"/>
      <c r="P386" s="224"/>
      <c r="Q386" s="224"/>
      <c r="R386" s="224"/>
      <c r="S386" s="224"/>
      <c r="T386" s="224"/>
      <c r="U386" s="224"/>
    </row>
    <row r="387" spans="1:21" ht="12.75" customHeight="1">
      <c r="A387" s="223"/>
      <c r="B387" s="224"/>
      <c r="C387" s="224"/>
      <c r="D387" s="224"/>
      <c r="E387" s="224"/>
      <c r="F387" s="224"/>
      <c r="G387" s="224"/>
      <c r="H387" s="224"/>
      <c r="I387" s="224"/>
      <c r="J387" s="224"/>
      <c r="K387" s="224"/>
      <c r="L387" s="224"/>
      <c r="M387" s="224"/>
      <c r="N387" s="224"/>
      <c r="O387" s="224"/>
      <c r="P387" s="224"/>
      <c r="Q387" s="224"/>
      <c r="R387" s="224"/>
      <c r="S387" s="224"/>
      <c r="T387" s="224"/>
      <c r="U387" s="224"/>
    </row>
    <row r="388" spans="1:21" ht="12.75" customHeight="1">
      <c r="A388" s="223"/>
      <c r="B388" s="224"/>
      <c r="C388" s="224"/>
      <c r="D388" s="224"/>
      <c r="E388" s="224"/>
      <c r="F388" s="224"/>
      <c r="G388" s="224"/>
      <c r="H388" s="224"/>
      <c r="I388" s="224"/>
      <c r="J388" s="224"/>
      <c r="K388" s="224"/>
      <c r="L388" s="224"/>
      <c r="M388" s="224"/>
      <c r="N388" s="224"/>
      <c r="O388" s="224"/>
      <c r="P388" s="224"/>
      <c r="Q388" s="224"/>
      <c r="R388" s="224"/>
      <c r="S388" s="224"/>
      <c r="T388" s="224"/>
      <c r="U388" s="224"/>
    </row>
    <row r="389" spans="1:21" ht="12.75" customHeight="1">
      <c r="A389" s="223"/>
      <c r="B389" s="224"/>
      <c r="C389" s="224"/>
      <c r="D389" s="224"/>
      <c r="E389" s="224"/>
      <c r="F389" s="224"/>
      <c r="G389" s="224"/>
      <c r="H389" s="224"/>
      <c r="I389" s="224"/>
      <c r="J389" s="224"/>
      <c r="K389" s="224"/>
      <c r="L389" s="224"/>
      <c r="M389" s="224"/>
      <c r="N389" s="224"/>
      <c r="O389" s="224"/>
      <c r="P389" s="224"/>
      <c r="Q389" s="224"/>
      <c r="R389" s="224"/>
      <c r="S389" s="224"/>
      <c r="T389" s="224"/>
      <c r="U389" s="224"/>
    </row>
    <row r="390" spans="1:21" ht="12.75" customHeight="1">
      <c r="A390" s="223"/>
      <c r="B390" s="224"/>
      <c r="C390" s="224"/>
      <c r="D390" s="224"/>
      <c r="E390" s="224"/>
      <c r="F390" s="224"/>
      <c r="G390" s="224"/>
      <c r="H390" s="224"/>
      <c r="I390" s="224"/>
      <c r="J390" s="224"/>
      <c r="K390" s="224"/>
      <c r="L390" s="224"/>
      <c r="M390" s="224"/>
      <c r="N390" s="224"/>
      <c r="O390" s="224"/>
      <c r="P390" s="224"/>
      <c r="Q390" s="224"/>
      <c r="R390" s="224"/>
      <c r="S390" s="224"/>
      <c r="T390" s="224"/>
      <c r="U390" s="224"/>
    </row>
    <row r="391" spans="1:21" ht="12.75" customHeight="1">
      <c r="A391" s="223"/>
      <c r="B391" s="224"/>
      <c r="C391" s="224"/>
      <c r="D391" s="224"/>
      <c r="E391" s="224"/>
      <c r="F391" s="224"/>
      <c r="G391" s="224"/>
      <c r="H391" s="224"/>
      <c r="I391" s="224"/>
      <c r="J391" s="224"/>
      <c r="K391" s="224"/>
      <c r="L391" s="224"/>
      <c r="M391" s="224"/>
      <c r="N391" s="224"/>
      <c r="O391" s="224"/>
      <c r="P391" s="224"/>
      <c r="Q391" s="224"/>
      <c r="R391" s="224"/>
      <c r="S391" s="224"/>
      <c r="T391" s="224"/>
      <c r="U391" s="224"/>
    </row>
    <row r="392" spans="1:21" ht="12.75" customHeight="1">
      <c r="A392" s="223"/>
      <c r="B392" s="224"/>
      <c r="C392" s="224"/>
      <c r="D392" s="224"/>
      <c r="E392" s="224"/>
      <c r="F392" s="224"/>
      <c r="G392" s="224"/>
      <c r="H392" s="224"/>
      <c r="I392" s="224"/>
      <c r="J392" s="224"/>
      <c r="K392" s="224"/>
      <c r="L392" s="224"/>
      <c r="M392" s="224"/>
      <c r="N392" s="224"/>
      <c r="O392" s="224"/>
      <c r="P392" s="224"/>
      <c r="Q392" s="224"/>
      <c r="R392" s="224"/>
      <c r="S392" s="224"/>
      <c r="T392" s="224"/>
      <c r="U392" s="224"/>
    </row>
    <row r="393" spans="1:21" ht="12.75" customHeight="1">
      <c r="A393" s="223"/>
      <c r="B393" s="224"/>
      <c r="C393" s="224"/>
      <c r="D393" s="224"/>
      <c r="E393" s="224"/>
      <c r="F393" s="224"/>
      <c r="G393" s="224"/>
      <c r="H393" s="224"/>
      <c r="I393" s="224"/>
      <c r="J393" s="224"/>
      <c r="K393" s="224"/>
      <c r="L393" s="224"/>
      <c r="M393" s="224"/>
      <c r="N393" s="224"/>
      <c r="O393" s="224"/>
      <c r="P393" s="224"/>
      <c r="Q393" s="224"/>
      <c r="R393" s="224"/>
      <c r="S393" s="224"/>
      <c r="T393" s="224"/>
      <c r="U393" s="224"/>
    </row>
    <row r="394" spans="1:21" ht="12.75" customHeight="1">
      <c r="A394" s="223"/>
      <c r="B394" s="224"/>
      <c r="C394" s="224"/>
      <c r="D394" s="224"/>
      <c r="E394" s="224"/>
      <c r="F394" s="224"/>
      <c r="G394" s="224"/>
      <c r="H394" s="224"/>
      <c r="I394" s="224"/>
      <c r="J394" s="224"/>
      <c r="K394" s="224"/>
      <c r="L394" s="224"/>
      <c r="M394" s="224"/>
      <c r="N394" s="224"/>
      <c r="O394" s="224"/>
      <c r="P394" s="224"/>
      <c r="Q394" s="224"/>
      <c r="R394" s="224"/>
      <c r="S394" s="224"/>
      <c r="T394" s="224"/>
      <c r="U394" s="224"/>
    </row>
    <row r="395" spans="1:21" ht="12.75" customHeight="1">
      <c r="A395" s="223"/>
      <c r="B395" s="224"/>
      <c r="C395" s="224"/>
      <c r="D395" s="224"/>
      <c r="E395" s="224"/>
      <c r="F395" s="224"/>
      <c r="G395" s="224"/>
      <c r="H395" s="224"/>
      <c r="I395" s="224"/>
      <c r="J395" s="224"/>
      <c r="K395" s="224"/>
      <c r="L395" s="224"/>
      <c r="M395" s="224"/>
      <c r="N395" s="224"/>
      <c r="O395" s="224"/>
      <c r="P395" s="224"/>
      <c r="Q395" s="224"/>
      <c r="R395" s="224"/>
      <c r="S395" s="224"/>
      <c r="T395" s="224"/>
      <c r="U395" s="224"/>
    </row>
    <row r="396" spans="1:21" ht="12.75" customHeight="1">
      <c r="A396" s="223"/>
      <c r="B396" s="224"/>
      <c r="C396" s="224"/>
      <c r="D396" s="224"/>
      <c r="E396" s="224"/>
      <c r="F396" s="224"/>
      <c r="G396" s="224"/>
      <c r="H396" s="224"/>
      <c r="I396" s="224"/>
      <c r="J396" s="224"/>
      <c r="K396" s="224"/>
      <c r="L396" s="224"/>
      <c r="M396" s="224"/>
      <c r="N396" s="224"/>
      <c r="O396" s="224"/>
      <c r="P396" s="224"/>
      <c r="Q396" s="224"/>
      <c r="R396" s="224"/>
      <c r="S396" s="224"/>
      <c r="T396" s="224"/>
      <c r="U396" s="224"/>
    </row>
    <row r="397" spans="1:21" ht="12.75" customHeight="1">
      <c r="A397" s="223"/>
      <c r="B397" s="224"/>
      <c r="C397" s="224"/>
      <c r="D397" s="224"/>
      <c r="E397" s="224"/>
      <c r="F397" s="224"/>
      <c r="G397" s="224"/>
      <c r="H397" s="224"/>
      <c r="I397" s="224"/>
      <c r="J397" s="224"/>
      <c r="K397" s="224"/>
      <c r="L397" s="224"/>
      <c r="M397" s="224"/>
      <c r="N397" s="224"/>
      <c r="O397" s="224"/>
      <c r="P397" s="224"/>
      <c r="Q397" s="224"/>
      <c r="R397" s="224"/>
      <c r="S397" s="224"/>
      <c r="T397" s="224"/>
      <c r="U397" s="224"/>
    </row>
    <row r="398" spans="1:21" ht="12.75" customHeight="1">
      <c r="A398" s="223"/>
      <c r="B398" s="224"/>
      <c r="C398" s="224"/>
      <c r="D398" s="224"/>
      <c r="E398" s="224"/>
      <c r="F398" s="224"/>
      <c r="G398" s="224"/>
      <c r="H398" s="224"/>
      <c r="I398" s="224"/>
      <c r="J398" s="224"/>
      <c r="K398" s="224"/>
      <c r="L398" s="224"/>
      <c r="M398" s="224"/>
      <c r="N398" s="224"/>
      <c r="O398" s="224"/>
      <c r="P398" s="224"/>
      <c r="Q398" s="224"/>
      <c r="R398" s="224"/>
      <c r="S398" s="224"/>
      <c r="T398" s="224"/>
      <c r="U398" s="224"/>
    </row>
    <row r="399" spans="1:21" ht="12.75" customHeight="1">
      <c r="A399" s="223"/>
      <c r="B399" s="224"/>
      <c r="C399" s="224"/>
      <c r="D399" s="224"/>
      <c r="E399" s="224"/>
      <c r="F399" s="224"/>
      <c r="G399" s="224"/>
      <c r="H399" s="224"/>
      <c r="I399" s="224"/>
      <c r="J399" s="224"/>
      <c r="K399" s="224"/>
      <c r="L399" s="224"/>
      <c r="M399" s="224"/>
      <c r="N399" s="224"/>
      <c r="O399" s="224"/>
      <c r="P399" s="224"/>
      <c r="Q399" s="224"/>
      <c r="R399" s="224"/>
      <c r="S399" s="224"/>
      <c r="T399" s="224"/>
      <c r="U399" s="224"/>
    </row>
    <row r="400" spans="1:21" ht="12.75" customHeight="1">
      <c r="A400" s="223"/>
      <c r="B400" s="224"/>
      <c r="C400" s="224"/>
      <c r="D400" s="224"/>
      <c r="E400" s="224"/>
      <c r="F400" s="224"/>
      <c r="G400" s="224"/>
      <c r="H400" s="224"/>
      <c r="I400" s="224"/>
      <c r="J400" s="224"/>
      <c r="K400" s="224"/>
      <c r="L400" s="224"/>
      <c r="M400" s="224"/>
      <c r="N400" s="224"/>
      <c r="O400" s="224"/>
      <c r="P400" s="224"/>
      <c r="Q400" s="224"/>
      <c r="R400" s="224"/>
      <c r="S400" s="224"/>
      <c r="T400" s="224"/>
      <c r="U400" s="224"/>
    </row>
    <row r="401" spans="1:21" ht="12.75" customHeight="1">
      <c r="A401" s="223"/>
      <c r="B401" s="224"/>
      <c r="C401" s="224"/>
      <c r="D401" s="224"/>
      <c r="E401" s="224"/>
      <c r="F401" s="224"/>
      <c r="G401" s="224"/>
      <c r="H401" s="224"/>
      <c r="I401" s="224"/>
      <c r="J401" s="224"/>
      <c r="K401" s="224"/>
      <c r="L401" s="224"/>
      <c r="M401" s="224"/>
      <c r="N401" s="224"/>
      <c r="O401" s="224"/>
      <c r="P401" s="224"/>
      <c r="Q401" s="224"/>
      <c r="R401" s="224"/>
      <c r="S401" s="224"/>
      <c r="T401" s="224"/>
      <c r="U401" s="224"/>
    </row>
    <row r="402" spans="1:21" ht="12.75" customHeight="1">
      <c r="A402" s="223"/>
      <c r="B402" s="224"/>
      <c r="C402" s="224"/>
      <c r="D402" s="224"/>
      <c r="E402" s="224"/>
      <c r="F402" s="224"/>
      <c r="G402" s="224"/>
      <c r="H402" s="224"/>
      <c r="I402" s="224"/>
      <c r="J402" s="224"/>
      <c r="K402" s="224"/>
      <c r="L402" s="224"/>
      <c r="M402" s="224"/>
      <c r="N402" s="224"/>
      <c r="O402" s="224"/>
      <c r="P402" s="224"/>
      <c r="Q402" s="224"/>
      <c r="R402" s="224"/>
      <c r="S402" s="224"/>
      <c r="T402" s="224"/>
      <c r="U402" s="224"/>
    </row>
    <row r="403" spans="1:21" ht="12.75" customHeight="1">
      <c r="A403" s="223"/>
      <c r="B403" s="224"/>
      <c r="C403" s="224"/>
      <c r="D403" s="224"/>
      <c r="E403" s="224"/>
      <c r="F403" s="224"/>
      <c r="G403" s="224"/>
      <c r="H403" s="224"/>
      <c r="I403" s="224"/>
      <c r="J403" s="224"/>
      <c r="K403" s="224"/>
      <c r="L403" s="224"/>
      <c r="M403" s="224"/>
      <c r="N403" s="224"/>
      <c r="O403" s="224"/>
      <c r="P403" s="224"/>
      <c r="Q403" s="224"/>
      <c r="R403" s="224"/>
      <c r="S403" s="224"/>
      <c r="T403" s="224"/>
      <c r="U403" s="224"/>
    </row>
    <row r="404" spans="1:21" ht="12.75" customHeight="1">
      <c r="A404" s="223"/>
      <c r="B404" s="224"/>
      <c r="C404" s="224"/>
      <c r="D404" s="224"/>
      <c r="E404" s="224"/>
      <c r="F404" s="224"/>
      <c r="G404" s="224"/>
      <c r="H404" s="224"/>
      <c r="I404" s="224"/>
      <c r="J404" s="224"/>
      <c r="K404" s="224"/>
      <c r="L404" s="224"/>
      <c r="M404" s="224"/>
      <c r="N404" s="224"/>
      <c r="O404" s="224"/>
      <c r="P404" s="224"/>
      <c r="Q404" s="224"/>
      <c r="R404" s="224"/>
      <c r="S404" s="224"/>
      <c r="T404" s="224"/>
      <c r="U404" s="224"/>
    </row>
    <row r="405" spans="1:21" ht="12.75" customHeight="1">
      <c r="A405" s="223"/>
      <c r="B405" s="224"/>
      <c r="C405" s="224"/>
      <c r="D405" s="224"/>
      <c r="E405" s="224"/>
      <c r="F405" s="224"/>
      <c r="G405" s="224"/>
      <c r="H405" s="224"/>
      <c r="I405" s="224"/>
      <c r="J405" s="224"/>
      <c r="K405" s="224"/>
      <c r="L405" s="224"/>
      <c r="M405" s="224"/>
      <c r="N405" s="224"/>
      <c r="O405" s="224"/>
      <c r="P405" s="224"/>
      <c r="Q405" s="224"/>
      <c r="R405" s="224"/>
      <c r="S405" s="224"/>
      <c r="T405" s="224"/>
      <c r="U405" s="224"/>
    </row>
    <row r="406" spans="1:21" ht="12.75" customHeight="1">
      <c r="A406" s="223"/>
      <c r="B406" s="224"/>
      <c r="C406" s="224"/>
      <c r="D406" s="224"/>
      <c r="E406" s="224"/>
      <c r="F406" s="224"/>
      <c r="G406" s="224"/>
      <c r="H406" s="224"/>
      <c r="I406" s="224"/>
      <c r="J406" s="224"/>
      <c r="K406" s="224"/>
      <c r="L406" s="224"/>
      <c r="M406" s="224"/>
      <c r="N406" s="224"/>
      <c r="O406" s="224"/>
      <c r="P406" s="224"/>
      <c r="Q406" s="224"/>
      <c r="R406" s="224"/>
      <c r="S406" s="224"/>
      <c r="T406" s="224"/>
      <c r="U406" s="224"/>
    </row>
    <row r="407" spans="1:21" ht="12.75" customHeight="1">
      <c r="A407" s="223"/>
      <c r="B407" s="224"/>
      <c r="C407" s="224"/>
      <c r="D407" s="224"/>
      <c r="E407" s="224"/>
      <c r="F407" s="224"/>
      <c r="G407" s="224"/>
      <c r="H407" s="224"/>
      <c r="I407" s="224"/>
      <c r="J407" s="224"/>
      <c r="K407" s="224"/>
      <c r="L407" s="224"/>
      <c r="M407" s="224"/>
      <c r="N407" s="224"/>
      <c r="O407" s="224"/>
      <c r="P407" s="224"/>
      <c r="Q407" s="224"/>
      <c r="R407" s="224"/>
      <c r="S407" s="224"/>
      <c r="T407" s="224"/>
      <c r="U407" s="224"/>
    </row>
    <row r="408" spans="1:21" ht="12.75" customHeight="1">
      <c r="A408" s="223"/>
      <c r="B408" s="224"/>
      <c r="C408" s="224"/>
      <c r="D408" s="224"/>
      <c r="E408" s="224"/>
      <c r="F408" s="224"/>
      <c r="G408" s="224"/>
      <c r="H408" s="224"/>
      <c r="I408" s="224"/>
      <c r="J408" s="224"/>
      <c r="K408" s="224"/>
      <c r="L408" s="224"/>
      <c r="M408" s="224"/>
      <c r="N408" s="224"/>
      <c r="O408" s="224"/>
      <c r="P408" s="224"/>
      <c r="Q408" s="224"/>
      <c r="R408" s="224"/>
      <c r="S408" s="224"/>
      <c r="T408" s="224"/>
      <c r="U408" s="224"/>
    </row>
    <row r="409" spans="1:21" ht="12.75" customHeight="1">
      <c r="A409" s="223"/>
      <c r="B409" s="224"/>
      <c r="C409" s="224"/>
      <c r="D409" s="224"/>
      <c r="E409" s="224"/>
      <c r="F409" s="224"/>
      <c r="G409" s="224"/>
      <c r="H409" s="224"/>
      <c r="I409" s="224"/>
      <c r="J409" s="224"/>
      <c r="K409" s="224"/>
      <c r="L409" s="224"/>
      <c r="M409" s="224"/>
      <c r="N409" s="224"/>
      <c r="O409" s="224"/>
      <c r="P409" s="224"/>
      <c r="Q409" s="224"/>
      <c r="R409" s="224"/>
      <c r="S409" s="224"/>
      <c r="T409" s="224"/>
      <c r="U409" s="224"/>
    </row>
    <row r="410" spans="1:21" ht="12.75" customHeight="1">
      <c r="A410" s="223"/>
      <c r="B410" s="224"/>
      <c r="C410" s="224"/>
      <c r="D410" s="224"/>
      <c r="E410" s="224"/>
      <c r="F410" s="224"/>
      <c r="G410" s="224"/>
      <c r="H410" s="224"/>
      <c r="I410" s="224"/>
      <c r="J410" s="224"/>
      <c r="K410" s="224"/>
      <c r="L410" s="224"/>
      <c r="M410" s="224"/>
      <c r="N410" s="224"/>
      <c r="O410" s="224"/>
      <c r="P410" s="224"/>
      <c r="Q410" s="224"/>
      <c r="R410" s="224"/>
      <c r="S410" s="224"/>
      <c r="T410" s="224"/>
      <c r="U410" s="224"/>
    </row>
    <row r="411" spans="1:21" ht="12.75" customHeight="1">
      <c r="A411" s="223"/>
      <c r="B411" s="224"/>
      <c r="C411" s="224"/>
      <c r="D411" s="224"/>
      <c r="E411" s="224"/>
      <c r="F411" s="224"/>
      <c r="G411" s="224"/>
      <c r="H411" s="224"/>
      <c r="I411" s="224"/>
      <c r="J411" s="224"/>
      <c r="K411" s="224"/>
      <c r="L411" s="224"/>
      <c r="M411" s="224"/>
      <c r="N411" s="224"/>
      <c r="O411" s="224"/>
      <c r="P411" s="224"/>
      <c r="Q411" s="224"/>
      <c r="R411" s="224"/>
      <c r="S411" s="224"/>
      <c r="T411" s="224"/>
      <c r="U411" s="224"/>
    </row>
    <row r="412" spans="1:21" ht="12.75" customHeight="1">
      <c r="A412" s="223"/>
      <c r="B412" s="224"/>
      <c r="C412" s="224"/>
      <c r="D412" s="224"/>
      <c r="E412" s="224"/>
      <c r="F412" s="224"/>
      <c r="G412" s="224"/>
      <c r="H412" s="224"/>
      <c r="I412" s="224"/>
      <c r="J412" s="224"/>
      <c r="K412" s="224"/>
      <c r="L412" s="224"/>
      <c r="M412" s="224"/>
      <c r="N412" s="224"/>
      <c r="O412" s="224"/>
      <c r="P412" s="224"/>
      <c r="Q412" s="224"/>
      <c r="R412" s="224"/>
      <c r="S412" s="224"/>
      <c r="T412" s="224"/>
      <c r="U412" s="224"/>
    </row>
    <row r="413" spans="1:21" ht="12.75" customHeight="1">
      <c r="A413" s="223"/>
      <c r="B413" s="224"/>
      <c r="C413" s="224"/>
      <c r="D413" s="224"/>
      <c r="E413" s="224"/>
      <c r="F413" s="224"/>
      <c r="G413" s="224"/>
      <c r="H413" s="224"/>
      <c r="I413" s="224"/>
      <c r="J413" s="224"/>
      <c r="K413" s="224"/>
      <c r="L413" s="224"/>
      <c r="M413" s="224"/>
      <c r="N413" s="224"/>
      <c r="O413" s="224"/>
      <c r="P413" s="224"/>
      <c r="Q413" s="224"/>
      <c r="R413" s="224"/>
      <c r="S413" s="224"/>
      <c r="T413" s="224"/>
      <c r="U413" s="224"/>
    </row>
    <row r="414" spans="1:21" ht="12.75" customHeight="1">
      <c r="A414" s="223"/>
      <c r="B414" s="224"/>
      <c r="C414" s="224"/>
      <c r="D414" s="224"/>
      <c r="E414" s="224"/>
      <c r="F414" s="224"/>
      <c r="G414" s="224"/>
      <c r="H414" s="224"/>
      <c r="I414" s="224"/>
      <c r="J414" s="224"/>
      <c r="K414" s="224"/>
      <c r="L414" s="224"/>
      <c r="M414" s="224"/>
      <c r="N414" s="224"/>
      <c r="O414" s="224"/>
      <c r="P414" s="224"/>
      <c r="Q414" s="224"/>
      <c r="R414" s="224"/>
      <c r="S414" s="224"/>
      <c r="T414" s="224"/>
      <c r="U414" s="224"/>
    </row>
    <row r="415" spans="1:21" ht="12.75" customHeight="1">
      <c r="A415" s="223"/>
      <c r="B415" s="224"/>
      <c r="C415" s="224"/>
      <c r="D415" s="224"/>
      <c r="E415" s="224"/>
      <c r="F415" s="224"/>
      <c r="G415" s="224"/>
      <c r="H415" s="224"/>
      <c r="I415" s="224"/>
      <c r="J415" s="224"/>
      <c r="K415" s="224"/>
      <c r="L415" s="224"/>
      <c r="M415" s="224"/>
      <c r="N415" s="224"/>
      <c r="O415" s="224"/>
      <c r="P415" s="224"/>
      <c r="Q415" s="224"/>
      <c r="R415" s="224"/>
      <c r="S415" s="224"/>
      <c r="T415" s="224"/>
      <c r="U415" s="224"/>
    </row>
    <row r="416" spans="1:21" ht="12.75" customHeight="1">
      <c r="A416" s="223"/>
      <c r="B416" s="224"/>
      <c r="C416" s="224"/>
      <c r="D416" s="224"/>
      <c r="E416" s="224"/>
      <c r="F416" s="224"/>
      <c r="G416" s="224"/>
      <c r="H416" s="224"/>
      <c r="I416" s="224"/>
      <c r="J416" s="224"/>
      <c r="K416" s="224"/>
      <c r="L416" s="224"/>
      <c r="M416" s="224"/>
      <c r="N416" s="224"/>
      <c r="O416" s="224"/>
      <c r="P416" s="224"/>
      <c r="Q416" s="224"/>
      <c r="R416" s="224"/>
      <c r="S416" s="224"/>
      <c r="T416" s="224"/>
      <c r="U416" s="224"/>
    </row>
    <row r="417" spans="1:21" ht="12.75" customHeight="1">
      <c r="A417" s="223"/>
      <c r="B417" s="224"/>
      <c r="C417" s="224"/>
      <c r="D417" s="224"/>
      <c r="E417" s="224"/>
      <c r="F417" s="224"/>
      <c r="G417" s="224"/>
      <c r="H417" s="224"/>
      <c r="I417" s="224"/>
      <c r="J417" s="224"/>
      <c r="K417" s="224"/>
      <c r="L417" s="224"/>
      <c r="M417" s="224"/>
      <c r="N417" s="224"/>
      <c r="O417" s="224"/>
      <c r="P417" s="224"/>
      <c r="Q417" s="224"/>
      <c r="R417" s="224"/>
      <c r="S417" s="224"/>
      <c r="T417" s="224"/>
      <c r="U417" s="224"/>
    </row>
    <row r="418" spans="1:21" ht="12.75" customHeight="1">
      <c r="A418" s="223"/>
      <c r="B418" s="224"/>
      <c r="C418" s="224"/>
      <c r="D418" s="224"/>
      <c r="E418" s="224"/>
      <c r="F418" s="224"/>
      <c r="G418" s="224"/>
      <c r="H418" s="224"/>
      <c r="I418" s="224"/>
      <c r="J418" s="224"/>
      <c r="K418" s="224"/>
      <c r="L418" s="224"/>
      <c r="M418" s="224"/>
      <c r="N418" s="224"/>
      <c r="O418" s="224"/>
      <c r="P418" s="224"/>
      <c r="Q418" s="224"/>
      <c r="R418" s="224"/>
      <c r="S418" s="224"/>
      <c r="T418" s="224"/>
      <c r="U418" s="224"/>
    </row>
    <row r="419" spans="1:21" ht="12.75" customHeight="1">
      <c r="A419" s="223"/>
      <c r="B419" s="224"/>
      <c r="C419" s="224"/>
      <c r="D419" s="224"/>
      <c r="E419" s="224"/>
      <c r="F419" s="224"/>
      <c r="G419" s="224"/>
      <c r="H419" s="224"/>
      <c r="I419" s="224"/>
      <c r="J419" s="224"/>
      <c r="K419" s="224"/>
      <c r="L419" s="224"/>
      <c r="M419" s="224"/>
      <c r="N419" s="224"/>
      <c r="O419" s="224"/>
      <c r="P419" s="224"/>
      <c r="Q419" s="224"/>
      <c r="R419" s="224"/>
      <c r="S419" s="224"/>
      <c r="T419" s="224"/>
      <c r="U419" s="224"/>
    </row>
    <row r="420" spans="1:21" ht="12.75" customHeight="1">
      <c r="A420" s="223"/>
      <c r="B420" s="224"/>
      <c r="C420" s="224"/>
      <c r="D420" s="224"/>
      <c r="E420" s="224"/>
      <c r="F420" s="224"/>
      <c r="G420" s="224"/>
      <c r="H420" s="224"/>
      <c r="I420" s="224"/>
      <c r="J420" s="224"/>
      <c r="K420" s="224"/>
      <c r="L420" s="224"/>
      <c r="M420" s="224"/>
      <c r="N420" s="224"/>
      <c r="O420" s="224"/>
      <c r="P420" s="224"/>
      <c r="Q420" s="224"/>
      <c r="R420" s="224"/>
      <c r="S420" s="224"/>
      <c r="T420" s="224"/>
      <c r="U420" s="224"/>
    </row>
    <row r="421" spans="1:21" ht="12.75" customHeight="1">
      <c r="A421" s="223"/>
      <c r="B421" s="224"/>
      <c r="C421" s="224"/>
      <c r="D421" s="224"/>
      <c r="E421" s="224"/>
      <c r="F421" s="224"/>
      <c r="G421" s="224"/>
      <c r="H421" s="224"/>
      <c r="I421" s="224"/>
      <c r="J421" s="224"/>
      <c r="K421" s="224"/>
      <c r="L421" s="224"/>
      <c r="M421" s="224"/>
      <c r="N421" s="224"/>
      <c r="O421" s="224"/>
      <c r="P421" s="224"/>
      <c r="Q421" s="224"/>
      <c r="R421" s="224"/>
      <c r="S421" s="224"/>
      <c r="T421" s="224"/>
      <c r="U421" s="224"/>
    </row>
    <row r="422" spans="1:21" ht="12.75" customHeight="1">
      <c r="A422" s="223"/>
      <c r="B422" s="224"/>
      <c r="C422" s="224"/>
      <c r="D422" s="224"/>
      <c r="E422" s="224"/>
      <c r="F422" s="224"/>
      <c r="G422" s="224"/>
      <c r="H422" s="224"/>
      <c r="I422" s="224"/>
      <c r="J422" s="224"/>
      <c r="K422" s="224"/>
      <c r="L422" s="224"/>
      <c r="M422" s="224"/>
      <c r="N422" s="224"/>
      <c r="O422" s="224"/>
      <c r="P422" s="224"/>
      <c r="Q422" s="224"/>
      <c r="R422" s="224"/>
      <c r="S422" s="224"/>
      <c r="T422" s="224"/>
      <c r="U422" s="224"/>
    </row>
    <row r="423" spans="1:21" ht="12.75" customHeight="1">
      <c r="A423" s="223"/>
      <c r="B423" s="224"/>
      <c r="C423" s="224"/>
      <c r="D423" s="224"/>
      <c r="E423" s="224"/>
      <c r="F423" s="224"/>
      <c r="G423" s="224"/>
      <c r="H423" s="224"/>
      <c r="I423" s="224"/>
      <c r="J423" s="224"/>
      <c r="K423" s="224"/>
      <c r="L423" s="224"/>
      <c r="M423" s="224"/>
      <c r="N423" s="224"/>
      <c r="O423" s="224"/>
      <c r="P423" s="224"/>
      <c r="Q423" s="224"/>
      <c r="R423" s="224"/>
      <c r="S423" s="224"/>
      <c r="T423" s="224"/>
      <c r="U423" s="224"/>
    </row>
    <row r="424" spans="1:21" ht="12.75" customHeight="1">
      <c r="A424" s="223"/>
      <c r="B424" s="224"/>
      <c r="C424" s="224"/>
      <c r="D424" s="224"/>
      <c r="E424" s="224"/>
      <c r="F424" s="224"/>
      <c r="G424" s="224"/>
      <c r="H424" s="224"/>
      <c r="I424" s="224"/>
      <c r="J424" s="224"/>
      <c r="K424" s="224"/>
      <c r="L424" s="224"/>
      <c r="M424" s="224"/>
      <c r="N424" s="224"/>
      <c r="O424" s="224"/>
      <c r="P424" s="224"/>
      <c r="Q424" s="224"/>
      <c r="R424" s="224"/>
      <c r="S424" s="224"/>
      <c r="T424" s="224"/>
      <c r="U424" s="224"/>
    </row>
    <row r="425" spans="1:21" ht="12.75" customHeight="1">
      <c r="A425" s="223"/>
      <c r="B425" s="224"/>
      <c r="C425" s="224"/>
      <c r="D425" s="224"/>
      <c r="E425" s="224"/>
      <c r="F425" s="224"/>
      <c r="G425" s="224"/>
      <c r="H425" s="224"/>
      <c r="I425" s="224"/>
      <c r="J425" s="224"/>
      <c r="K425" s="224"/>
      <c r="L425" s="224"/>
      <c r="M425" s="224"/>
      <c r="N425" s="224"/>
      <c r="O425" s="224"/>
      <c r="P425" s="224"/>
      <c r="Q425" s="224"/>
      <c r="R425" s="224"/>
      <c r="S425" s="224"/>
      <c r="T425" s="224"/>
      <c r="U425" s="224"/>
    </row>
    <row r="426" spans="1:21" ht="12.75" customHeight="1">
      <c r="A426" s="223"/>
      <c r="B426" s="224"/>
      <c r="C426" s="224"/>
      <c r="D426" s="224"/>
      <c r="E426" s="224"/>
      <c r="F426" s="224"/>
      <c r="G426" s="224"/>
      <c r="H426" s="224"/>
      <c r="I426" s="224"/>
      <c r="J426" s="224"/>
      <c r="K426" s="224"/>
      <c r="L426" s="224"/>
      <c r="M426" s="224"/>
      <c r="N426" s="224"/>
      <c r="O426" s="224"/>
      <c r="P426" s="224"/>
      <c r="Q426" s="224"/>
      <c r="R426" s="224"/>
      <c r="S426" s="224"/>
      <c r="T426" s="224"/>
      <c r="U426" s="224"/>
    </row>
    <row r="427" spans="1:21" ht="12.75" customHeight="1">
      <c r="A427" s="223"/>
      <c r="B427" s="224"/>
      <c r="C427" s="224"/>
      <c r="D427" s="224"/>
      <c r="E427" s="224"/>
      <c r="F427" s="224"/>
      <c r="G427" s="224"/>
      <c r="H427" s="224"/>
      <c r="I427" s="224"/>
      <c r="J427" s="224"/>
      <c r="K427" s="224"/>
      <c r="L427" s="224"/>
      <c r="M427" s="224"/>
      <c r="N427" s="224"/>
      <c r="O427" s="224"/>
      <c r="P427" s="224"/>
      <c r="Q427" s="224"/>
      <c r="R427" s="224"/>
      <c r="S427" s="224"/>
      <c r="T427" s="224"/>
      <c r="U427" s="224"/>
    </row>
    <row r="428" spans="1:21" ht="12.75" customHeight="1">
      <c r="A428" s="223"/>
      <c r="B428" s="224"/>
      <c r="C428" s="224"/>
      <c r="D428" s="224"/>
      <c r="E428" s="224"/>
      <c r="F428" s="224"/>
      <c r="G428" s="224"/>
      <c r="H428" s="224"/>
      <c r="I428" s="224"/>
      <c r="J428" s="224"/>
      <c r="K428" s="224"/>
      <c r="L428" s="224"/>
      <c r="M428" s="224"/>
      <c r="N428" s="224"/>
      <c r="O428" s="224"/>
      <c r="P428" s="224"/>
      <c r="Q428" s="224"/>
      <c r="R428" s="224"/>
      <c r="S428" s="224"/>
      <c r="T428" s="224"/>
      <c r="U428" s="224"/>
    </row>
    <row r="429" spans="1:21" ht="12.75" customHeight="1">
      <c r="A429" s="223"/>
      <c r="B429" s="224"/>
      <c r="C429" s="224"/>
      <c r="D429" s="224"/>
      <c r="E429" s="224"/>
      <c r="F429" s="224"/>
      <c r="G429" s="224"/>
      <c r="H429" s="224"/>
      <c r="I429" s="224"/>
      <c r="J429" s="224"/>
      <c r="K429" s="224"/>
      <c r="L429" s="224"/>
      <c r="M429" s="224"/>
      <c r="N429" s="224"/>
      <c r="O429" s="224"/>
      <c r="P429" s="224"/>
      <c r="Q429" s="224"/>
      <c r="R429" s="224"/>
      <c r="S429" s="224"/>
      <c r="T429" s="224"/>
      <c r="U429" s="224"/>
    </row>
    <row r="430" spans="1:21" ht="12.75" customHeight="1">
      <c r="A430" s="223"/>
      <c r="B430" s="224"/>
      <c r="C430" s="224"/>
      <c r="D430" s="224"/>
      <c r="E430" s="224"/>
      <c r="F430" s="224"/>
      <c r="G430" s="224"/>
      <c r="H430" s="224"/>
      <c r="I430" s="224"/>
      <c r="J430" s="224"/>
      <c r="K430" s="224"/>
      <c r="L430" s="224"/>
      <c r="M430" s="224"/>
      <c r="N430" s="224"/>
      <c r="O430" s="224"/>
      <c r="P430" s="224"/>
      <c r="Q430" s="224"/>
      <c r="R430" s="224"/>
      <c r="S430" s="224"/>
      <c r="T430" s="224"/>
      <c r="U430" s="224"/>
    </row>
    <row r="431" spans="1:21" ht="12.75" customHeight="1">
      <c r="A431" s="223"/>
      <c r="B431" s="224"/>
      <c r="C431" s="224"/>
      <c r="D431" s="224"/>
      <c r="E431" s="224"/>
      <c r="F431" s="224"/>
      <c r="G431" s="224"/>
      <c r="H431" s="224"/>
      <c r="I431" s="224"/>
      <c r="J431" s="224"/>
      <c r="K431" s="224"/>
      <c r="L431" s="224"/>
      <c r="M431" s="224"/>
      <c r="N431" s="224"/>
      <c r="O431" s="224"/>
      <c r="P431" s="224"/>
      <c r="Q431" s="224"/>
      <c r="R431" s="224"/>
      <c r="S431" s="224"/>
      <c r="T431" s="224"/>
      <c r="U431" s="224"/>
    </row>
    <row r="432" spans="1:21" ht="12.75" customHeight="1">
      <c r="A432" s="223"/>
      <c r="B432" s="224"/>
      <c r="C432" s="224"/>
      <c r="D432" s="224"/>
      <c r="E432" s="224"/>
      <c r="F432" s="224"/>
      <c r="G432" s="224"/>
      <c r="H432" s="224"/>
      <c r="I432" s="224"/>
      <c r="J432" s="224"/>
      <c r="K432" s="224"/>
      <c r="L432" s="224"/>
      <c r="M432" s="224"/>
      <c r="N432" s="224"/>
      <c r="O432" s="224"/>
      <c r="P432" s="224"/>
      <c r="Q432" s="224"/>
      <c r="R432" s="224"/>
      <c r="S432" s="224"/>
      <c r="T432" s="224"/>
      <c r="U432" s="224"/>
    </row>
    <row r="433" spans="1:21" ht="12.75" customHeight="1">
      <c r="A433" s="223"/>
      <c r="B433" s="224"/>
      <c r="C433" s="224"/>
      <c r="D433" s="224"/>
      <c r="E433" s="224"/>
      <c r="F433" s="224"/>
      <c r="G433" s="224"/>
      <c r="H433" s="224"/>
      <c r="I433" s="224"/>
      <c r="J433" s="224"/>
      <c r="K433" s="224"/>
      <c r="L433" s="224"/>
      <c r="M433" s="224"/>
      <c r="N433" s="224"/>
      <c r="O433" s="224"/>
      <c r="P433" s="224"/>
      <c r="Q433" s="224"/>
      <c r="R433" s="224"/>
      <c r="S433" s="224"/>
      <c r="T433" s="224"/>
      <c r="U433" s="224"/>
    </row>
    <row r="434" spans="1:21" ht="12.75" customHeight="1">
      <c r="A434" s="223"/>
      <c r="B434" s="224"/>
      <c r="C434" s="224"/>
      <c r="D434" s="224"/>
      <c r="E434" s="224"/>
      <c r="F434" s="224"/>
      <c r="G434" s="224"/>
      <c r="H434" s="224"/>
      <c r="I434" s="224"/>
      <c r="J434" s="224"/>
      <c r="K434" s="224"/>
      <c r="L434" s="224"/>
      <c r="M434" s="224"/>
      <c r="N434" s="224"/>
      <c r="O434" s="224"/>
      <c r="P434" s="224"/>
      <c r="Q434" s="224"/>
      <c r="R434" s="224"/>
      <c r="S434" s="224"/>
      <c r="T434" s="224"/>
      <c r="U434" s="224"/>
    </row>
    <row r="435" spans="1:21" ht="12.75" customHeight="1">
      <c r="A435" s="223"/>
      <c r="B435" s="224"/>
      <c r="C435" s="224"/>
      <c r="D435" s="224"/>
      <c r="E435" s="224"/>
      <c r="F435" s="224"/>
      <c r="G435" s="224"/>
      <c r="H435" s="224"/>
      <c r="I435" s="224"/>
      <c r="J435" s="224"/>
      <c r="K435" s="224"/>
      <c r="L435" s="224"/>
      <c r="M435" s="224"/>
      <c r="N435" s="224"/>
      <c r="O435" s="224"/>
      <c r="P435" s="224"/>
      <c r="Q435" s="224"/>
      <c r="R435" s="224"/>
      <c r="S435" s="224"/>
      <c r="T435" s="224"/>
      <c r="U435" s="224"/>
    </row>
    <row r="436" spans="1:21" ht="12.75" customHeight="1">
      <c r="A436" s="223"/>
      <c r="B436" s="224"/>
      <c r="C436" s="224"/>
      <c r="D436" s="224"/>
      <c r="E436" s="224"/>
      <c r="F436" s="224"/>
      <c r="G436" s="224"/>
      <c r="H436" s="224"/>
      <c r="I436" s="224"/>
      <c r="J436" s="224"/>
      <c r="K436" s="224"/>
      <c r="L436" s="224"/>
      <c r="M436" s="224"/>
      <c r="N436" s="224"/>
      <c r="O436" s="224"/>
      <c r="P436" s="224"/>
      <c r="Q436" s="224"/>
      <c r="R436" s="224"/>
      <c r="S436" s="224"/>
      <c r="T436" s="224"/>
      <c r="U436" s="224"/>
    </row>
    <row r="437" spans="1:21" ht="12.75" customHeight="1">
      <c r="A437" s="223"/>
      <c r="B437" s="224"/>
      <c r="C437" s="224"/>
      <c r="D437" s="224"/>
      <c r="E437" s="224"/>
      <c r="F437" s="224"/>
      <c r="G437" s="224"/>
      <c r="H437" s="224"/>
      <c r="I437" s="224"/>
      <c r="J437" s="224"/>
      <c r="K437" s="224"/>
      <c r="L437" s="224"/>
      <c r="M437" s="224"/>
      <c r="N437" s="224"/>
      <c r="O437" s="224"/>
      <c r="P437" s="224"/>
      <c r="Q437" s="224"/>
      <c r="R437" s="224"/>
      <c r="S437" s="224"/>
      <c r="T437" s="224"/>
      <c r="U437" s="224"/>
    </row>
    <row r="438" spans="1:21" ht="12.75" customHeight="1">
      <c r="A438" s="223"/>
      <c r="B438" s="224"/>
      <c r="C438" s="224"/>
      <c r="D438" s="224"/>
      <c r="E438" s="224"/>
      <c r="F438" s="224"/>
      <c r="G438" s="224"/>
      <c r="H438" s="224"/>
      <c r="I438" s="224"/>
      <c r="J438" s="224"/>
      <c r="K438" s="224"/>
      <c r="L438" s="224"/>
      <c r="M438" s="224"/>
      <c r="N438" s="224"/>
      <c r="O438" s="224"/>
      <c r="P438" s="224"/>
      <c r="Q438" s="224"/>
      <c r="R438" s="224"/>
      <c r="S438" s="224"/>
      <c r="T438" s="224"/>
      <c r="U438" s="224"/>
    </row>
    <row r="439" spans="1:21" ht="12.75" customHeight="1">
      <c r="A439" s="223"/>
      <c r="B439" s="224"/>
      <c r="C439" s="224"/>
      <c r="D439" s="224"/>
      <c r="E439" s="224"/>
      <c r="F439" s="224"/>
      <c r="G439" s="224"/>
      <c r="H439" s="224"/>
      <c r="I439" s="224"/>
      <c r="J439" s="224"/>
      <c r="K439" s="224"/>
      <c r="L439" s="224"/>
      <c r="M439" s="224"/>
      <c r="N439" s="224"/>
      <c r="O439" s="224"/>
      <c r="P439" s="224"/>
      <c r="Q439" s="224"/>
      <c r="R439" s="224"/>
      <c r="S439" s="224"/>
      <c r="T439" s="224"/>
      <c r="U439" s="224"/>
    </row>
    <row r="440" spans="1:21" ht="12.75" customHeight="1">
      <c r="A440" s="223"/>
      <c r="B440" s="224"/>
      <c r="C440" s="224"/>
      <c r="D440" s="224"/>
      <c r="E440" s="224"/>
      <c r="F440" s="224"/>
      <c r="G440" s="224"/>
      <c r="H440" s="224"/>
      <c r="I440" s="224"/>
      <c r="J440" s="224"/>
      <c r="K440" s="224"/>
      <c r="L440" s="224"/>
      <c r="M440" s="224"/>
      <c r="N440" s="224"/>
      <c r="O440" s="224"/>
      <c r="P440" s="224"/>
      <c r="Q440" s="224"/>
      <c r="R440" s="224"/>
      <c r="S440" s="224"/>
      <c r="T440" s="224"/>
      <c r="U440" s="224"/>
    </row>
    <row r="441" spans="1:21" ht="12.75" customHeight="1">
      <c r="A441" s="223"/>
      <c r="B441" s="224"/>
      <c r="C441" s="224"/>
      <c r="D441" s="224"/>
      <c r="E441" s="224"/>
      <c r="F441" s="224"/>
      <c r="G441" s="224"/>
      <c r="H441" s="224"/>
      <c r="I441" s="224"/>
      <c r="J441" s="224"/>
      <c r="K441" s="224"/>
      <c r="L441" s="224"/>
      <c r="M441" s="224"/>
      <c r="N441" s="224"/>
      <c r="O441" s="224"/>
      <c r="P441" s="224"/>
      <c r="Q441" s="224"/>
      <c r="R441" s="224"/>
      <c r="S441" s="224"/>
      <c r="T441" s="224"/>
      <c r="U441" s="224"/>
    </row>
    <row r="442" spans="1:21" ht="12.75" customHeight="1">
      <c r="A442" s="223"/>
      <c r="B442" s="224"/>
      <c r="C442" s="224"/>
      <c r="D442" s="224"/>
      <c r="E442" s="224"/>
      <c r="F442" s="224"/>
      <c r="G442" s="224"/>
      <c r="H442" s="224"/>
      <c r="I442" s="224"/>
      <c r="J442" s="224"/>
      <c r="K442" s="224"/>
      <c r="L442" s="224"/>
      <c r="M442" s="224"/>
      <c r="N442" s="224"/>
      <c r="O442" s="224"/>
      <c r="P442" s="224"/>
      <c r="Q442" s="224"/>
      <c r="R442" s="224"/>
      <c r="S442" s="224"/>
      <c r="T442" s="224"/>
      <c r="U442" s="224"/>
    </row>
    <row r="443" spans="1:21" ht="12.75" customHeight="1">
      <c r="A443" s="223"/>
      <c r="B443" s="224"/>
      <c r="C443" s="224"/>
      <c r="D443" s="224"/>
      <c r="E443" s="224"/>
      <c r="F443" s="224"/>
      <c r="G443" s="224"/>
      <c r="H443" s="224"/>
      <c r="I443" s="224"/>
      <c r="J443" s="224"/>
      <c r="K443" s="224"/>
      <c r="L443" s="224"/>
      <c r="M443" s="224"/>
      <c r="N443" s="224"/>
      <c r="O443" s="224"/>
      <c r="P443" s="224"/>
      <c r="Q443" s="224"/>
      <c r="R443" s="224"/>
      <c r="S443" s="224"/>
      <c r="T443" s="224"/>
      <c r="U443" s="224"/>
    </row>
    <row r="444" spans="1:21" ht="12.75" customHeight="1">
      <c r="A444" s="223"/>
      <c r="B444" s="224"/>
      <c r="C444" s="224"/>
      <c r="D444" s="224"/>
      <c r="E444" s="224"/>
      <c r="F444" s="224"/>
      <c r="G444" s="224"/>
      <c r="H444" s="224"/>
      <c r="I444" s="224"/>
      <c r="J444" s="224"/>
      <c r="K444" s="224"/>
      <c r="L444" s="224"/>
      <c r="M444" s="224"/>
      <c r="N444" s="224"/>
      <c r="O444" s="224"/>
      <c r="P444" s="224"/>
      <c r="Q444" s="224"/>
      <c r="R444" s="224"/>
      <c r="S444" s="224"/>
      <c r="T444" s="224"/>
      <c r="U444" s="224"/>
    </row>
    <row r="445" spans="1:21" ht="12.75" customHeight="1">
      <c r="A445" s="223"/>
      <c r="B445" s="224"/>
      <c r="C445" s="224"/>
      <c r="D445" s="224"/>
      <c r="E445" s="224"/>
      <c r="F445" s="224"/>
      <c r="G445" s="224"/>
      <c r="H445" s="224"/>
      <c r="I445" s="224"/>
      <c r="J445" s="224"/>
      <c r="K445" s="224"/>
      <c r="L445" s="224"/>
      <c r="M445" s="224"/>
      <c r="N445" s="224"/>
      <c r="O445" s="224"/>
      <c r="P445" s="224"/>
      <c r="Q445" s="224"/>
      <c r="R445" s="224"/>
      <c r="S445" s="224"/>
      <c r="T445" s="224"/>
      <c r="U445" s="224"/>
    </row>
    <row r="446" spans="1:21" ht="12.75" customHeight="1">
      <c r="A446" s="223"/>
      <c r="B446" s="224"/>
      <c r="C446" s="224"/>
      <c r="D446" s="224"/>
      <c r="E446" s="224"/>
      <c r="F446" s="224"/>
      <c r="G446" s="224"/>
      <c r="H446" s="224"/>
      <c r="I446" s="224"/>
      <c r="J446" s="224"/>
      <c r="K446" s="224"/>
      <c r="L446" s="224"/>
      <c r="M446" s="224"/>
      <c r="N446" s="224"/>
      <c r="O446" s="224"/>
      <c r="P446" s="224"/>
      <c r="Q446" s="224"/>
      <c r="R446" s="224"/>
      <c r="S446" s="224"/>
      <c r="T446" s="224"/>
      <c r="U446" s="224"/>
    </row>
    <row r="447" spans="1:21" ht="12.75" customHeight="1">
      <c r="A447" s="223"/>
      <c r="B447" s="224"/>
      <c r="C447" s="224"/>
      <c r="D447" s="224"/>
      <c r="E447" s="224"/>
      <c r="F447" s="224"/>
      <c r="G447" s="224"/>
      <c r="H447" s="224"/>
      <c r="I447" s="224"/>
      <c r="J447" s="224"/>
      <c r="K447" s="224"/>
      <c r="L447" s="224"/>
      <c r="M447" s="224"/>
      <c r="N447" s="224"/>
      <c r="O447" s="224"/>
      <c r="P447" s="224"/>
      <c r="Q447" s="224"/>
      <c r="R447" s="224"/>
      <c r="S447" s="224"/>
      <c r="T447" s="224"/>
      <c r="U447" s="224"/>
    </row>
    <row r="448" spans="1:21" ht="12.75" customHeight="1">
      <c r="A448" s="223"/>
      <c r="B448" s="224"/>
      <c r="C448" s="224"/>
      <c r="D448" s="224"/>
      <c r="E448" s="224"/>
      <c r="F448" s="224"/>
      <c r="G448" s="224"/>
      <c r="H448" s="224"/>
      <c r="I448" s="224"/>
      <c r="J448" s="224"/>
      <c r="K448" s="224"/>
      <c r="L448" s="224"/>
      <c r="M448" s="224"/>
      <c r="N448" s="224"/>
      <c r="O448" s="224"/>
      <c r="P448" s="224"/>
      <c r="Q448" s="224"/>
      <c r="R448" s="224"/>
      <c r="S448" s="224"/>
      <c r="T448" s="224"/>
      <c r="U448" s="224"/>
    </row>
    <row r="449" spans="1:21" ht="12.75" customHeight="1">
      <c r="A449" s="223"/>
      <c r="B449" s="224"/>
      <c r="C449" s="224"/>
      <c r="D449" s="224"/>
      <c r="E449" s="224"/>
      <c r="F449" s="224"/>
      <c r="G449" s="224"/>
      <c r="H449" s="224"/>
      <c r="I449" s="224"/>
      <c r="J449" s="224"/>
      <c r="K449" s="224"/>
      <c r="L449" s="224"/>
      <c r="M449" s="224"/>
      <c r="N449" s="224"/>
      <c r="O449" s="224"/>
      <c r="P449" s="224"/>
      <c r="Q449" s="224"/>
      <c r="R449" s="224"/>
      <c r="S449" s="224"/>
      <c r="T449" s="224"/>
      <c r="U449" s="224"/>
    </row>
    <row r="450" spans="1:21" ht="12.75" customHeight="1">
      <c r="A450" s="223"/>
      <c r="B450" s="224"/>
      <c r="C450" s="224"/>
      <c r="D450" s="224"/>
      <c r="E450" s="224"/>
      <c r="F450" s="224"/>
      <c r="G450" s="224"/>
      <c r="H450" s="224"/>
      <c r="I450" s="224"/>
      <c r="J450" s="224"/>
      <c r="K450" s="224"/>
      <c r="L450" s="224"/>
      <c r="M450" s="224"/>
      <c r="N450" s="224"/>
      <c r="O450" s="224"/>
      <c r="P450" s="224"/>
      <c r="Q450" s="224"/>
      <c r="R450" s="224"/>
      <c r="S450" s="224"/>
      <c r="T450" s="224"/>
      <c r="U450" s="224"/>
    </row>
    <row r="451" spans="1:21" ht="12.75" customHeight="1">
      <c r="A451" s="223"/>
      <c r="B451" s="224"/>
      <c r="C451" s="224"/>
      <c r="D451" s="224"/>
      <c r="E451" s="224"/>
      <c r="F451" s="224"/>
      <c r="G451" s="224"/>
      <c r="H451" s="224"/>
      <c r="I451" s="224"/>
      <c r="J451" s="224"/>
      <c r="K451" s="224"/>
      <c r="L451" s="224"/>
      <c r="M451" s="224"/>
      <c r="N451" s="224"/>
      <c r="O451" s="224"/>
      <c r="P451" s="224"/>
      <c r="Q451" s="224"/>
      <c r="R451" s="224"/>
      <c r="S451" s="224"/>
      <c r="T451" s="224"/>
      <c r="U451" s="224"/>
    </row>
    <row r="452" spans="1:21" ht="12.75" customHeight="1">
      <c r="A452" s="223"/>
      <c r="B452" s="224"/>
      <c r="C452" s="224"/>
      <c r="D452" s="224"/>
      <c r="E452" s="224"/>
      <c r="F452" s="224"/>
      <c r="G452" s="224"/>
      <c r="H452" s="224"/>
      <c r="I452" s="224"/>
      <c r="J452" s="224"/>
      <c r="K452" s="224"/>
      <c r="L452" s="224"/>
      <c r="M452" s="224"/>
      <c r="N452" s="224"/>
      <c r="O452" s="224"/>
      <c r="P452" s="224"/>
      <c r="Q452" s="224"/>
      <c r="R452" s="224"/>
      <c r="S452" s="224"/>
      <c r="T452" s="224"/>
      <c r="U452" s="224"/>
    </row>
    <row r="453" spans="1:21" ht="12.75" customHeight="1">
      <c r="A453" s="223"/>
      <c r="B453" s="224"/>
      <c r="C453" s="224"/>
      <c r="D453" s="224"/>
      <c r="E453" s="224"/>
      <c r="F453" s="224"/>
      <c r="G453" s="224"/>
      <c r="H453" s="224"/>
      <c r="I453" s="224"/>
      <c r="J453" s="224"/>
      <c r="K453" s="224"/>
      <c r="L453" s="224"/>
      <c r="M453" s="224"/>
      <c r="N453" s="224"/>
      <c r="O453" s="224"/>
      <c r="P453" s="224"/>
      <c r="Q453" s="224"/>
      <c r="R453" s="224"/>
      <c r="S453" s="224"/>
      <c r="T453" s="224"/>
      <c r="U453" s="224"/>
    </row>
    <row r="454" spans="1:21" ht="12.75" customHeight="1">
      <c r="A454" s="223"/>
      <c r="B454" s="224"/>
      <c r="C454" s="224"/>
      <c r="D454" s="224"/>
      <c r="E454" s="224"/>
      <c r="F454" s="224"/>
      <c r="G454" s="224"/>
      <c r="H454" s="224"/>
      <c r="I454" s="224"/>
      <c r="J454" s="224"/>
      <c r="K454" s="224"/>
      <c r="L454" s="224"/>
      <c r="M454" s="224"/>
      <c r="N454" s="224"/>
      <c r="O454" s="224"/>
      <c r="P454" s="224"/>
      <c r="Q454" s="224"/>
      <c r="R454" s="224"/>
      <c r="S454" s="224"/>
      <c r="T454" s="224"/>
      <c r="U454" s="224"/>
    </row>
    <row r="455" spans="1:21" ht="12.75" customHeight="1">
      <c r="A455" s="223"/>
      <c r="B455" s="224"/>
      <c r="C455" s="224"/>
      <c r="D455" s="224"/>
      <c r="E455" s="224"/>
      <c r="F455" s="224"/>
      <c r="G455" s="224"/>
      <c r="H455" s="224"/>
      <c r="I455" s="224"/>
      <c r="J455" s="224"/>
      <c r="K455" s="224"/>
      <c r="L455" s="224"/>
      <c r="M455" s="224"/>
      <c r="N455" s="224"/>
      <c r="O455" s="224"/>
      <c r="P455" s="224"/>
      <c r="Q455" s="224"/>
      <c r="R455" s="224"/>
      <c r="S455" s="224"/>
      <c r="T455" s="224"/>
      <c r="U455" s="224"/>
    </row>
    <row r="456" spans="1:21" ht="12.75" customHeight="1">
      <c r="A456" s="223"/>
      <c r="B456" s="224"/>
      <c r="C456" s="224"/>
      <c r="D456" s="224"/>
      <c r="E456" s="224"/>
      <c r="F456" s="224"/>
      <c r="G456" s="224"/>
      <c r="H456" s="224"/>
      <c r="I456" s="224"/>
      <c r="J456" s="224"/>
      <c r="K456" s="224"/>
      <c r="L456" s="224"/>
      <c r="M456" s="224"/>
      <c r="N456" s="224"/>
      <c r="O456" s="224"/>
      <c r="P456" s="224"/>
      <c r="Q456" s="224"/>
      <c r="R456" s="224"/>
      <c r="S456" s="224"/>
      <c r="T456" s="224"/>
      <c r="U456" s="224"/>
    </row>
    <row r="457" spans="1:21" ht="12.75" customHeight="1">
      <c r="A457" s="223"/>
      <c r="B457" s="224"/>
      <c r="C457" s="224"/>
      <c r="D457" s="224"/>
      <c r="E457" s="224"/>
      <c r="F457" s="224"/>
      <c r="G457" s="224"/>
      <c r="H457" s="224"/>
      <c r="I457" s="224"/>
      <c r="J457" s="224"/>
      <c r="K457" s="224"/>
      <c r="L457" s="224"/>
      <c r="M457" s="224"/>
      <c r="N457" s="224"/>
      <c r="O457" s="224"/>
      <c r="P457" s="224"/>
      <c r="Q457" s="224"/>
      <c r="R457" s="224"/>
      <c r="S457" s="224"/>
      <c r="T457" s="224"/>
      <c r="U457" s="224"/>
    </row>
    <row r="458" spans="1:21" ht="12.75" customHeight="1">
      <c r="A458" s="223"/>
      <c r="B458" s="224"/>
      <c r="C458" s="224"/>
      <c r="D458" s="224"/>
      <c r="E458" s="224"/>
      <c r="F458" s="224"/>
      <c r="G458" s="224"/>
      <c r="H458" s="224"/>
      <c r="I458" s="224"/>
      <c r="J458" s="224"/>
      <c r="K458" s="224"/>
      <c r="L458" s="224"/>
      <c r="M458" s="224"/>
      <c r="N458" s="224"/>
      <c r="O458" s="224"/>
      <c r="P458" s="224"/>
      <c r="Q458" s="224"/>
      <c r="R458" s="224"/>
      <c r="S458" s="224"/>
      <c r="T458" s="224"/>
      <c r="U458" s="224"/>
    </row>
    <row r="459" spans="1:21" ht="12.75" customHeight="1">
      <c r="A459" s="223"/>
      <c r="B459" s="224"/>
      <c r="C459" s="224"/>
      <c r="D459" s="224"/>
      <c r="E459" s="224"/>
      <c r="F459" s="224"/>
      <c r="G459" s="224"/>
      <c r="H459" s="224"/>
      <c r="I459" s="224"/>
      <c r="J459" s="224"/>
      <c r="K459" s="224"/>
      <c r="L459" s="224"/>
      <c r="M459" s="224"/>
      <c r="N459" s="224"/>
      <c r="O459" s="224"/>
      <c r="P459" s="224"/>
      <c r="Q459" s="224"/>
      <c r="R459" s="224"/>
      <c r="S459" s="224"/>
      <c r="T459" s="224"/>
      <c r="U459" s="224"/>
    </row>
    <row r="460" spans="1:21" ht="12.75" customHeight="1">
      <c r="A460" s="223"/>
      <c r="B460" s="224"/>
      <c r="C460" s="224"/>
      <c r="D460" s="224"/>
      <c r="E460" s="224"/>
      <c r="F460" s="224"/>
      <c r="G460" s="224"/>
      <c r="H460" s="224"/>
      <c r="I460" s="224"/>
      <c r="J460" s="224"/>
      <c r="K460" s="224"/>
      <c r="L460" s="224"/>
      <c r="M460" s="224"/>
      <c r="N460" s="224"/>
      <c r="O460" s="224"/>
      <c r="P460" s="224"/>
      <c r="Q460" s="224"/>
      <c r="R460" s="224"/>
      <c r="S460" s="224"/>
      <c r="T460" s="224"/>
      <c r="U460" s="224"/>
    </row>
    <row r="461" spans="1:21" ht="12.75" customHeight="1">
      <c r="A461" s="223"/>
      <c r="B461" s="224"/>
      <c r="C461" s="224"/>
      <c r="D461" s="224"/>
      <c r="E461" s="224"/>
      <c r="F461" s="224"/>
      <c r="G461" s="224"/>
      <c r="H461" s="224"/>
      <c r="I461" s="224"/>
      <c r="J461" s="224"/>
      <c r="K461" s="224"/>
      <c r="L461" s="224"/>
      <c r="M461" s="224"/>
      <c r="N461" s="224"/>
      <c r="O461" s="224"/>
      <c r="P461" s="224"/>
      <c r="Q461" s="224"/>
      <c r="R461" s="224"/>
      <c r="S461" s="224"/>
      <c r="T461" s="224"/>
      <c r="U461" s="224"/>
    </row>
    <row r="462" spans="1:21" ht="12.75" customHeight="1">
      <c r="A462" s="223"/>
      <c r="B462" s="224"/>
      <c r="C462" s="224"/>
      <c r="D462" s="224"/>
      <c r="E462" s="224"/>
      <c r="F462" s="224"/>
      <c r="G462" s="224"/>
      <c r="H462" s="224"/>
      <c r="I462" s="224"/>
      <c r="J462" s="224"/>
      <c r="K462" s="224"/>
      <c r="L462" s="224"/>
      <c r="M462" s="224"/>
      <c r="N462" s="224"/>
      <c r="O462" s="224"/>
      <c r="P462" s="224"/>
      <c r="Q462" s="224"/>
      <c r="R462" s="224"/>
      <c r="S462" s="224"/>
      <c r="T462" s="224"/>
      <c r="U462" s="224"/>
    </row>
    <row r="463" spans="1:21" ht="12.75" customHeight="1">
      <c r="A463" s="223"/>
      <c r="B463" s="224"/>
      <c r="C463" s="224"/>
      <c r="D463" s="224"/>
      <c r="E463" s="224"/>
      <c r="F463" s="224"/>
      <c r="G463" s="224"/>
      <c r="H463" s="224"/>
      <c r="I463" s="224"/>
      <c r="J463" s="224"/>
      <c r="K463" s="224"/>
      <c r="L463" s="224"/>
      <c r="M463" s="224"/>
      <c r="N463" s="224"/>
      <c r="O463" s="224"/>
      <c r="P463" s="224"/>
      <c r="Q463" s="224"/>
      <c r="R463" s="224"/>
      <c r="S463" s="224"/>
      <c r="T463" s="224"/>
      <c r="U463" s="224"/>
    </row>
    <row r="464" spans="1:21" ht="12.75" customHeight="1">
      <c r="A464" s="223"/>
      <c r="B464" s="224"/>
      <c r="C464" s="224"/>
      <c r="D464" s="224"/>
      <c r="E464" s="224"/>
      <c r="F464" s="224"/>
      <c r="G464" s="224"/>
      <c r="H464" s="224"/>
      <c r="I464" s="224"/>
      <c r="J464" s="224"/>
      <c r="K464" s="224"/>
      <c r="L464" s="224"/>
      <c r="M464" s="224"/>
      <c r="N464" s="224"/>
      <c r="O464" s="224"/>
      <c r="P464" s="224"/>
      <c r="Q464" s="224"/>
      <c r="R464" s="224"/>
      <c r="S464" s="224"/>
      <c r="T464" s="224"/>
      <c r="U464" s="224"/>
    </row>
    <row r="465" spans="1:21" ht="12.75" customHeight="1">
      <c r="A465" s="223"/>
      <c r="B465" s="224"/>
      <c r="C465" s="224"/>
      <c r="D465" s="224"/>
      <c r="E465" s="224"/>
      <c r="F465" s="224"/>
      <c r="G465" s="224"/>
      <c r="H465" s="224"/>
      <c r="I465" s="224"/>
      <c r="J465" s="224"/>
      <c r="K465" s="224"/>
      <c r="L465" s="224"/>
      <c r="M465" s="224"/>
      <c r="N465" s="224"/>
      <c r="O465" s="224"/>
      <c r="P465" s="224"/>
      <c r="Q465" s="224"/>
      <c r="R465" s="224"/>
      <c r="S465" s="224"/>
      <c r="T465" s="224"/>
      <c r="U465" s="224"/>
    </row>
    <row r="466" spans="1:21" ht="12.75" customHeight="1">
      <c r="A466" s="223"/>
      <c r="B466" s="224"/>
      <c r="C466" s="224"/>
      <c r="D466" s="224"/>
      <c r="E466" s="224"/>
      <c r="F466" s="224"/>
      <c r="G466" s="224"/>
      <c r="H466" s="224"/>
      <c r="I466" s="224"/>
      <c r="J466" s="224"/>
      <c r="K466" s="224"/>
      <c r="L466" s="224"/>
      <c r="M466" s="224"/>
      <c r="N466" s="224"/>
      <c r="O466" s="224"/>
      <c r="P466" s="224"/>
      <c r="Q466" s="224"/>
      <c r="R466" s="224"/>
      <c r="S466" s="224"/>
      <c r="T466" s="224"/>
      <c r="U466" s="224"/>
    </row>
    <row r="467" spans="1:21" ht="12.75" customHeight="1">
      <c r="A467" s="223"/>
      <c r="B467" s="224"/>
      <c r="C467" s="224"/>
      <c r="D467" s="224"/>
      <c r="E467" s="224"/>
      <c r="F467" s="224"/>
      <c r="G467" s="224"/>
      <c r="H467" s="224"/>
      <c r="I467" s="224"/>
      <c r="J467" s="224"/>
      <c r="K467" s="224"/>
      <c r="L467" s="224"/>
      <c r="M467" s="224"/>
      <c r="N467" s="224"/>
      <c r="O467" s="224"/>
      <c r="P467" s="224"/>
      <c r="Q467" s="224"/>
      <c r="R467" s="224"/>
      <c r="S467" s="224"/>
      <c r="T467" s="224"/>
      <c r="U467" s="224"/>
    </row>
    <row r="468" spans="1:21" ht="12.75" customHeight="1">
      <c r="A468" s="223"/>
      <c r="B468" s="224"/>
      <c r="C468" s="224"/>
      <c r="D468" s="224"/>
      <c r="E468" s="224"/>
      <c r="F468" s="224"/>
      <c r="G468" s="224"/>
      <c r="H468" s="224"/>
      <c r="I468" s="224"/>
      <c r="J468" s="224"/>
      <c r="K468" s="224"/>
      <c r="L468" s="224"/>
      <c r="M468" s="224"/>
      <c r="N468" s="224"/>
      <c r="O468" s="224"/>
      <c r="P468" s="224"/>
      <c r="Q468" s="224"/>
      <c r="R468" s="224"/>
      <c r="S468" s="224"/>
      <c r="T468" s="224"/>
      <c r="U468" s="224"/>
    </row>
    <row r="469" spans="1:21" ht="12.75" customHeight="1">
      <c r="A469" s="223"/>
      <c r="B469" s="224"/>
      <c r="C469" s="224"/>
      <c r="D469" s="224"/>
      <c r="E469" s="224"/>
      <c r="F469" s="224"/>
      <c r="G469" s="224"/>
      <c r="H469" s="224"/>
      <c r="I469" s="224"/>
      <c r="J469" s="224"/>
      <c r="K469" s="224"/>
      <c r="L469" s="224"/>
      <c r="M469" s="224"/>
      <c r="N469" s="224"/>
      <c r="O469" s="224"/>
      <c r="P469" s="224"/>
      <c r="Q469" s="224"/>
      <c r="R469" s="224"/>
      <c r="S469" s="224"/>
      <c r="T469" s="224"/>
      <c r="U469" s="224"/>
    </row>
    <row r="470" spans="1:21" ht="12.75" customHeight="1">
      <c r="A470" s="223"/>
      <c r="B470" s="224"/>
      <c r="C470" s="224"/>
      <c r="D470" s="224"/>
      <c r="E470" s="224"/>
      <c r="F470" s="224"/>
      <c r="G470" s="224"/>
      <c r="H470" s="224"/>
      <c r="I470" s="224"/>
      <c r="J470" s="224"/>
      <c r="K470" s="224"/>
      <c r="L470" s="224"/>
      <c r="M470" s="224"/>
      <c r="N470" s="224"/>
      <c r="O470" s="224"/>
      <c r="P470" s="224"/>
      <c r="Q470" s="224"/>
      <c r="R470" s="224"/>
      <c r="S470" s="224"/>
      <c r="T470" s="224"/>
      <c r="U470" s="224"/>
    </row>
    <row r="471" spans="1:21" ht="12.75" customHeight="1">
      <c r="A471" s="223"/>
      <c r="B471" s="224"/>
      <c r="C471" s="224"/>
      <c r="D471" s="224"/>
      <c r="E471" s="224"/>
      <c r="F471" s="224"/>
      <c r="G471" s="224"/>
      <c r="H471" s="224"/>
      <c r="I471" s="224"/>
      <c r="J471" s="224"/>
      <c r="K471" s="224"/>
      <c r="L471" s="224"/>
      <c r="M471" s="224"/>
      <c r="N471" s="224"/>
      <c r="O471" s="224"/>
      <c r="P471" s="224"/>
      <c r="Q471" s="224"/>
      <c r="R471" s="224"/>
      <c r="S471" s="224"/>
      <c r="T471" s="224"/>
      <c r="U471" s="224"/>
    </row>
    <row r="472" spans="1:21" ht="12.75" customHeight="1">
      <c r="A472" s="223"/>
      <c r="B472" s="224"/>
      <c r="C472" s="224"/>
      <c r="D472" s="224"/>
      <c r="E472" s="224"/>
      <c r="F472" s="224"/>
      <c r="G472" s="224"/>
      <c r="H472" s="224"/>
      <c r="I472" s="224"/>
      <c r="J472" s="224"/>
      <c r="K472" s="224"/>
      <c r="L472" s="224"/>
      <c r="M472" s="224"/>
      <c r="N472" s="224"/>
      <c r="O472" s="224"/>
      <c r="P472" s="224"/>
      <c r="Q472" s="224"/>
      <c r="R472" s="224"/>
      <c r="S472" s="224"/>
      <c r="T472" s="224"/>
      <c r="U472" s="224"/>
    </row>
    <row r="473" spans="1:21" ht="12.75" customHeight="1">
      <c r="A473" s="223"/>
      <c r="B473" s="224"/>
      <c r="C473" s="224"/>
      <c r="D473" s="224"/>
      <c r="E473" s="224"/>
      <c r="F473" s="224"/>
      <c r="G473" s="224"/>
      <c r="H473" s="224"/>
      <c r="I473" s="224"/>
      <c r="J473" s="224"/>
      <c r="K473" s="224"/>
      <c r="L473" s="224"/>
      <c r="M473" s="224"/>
      <c r="N473" s="224"/>
      <c r="O473" s="224"/>
      <c r="P473" s="224"/>
      <c r="Q473" s="224"/>
      <c r="R473" s="224"/>
      <c r="S473" s="224"/>
      <c r="T473" s="224"/>
      <c r="U473" s="224"/>
    </row>
    <row r="474" spans="1:21" ht="12.75" customHeight="1">
      <c r="A474" s="223"/>
      <c r="B474" s="224"/>
      <c r="C474" s="224"/>
      <c r="D474" s="224"/>
      <c r="E474" s="224"/>
      <c r="F474" s="224"/>
      <c r="G474" s="224"/>
      <c r="H474" s="224"/>
      <c r="I474" s="224"/>
      <c r="J474" s="224"/>
      <c r="K474" s="224"/>
      <c r="L474" s="224"/>
      <c r="M474" s="224"/>
      <c r="N474" s="224"/>
      <c r="O474" s="224"/>
      <c r="P474" s="224"/>
      <c r="Q474" s="224"/>
      <c r="R474" s="224"/>
      <c r="S474" s="224"/>
      <c r="T474" s="224"/>
      <c r="U474" s="224"/>
    </row>
    <row r="475" spans="1:21" ht="12.75" customHeight="1">
      <c r="A475" s="223"/>
      <c r="B475" s="224"/>
      <c r="C475" s="224"/>
      <c r="D475" s="224"/>
      <c r="E475" s="224"/>
      <c r="F475" s="224"/>
      <c r="G475" s="224"/>
      <c r="H475" s="224"/>
      <c r="I475" s="224"/>
      <c r="J475" s="224"/>
      <c r="K475" s="224"/>
      <c r="L475" s="224"/>
      <c r="M475" s="224"/>
      <c r="N475" s="224"/>
      <c r="O475" s="224"/>
      <c r="P475" s="224"/>
      <c r="Q475" s="224"/>
      <c r="R475" s="224"/>
      <c r="S475" s="224"/>
      <c r="T475" s="224"/>
      <c r="U475" s="224"/>
    </row>
    <row r="476" spans="1:21" ht="12.75" customHeight="1">
      <c r="A476" s="223"/>
      <c r="B476" s="224"/>
      <c r="C476" s="224"/>
      <c r="D476" s="224"/>
      <c r="E476" s="224"/>
      <c r="F476" s="224"/>
      <c r="G476" s="224"/>
      <c r="H476" s="224"/>
      <c r="I476" s="224"/>
      <c r="J476" s="224"/>
      <c r="K476" s="224"/>
      <c r="L476" s="224"/>
      <c r="M476" s="224"/>
      <c r="N476" s="224"/>
      <c r="O476" s="224"/>
      <c r="P476" s="224"/>
      <c r="Q476" s="224"/>
      <c r="R476" s="224"/>
      <c r="S476" s="224"/>
      <c r="T476" s="224"/>
      <c r="U476" s="224"/>
    </row>
    <row r="477" spans="1:21" ht="12.75" customHeight="1">
      <c r="A477" s="223"/>
      <c r="B477" s="224"/>
      <c r="C477" s="224"/>
      <c r="D477" s="224"/>
      <c r="E477" s="224"/>
      <c r="F477" s="224"/>
      <c r="G477" s="224"/>
      <c r="H477" s="224"/>
      <c r="I477" s="224"/>
      <c r="J477" s="224"/>
      <c r="K477" s="224"/>
      <c r="L477" s="224"/>
      <c r="M477" s="224"/>
      <c r="N477" s="224"/>
      <c r="O477" s="224"/>
      <c r="P477" s="224"/>
      <c r="Q477" s="224"/>
      <c r="R477" s="224"/>
      <c r="S477" s="224"/>
      <c r="T477" s="224"/>
      <c r="U477" s="224"/>
    </row>
    <row r="478" spans="1:21" ht="12.75" customHeight="1">
      <c r="A478" s="223"/>
      <c r="B478" s="224"/>
      <c r="C478" s="224"/>
      <c r="D478" s="224"/>
      <c r="E478" s="224"/>
      <c r="F478" s="224"/>
      <c r="G478" s="224"/>
      <c r="H478" s="224"/>
      <c r="I478" s="224"/>
      <c r="J478" s="224"/>
      <c r="K478" s="224"/>
      <c r="L478" s="224"/>
      <c r="M478" s="224"/>
      <c r="N478" s="224"/>
      <c r="O478" s="224"/>
      <c r="P478" s="224"/>
      <c r="Q478" s="224"/>
      <c r="R478" s="224"/>
      <c r="S478" s="224"/>
      <c r="T478" s="224"/>
      <c r="U478" s="224"/>
    </row>
    <row r="479" spans="1:21" ht="12.75" customHeight="1">
      <c r="A479" s="223"/>
      <c r="B479" s="224"/>
      <c r="C479" s="224"/>
      <c r="D479" s="224"/>
      <c r="E479" s="224"/>
      <c r="F479" s="224"/>
      <c r="G479" s="224"/>
      <c r="H479" s="224"/>
      <c r="I479" s="224"/>
      <c r="J479" s="224"/>
      <c r="K479" s="224"/>
      <c r="L479" s="224"/>
      <c r="M479" s="224"/>
      <c r="N479" s="224"/>
      <c r="O479" s="224"/>
      <c r="P479" s="224"/>
      <c r="Q479" s="224"/>
      <c r="R479" s="224"/>
      <c r="S479" s="224"/>
      <c r="T479" s="224"/>
      <c r="U479" s="224"/>
    </row>
    <row r="480" spans="1:21" ht="12.75" customHeight="1">
      <c r="A480" s="223"/>
      <c r="B480" s="224"/>
      <c r="C480" s="224"/>
      <c r="D480" s="224"/>
      <c r="E480" s="224"/>
      <c r="F480" s="224"/>
      <c r="G480" s="224"/>
      <c r="H480" s="224"/>
      <c r="I480" s="224"/>
      <c r="J480" s="224"/>
      <c r="K480" s="224"/>
      <c r="L480" s="224"/>
      <c r="M480" s="224"/>
      <c r="N480" s="224"/>
      <c r="O480" s="224"/>
      <c r="P480" s="224"/>
      <c r="Q480" s="224"/>
      <c r="R480" s="224"/>
      <c r="S480" s="224"/>
      <c r="T480" s="224"/>
      <c r="U480" s="224"/>
    </row>
    <row r="481" spans="1:21" ht="12.75" customHeight="1">
      <c r="A481" s="223"/>
      <c r="B481" s="224"/>
      <c r="C481" s="224"/>
      <c r="D481" s="224"/>
      <c r="E481" s="224"/>
      <c r="F481" s="224"/>
      <c r="G481" s="224"/>
      <c r="H481" s="224"/>
      <c r="I481" s="224"/>
      <c r="J481" s="224"/>
      <c r="K481" s="224"/>
      <c r="L481" s="224"/>
      <c r="M481" s="224"/>
      <c r="N481" s="224"/>
      <c r="O481" s="224"/>
      <c r="P481" s="224"/>
      <c r="Q481" s="224"/>
      <c r="R481" s="224"/>
      <c r="S481" s="224"/>
      <c r="T481" s="224"/>
      <c r="U481" s="224"/>
    </row>
    <row r="482" spans="1:21" ht="12.75" customHeight="1">
      <c r="A482" s="223"/>
      <c r="B482" s="224"/>
      <c r="C482" s="224"/>
      <c r="D482" s="224"/>
      <c r="E482" s="224"/>
      <c r="F482" s="224"/>
      <c r="G482" s="224"/>
      <c r="H482" s="224"/>
      <c r="I482" s="224"/>
      <c r="J482" s="224"/>
      <c r="K482" s="224"/>
      <c r="L482" s="224"/>
      <c r="M482" s="224"/>
      <c r="N482" s="224"/>
      <c r="O482" s="224"/>
      <c r="P482" s="224"/>
      <c r="Q482" s="224"/>
      <c r="R482" s="224"/>
      <c r="S482" s="224"/>
      <c r="T482" s="224"/>
      <c r="U482" s="224"/>
    </row>
    <row r="483" spans="1:21" ht="12.75" customHeight="1">
      <c r="A483" s="223"/>
      <c r="B483" s="224"/>
      <c r="C483" s="224"/>
      <c r="D483" s="224"/>
      <c r="E483" s="224"/>
      <c r="F483" s="224"/>
      <c r="G483" s="224"/>
      <c r="H483" s="224"/>
      <c r="I483" s="224"/>
      <c r="J483" s="224"/>
      <c r="K483" s="224"/>
      <c r="L483" s="224"/>
      <c r="M483" s="224"/>
      <c r="N483" s="224"/>
      <c r="O483" s="224"/>
      <c r="P483" s="224"/>
      <c r="Q483" s="224"/>
      <c r="R483" s="224"/>
      <c r="S483" s="224"/>
      <c r="T483" s="224"/>
      <c r="U483" s="224"/>
    </row>
    <row r="484" spans="1:21" ht="12.75" customHeight="1">
      <c r="A484" s="223"/>
      <c r="B484" s="224"/>
      <c r="C484" s="224"/>
      <c r="D484" s="224"/>
      <c r="E484" s="224"/>
      <c r="F484" s="224"/>
      <c r="G484" s="224"/>
      <c r="H484" s="224"/>
      <c r="I484" s="224"/>
      <c r="J484" s="224"/>
      <c r="K484" s="224"/>
      <c r="L484" s="224"/>
      <c r="M484" s="224"/>
      <c r="N484" s="224"/>
      <c r="O484" s="224"/>
      <c r="P484" s="224"/>
      <c r="Q484" s="224"/>
      <c r="R484" s="224"/>
      <c r="S484" s="224"/>
      <c r="T484" s="224"/>
      <c r="U484" s="224"/>
    </row>
    <row r="485" spans="1:21" ht="12.75" customHeight="1">
      <c r="A485" s="223"/>
      <c r="B485" s="224"/>
      <c r="C485" s="224"/>
      <c r="D485" s="224"/>
      <c r="E485" s="224"/>
      <c r="F485" s="224"/>
      <c r="G485" s="224"/>
      <c r="H485" s="224"/>
      <c r="I485" s="224"/>
      <c r="J485" s="224"/>
      <c r="K485" s="224"/>
      <c r="L485" s="224"/>
      <c r="M485" s="224"/>
      <c r="N485" s="224"/>
      <c r="O485" s="224"/>
      <c r="P485" s="224"/>
      <c r="Q485" s="224"/>
      <c r="R485" s="224"/>
      <c r="S485" s="224"/>
      <c r="T485" s="224"/>
      <c r="U485" s="224"/>
    </row>
    <row r="486" spans="1:21" ht="12.75" customHeight="1">
      <c r="A486" s="223"/>
      <c r="B486" s="224"/>
      <c r="C486" s="224"/>
      <c r="D486" s="224"/>
      <c r="E486" s="224"/>
      <c r="F486" s="224"/>
      <c r="G486" s="224"/>
      <c r="H486" s="224"/>
      <c r="I486" s="224"/>
      <c r="J486" s="224"/>
      <c r="K486" s="224"/>
      <c r="L486" s="224"/>
      <c r="M486" s="224"/>
      <c r="N486" s="224"/>
      <c r="O486" s="224"/>
      <c r="P486" s="224"/>
      <c r="Q486" s="224"/>
      <c r="R486" s="224"/>
      <c r="S486" s="224"/>
      <c r="T486" s="224"/>
      <c r="U486" s="224"/>
    </row>
    <row r="487" spans="1:21" ht="12.75" customHeight="1">
      <c r="A487" s="223"/>
      <c r="B487" s="224"/>
      <c r="C487" s="224"/>
      <c r="D487" s="224"/>
      <c r="E487" s="224"/>
      <c r="F487" s="224"/>
      <c r="G487" s="224"/>
      <c r="H487" s="224"/>
      <c r="I487" s="224"/>
      <c r="J487" s="224"/>
      <c r="K487" s="224"/>
      <c r="L487" s="224"/>
      <c r="M487" s="224"/>
      <c r="N487" s="224"/>
      <c r="O487" s="224"/>
      <c r="P487" s="224"/>
      <c r="Q487" s="224"/>
      <c r="R487" s="224"/>
      <c r="S487" s="224"/>
      <c r="T487" s="224"/>
      <c r="U487" s="224"/>
    </row>
    <row r="488" spans="1:21" ht="12.75" customHeight="1">
      <c r="A488" s="223"/>
      <c r="B488" s="224"/>
      <c r="C488" s="224"/>
      <c r="D488" s="224"/>
      <c r="E488" s="224"/>
      <c r="F488" s="224"/>
      <c r="G488" s="224"/>
      <c r="H488" s="224"/>
      <c r="I488" s="224"/>
      <c r="J488" s="224"/>
      <c r="K488" s="224"/>
      <c r="L488" s="224"/>
      <c r="M488" s="224"/>
      <c r="N488" s="224"/>
      <c r="O488" s="224"/>
      <c r="P488" s="224"/>
      <c r="Q488" s="224"/>
      <c r="R488" s="224"/>
      <c r="S488" s="224"/>
      <c r="T488" s="224"/>
      <c r="U488" s="224"/>
    </row>
    <row r="489" spans="1:21" ht="12.75" customHeight="1">
      <c r="A489" s="223"/>
      <c r="B489" s="224"/>
      <c r="C489" s="224"/>
      <c r="D489" s="224"/>
      <c r="E489" s="224"/>
      <c r="F489" s="224"/>
      <c r="G489" s="224"/>
      <c r="H489" s="224"/>
      <c r="I489" s="224"/>
      <c r="J489" s="224"/>
      <c r="K489" s="224"/>
      <c r="L489" s="224"/>
      <c r="M489" s="224"/>
      <c r="N489" s="224"/>
      <c r="O489" s="224"/>
      <c r="P489" s="224"/>
      <c r="Q489" s="224"/>
      <c r="R489" s="224"/>
      <c r="S489" s="224"/>
      <c r="T489" s="224"/>
      <c r="U489" s="224"/>
    </row>
    <row r="490" spans="1:21" ht="12.75" customHeight="1">
      <c r="A490" s="223"/>
      <c r="B490" s="224"/>
      <c r="C490" s="224"/>
      <c r="D490" s="224"/>
      <c r="E490" s="224"/>
      <c r="F490" s="224"/>
      <c r="G490" s="224"/>
      <c r="H490" s="224"/>
      <c r="I490" s="224"/>
      <c r="J490" s="224"/>
      <c r="K490" s="224"/>
      <c r="L490" s="224"/>
      <c r="M490" s="224"/>
      <c r="N490" s="224"/>
      <c r="O490" s="224"/>
      <c r="P490" s="224"/>
      <c r="Q490" s="224"/>
      <c r="R490" s="224"/>
      <c r="S490" s="224"/>
      <c r="T490" s="224"/>
      <c r="U490" s="224"/>
    </row>
    <row r="491" spans="1:21" ht="12.75" customHeight="1">
      <c r="A491" s="223"/>
      <c r="B491" s="224"/>
      <c r="C491" s="224"/>
      <c r="D491" s="224"/>
      <c r="E491" s="224"/>
      <c r="F491" s="224"/>
      <c r="G491" s="224"/>
      <c r="H491" s="224"/>
      <c r="I491" s="224"/>
      <c r="J491" s="224"/>
      <c r="K491" s="224"/>
      <c r="L491" s="224"/>
      <c r="M491" s="224"/>
      <c r="N491" s="224"/>
      <c r="O491" s="224"/>
      <c r="P491" s="224"/>
      <c r="Q491" s="224"/>
      <c r="R491" s="224"/>
      <c r="S491" s="224"/>
      <c r="T491" s="224"/>
      <c r="U491" s="224"/>
    </row>
    <row r="492" spans="1:21" ht="12.75" customHeight="1">
      <c r="A492" s="223"/>
      <c r="B492" s="224"/>
      <c r="C492" s="224"/>
      <c r="D492" s="224"/>
      <c r="E492" s="224"/>
      <c r="F492" s="224"/>
      <c r="G492" s="224"/>
      <c r="H492" s="224"/>
      <c r="I492" s="224"/>
      <c r="J492" s="224"/>
      <c r="K492" s="224"/>
      <c r="L492" s="224"/>
      <c r="M492" s="224"/>
      <c r="N492" s="224"/>
      <c r="O492" s="224"/>
      <c r="P492" s="224"/>
      <c r="Q492" s="224"/>
      <c r="R492" s="224"/>
      <c r="S492" s="224"/>
      <c r="T492" s="224"/>
      <c r="U492" s="224"/>
    </row>
    <row r="493" spans="1:21" ht="12.75" customHeight="1">
      <c r="A493" s="223"/>
      <c r="B493" s="224"/>
      <c r="C493" s="224"/>
      <c r="D493" s="224"/>
      <c r="E493" s="224"/>
      <c r="F493" s="224"/>
      <c r="G493" s="224"/>
      <c r="H493" s="224"/>
      <c r="I493" s="224"/>
      <c r="J493" s="224"/>
      <c r="K493" s="224"/>
      <c r="L493" s="224"/>
      <c r="M493" s="224"/>
      <c r="N493" s="224"/>
      <c r="O493" s="224"/>
      <c r="P493" s="224"/>
      <c r="Q493" s="224"/>
      <c r="R493" s="224"/>
      <c r="S493" s="224"/>
      <c r="T493" s="224"/>
      <c r="U493" s="224"/>
    </row>
    <row r="494" spans="1:21" ht="12.75" customHeight="1">
      <c r="A494" s="223"/>
      <c r="B494" s="224"/>
      <c r="C494" s="224"/>
      <c r="D494" s="224"/>
      <c r="E494" s="224"/>
      <c r="F494" s="224"/>
      <c r="G494" s="224"/>
      <c r="H494" s="224"/>
      <c r="I494" s="224"/>
      <c r="J494" s="224"/>
      <c r="K494" s="224"/>
      <c r="L494" s="224"/>
      <c r="M494" s="224"/>
      <c r="N494" s="224"/>
      <c r="O494" s="224"/>
      <c r="P494" s="224"/>
      <c r="Q494" s="224"/>
      <c r="R494" s="224"/>
      <c r="S494" s="224"/>
      <c r="T494" s="224"/>
      <c r="U494" s="224"/>
    </row>
    <row r="495" spans="1:21" ht="12.75" customHeight="1">
      <c r="A495" s="223"/>
      <c r="B495" s="224"/>
      <c r="C495" s="224"/>
      <c r="D495" s="224"/>
      <c r="E495" s="224"/>
      <c r="F495" s="224"/>
      <c r="G495" s="224"/>
      <c r="H495" s="224"/>
      <c r="I495" s="224"/>
      <c r="J495" s="224"/>
      <c r="K495" s="224"/>
      <c r="L495" s="224"/>
      <c r="M495" s="224"/>
      <c r="N495" s="224"/>
      <c r="O495" s="224"/>
      <c r="P495" s="224"/>
      <c r="Q495" s="224"/>
      <c r="R495" s="224"/>
      <c r="S495" s="224"/>
      <c r="T495" s="224"/>
      <c r="U495" s="224"/>
    </row>
    <row r="496" spans="1:21" ht="12.75" customHeight="1">
      <c r="A496" s="223"/>
      <c r="B496" s="224"/>
      <c r="C496" s="224"/>
      <c r="D496" s="224"/>
      <c r="E496" s="224"/>
      <c r="F496" s="224"/>
      <c r="G496" s="224"/>
      <c r="H496" s="224"/>
      <c r="I496" s="224"/>
      <c r="J496" s="224"/>
      <c r="K496" s="224"/>
      <c r="L496" s="224"/>
      <c r="M496" s="224"/>
      <c r="N496" s="224"/>
      <c r="O496" s="224"/>
      <c r="P496" s="224"/>
      <c r="Q496" s="224"/>
      <c r="R496" s="224"/>
      <c r="S496" s="224"/>
      <c r="T496" s="224"/>
      <c r="U496" s="224"/>
    </row>
    <row r="497" spans="1:21" ht="12.75" customHeight="1">
      <c r="A497" s="223"/>
      <c r="B497" s="224"/>
      <c r="C497" s="224"/>
      <c r="D497" s="224"/>
      <c r="E497" s="224"/>
      <c r="F497" s="224"/>
      <c r="G497" s="224"/>
      <c r="H497" s="224"/>
      <c r="I497" s="224"/>
      <c r="J497" s="224"/>
      <c r="K497" s="224"/>
      <c r="L497" s="224"/>
      <c r="M497" s="224"/>
      <c r="N497" s="224"/>
      <c r="O497" s="224"/>
      <c r="P497" s="224"/>
      <c r="Q497" s="224"/>
      <c r="R497" s="224"/>
      <c r="S497" s="224"/>
      <c r="T497" s="224"/>
      <c r="U497" s="224"/>
    </row>
    <row r="498" spans="1:21" ht="12.75" customHeight="1">
      <c r="A498" s="223"/>
      <c r="B498" s="224"/>
      <c r="C498" s="224"/>
      <c r="D498" s="224"/>
      <c r="E498" s="224"/>
      <c r="F498" s="224"/>
      <c r="G498" s="224"/>
      <c r="H498" s="224"/>
      <c r="I498" s="224"/>
      <c r="J498" s="224"/>
      <c r="K498" s="224"/>
      <c r="L498" s="224"/>
      <c r="M498" s="224"/>
      <c r="N498" s="224"/>
      <c r="O498" s="224"/>
      <c r="P498" s="224"/>
      <c r="Q498" s="224"/>
      <c r="R498" s="224"/>
      <c r="S498" s="224"/>
      <c r="T498" s="224"/>
      <c r="U498" s="224"/>
    </row>
    <row r="499" spans="1:21" ht="12.75" customHeight="1">
      <c r="A499" s="223"/>
      <c r="B499" s="224"/>
      <c r="C499" s="224"/>
      <c r="D499" s="224"/>
      <c r="E499" s="224"/>
      <c r="F499" s="224"/>
      <c r="G499" s="224"/>
      <c r="H499" s="224"/>
      <c r="I499" s="224"/>
      <c r="J499" s="224"/>
      <c r="K499" s="224"/>
      <c r="L499" s="224"/>
      <c r="M499" s="224"/>
      <c r="N499" s="224"/>
      <c r="O499" s="224"/>
      <c r="P499" s="224"/>
      <c r="Q499" s="224"/>
      <c r="R499" s="224"/>
      <c r="S499" s="224"/>
      <c r="T499" s="224"/>
      <c r="U499" s="224"/>
    </row>
    <row r="500" spans="1:21" ht="12.75" customHeight="1">
      <c r="A500" s="223"/>
      <c r="B500" s="224"/>
      <c r="C500" s="224"/>
      <c r="D500" s="224"/>
      <c r="E500" s="224"/>
      <c r="F500" s="224"/>
      <c r="G500" s="224"/>
      <c r="H500" s="224"/>
      <c r="I500" s="224"/>
      <c r="J500" s="224"/>
      <c r="K500" s="224"/>
      <c r="L500" s="224"/>
      <c r="M500" s="224"/>
      <c r="N500" s="224"/>
      <c r="O500" s="224"/>
      <c r="P500" s="224"/>
      <c r="Q500" s="224"/>
      <c r="R500" s="224"/>
      <c r="S500" s="224"/>
      <c r="T500" s="224"/>
      <c r="U500" s="224"/>
    </row>
    <row r="501" spans="1:21" ht="12.75" customHeight="1">
      <c r="A501" s="223"/>
      <c r="B501" s="224"/>
      <c r="C501" s="224"/>
      <c r="D501" s="224"/>
      <c r="E501" s="224"/>
      <c r="F501" s="224"/>
      <c r="G501" s="224"/>
      <c r="H501" s="224"/>
      <c r="I501" s="224"/>
      <c r="J501" s="224"/>
      <c r="K501" s="224"/>
      <c r="L501" s="224"/>
      <c r="M501" s="224"/>
      <c r="N501" s="224"/>
      <c r="O501" s="224"/>
      <c r="P501" s="224"/>
      <c r="Q501" s="224"/>
      <c r="R501" s="224"/>
      <c r="S501" s="224"/>
      <c r="T501" s="224"/>
      <c r="U501" s="224"/>
    </row>
    <row r="502" spans="1:21" ht="12.75" customHeight="1">
      <c r="A502" s="223"/>
      <c r="B502" s="224"/>
      <c r="C502" s="224"/>
      <c r="D502" s="224"/>
      <c r="E502" s="224"/>
      <c r="F502" s="224"/>
      <c r="G502" s="224"/>
      <c r="H502" s="224"/>
      <c r="I502" s="224"/>
      <c r="J502" s="224"/>
      <c r="K502" s="224"/>
      <c r="L502" s="224"/>
      <c r="M502" s="224"/>
      <c r="N502" s="224"/>
      <c r="O502" s="224"/>
      <c r="P502" s="224"/>
      <c r="Q502" s="224"/>
      <c r="R502" s="224"/>
      <c r="S502" s="224"/>
      <c r="T502" s="224"/>
      <c r="U502" s="224"/>
    </row>
    <row r="503" spans="1:21" ht="12.75" customHeight="1">
      <c r="A503" s="223"/>
      <c r="B503" s="224"/>
      <c r="C503" s="224"/>
      <c r="D503" s="224"/>
      <c r="E503" s="224"/>
      <c r="F503" s="224"/>
      <c r="G503" s="224"/>
      <c r="H503" s="224"/>
      <c r="I503" s="224"/>
      <c r="J503" s="224"/>
      <c r="K503" s="224"/>
      <c r="L503" s="224"/>
      <c r="M503" s="224"/>
      <c r="N503" s="224"/>
      <c r="O503" s="224"/>
      <c r="P503" s="224"/>
      <c r="Q503" s="224"/>
      <c r="R503" s="224"/>
      <c r="S503" s="224"/>
      <c r="T503" s="224"/>
      <c r="U503" s="224"/>
    </row>
    <row r="504" spans="1:21" ht="12.75" customHeight="1">
      <c r="A504" s="223"/>
      <c r="B504" s="224"/>
      <c r="C504" s="224"/>
      <c r="D504" s="224"/>
      <c r="E504" s="224"/>
      <c r="F504" s="224"/>
      <c r="G504" s="224"/>
      <c r="H504" s="224"/>
      <c r="I504" s="224"/>
      <c r="J504" s="224"/>
      <c r="K504" s="224"/>
      <c r="L504" s="224"/>
      <c r="M504" s="224"/>
      <c r="N504" s="224"/>
      <c r="O504" s="224"/>
      <c r="P504" s="224"/>
      <c r="Q504" s="224"/>
      <c r="R504" s="224"/>
      <c r="S504" s="224"/>
      <c r="T504" s="224"/>
      <c r="U504" s="224"/>
    </row>
    <row r="505" spans="1:21" ht="12.75" customHeight="1">
      <c r="A505" s="223"/>
      <c r="B505" s="224"/>
      <c r="C505" s="224"/>
      <c r="D505" s="224"/>
      <c r="E505" s="224"/>
      <c r="F505" s="224"/>
      <c r="G505" s="224"/>
      <c r="H505" s="224"/>
      <c r="I505" s="224"/>
      <c r="J505" s="224"/>
      <c r="K505" s="224"/>
      <c r="L505" s="224"/>
      <c r="M505" s="224"/>
      <c r="N505" s="224"/>
      <c r="O505" s="224"/>
      <c r="P505" s="224"/>
      <c r="Q505" s="224"/>
      <c r="R505" s="224"/>
      <c r="S505" s="224"/>
      <c r="T505" s="224"/>
      <c r="U505" s="224"/>
    </row>
    <row r="506" spans="1:21" ht="12.75" customHeight="1">
      <c r="A506" s="223"/>
      <c r="B506" s="224"/>
      <c r="C506" s="224"/>
      <c r="D506" s="224"/>
      <c r="E506" s="224"/>
      <c r="F506" s="224"/>
      <c r="G506" s="224"/>
      <c r="H506" s="224"/>
      <c r="I506" s="224"/>
      <c r="J506" s="224"/>
      <c r="K506" s="224"/>
      <c r="L506" s="224"/>
      <c r="M506" s="224"/>
      <c r="N506" s="224"/>
      <c r="O506" s="224"/>
      <c r="P506" s="224"/>
      <c r="Q506" s="224"/>
      <c r="R506" s="224"/>
      <c r="S506" s="224"/>
      <c r="T506" s="224"/>
      <c r="U506" s="224"/>
    </row>
    <row r="507" spans="1:21" ht="12.75" customHeight="1">
      <c r="A507" s="223"/>
      <c r="B507" s="224"/>
      <c r="C507" s="224"/>
      <c r="D507" s="224"/>
      <c r="E507" s="224"/>
      <c r="F507" s="224"/>
      <c r="G507" s="224"/>
      <c r="H507" s="224"/>
      <c r="I507" s="224"/>
      <c r="J507" s="224"/>
      <c r="K507" s="224"/>
      <c r="L507" s="224"/>
      <c r="M507" s="224"/>
      <c r="N507" s="224"/>
      <c r="O507" s="224"/>
      <c r="P507" s="224"/>
      <c r="Q507" s="224"/>
      <c r="R507" s="224"/>
      <c r="S507" s="224"/>
      <c r="T507" s="224"/>
      <c r="U507" s="224"/>
    </row>
    <row r="508" spans="1:21" ht="12.75" customHeight="1">
      <c r="A508" s="223"/>
      <c r="B508" s="224"/>
      <c r="C508" s="224"/>
      <c r="D508" s="224"/>
      <c r="E508" s="224"/>
      <c r="F508" s="224"/>
      <c r="G508" s="224"/>
      <c r="H508" s="224"/>
      <c r="I508" s="224"/>
      <c r="J508" s="224"/>
      <c r="K508" s="224"/>
      <c r="L508" s="224"/>
      <c r="M508" s="224"/>
      <c r="N508" s="224"/>
      <c r="O508" s="224"/>
      <c r="P508" s="224"/>
      <c r="Q508" s="224"/>
      <c r="R508" s="224"/>
      <c r="S508" s="224"/>
      <c r="T508" s="224"/>
      <c r="U508" s="224"/>
    </row>
    <row r="509" spans="1:21" ht="12.75" customHeight="1">
      <c r="A509" s="223"/>
      <c r="B509" s="224"/>
      <c r="C509" s="224"/>
      <c r="D509" s="224"/>
      <c r="E509" s="224"/>
      <c r="F509" s="224"/>
      <c r="G509" s="224"/>
      <c r="H509" s="224"/>
      <c r="I509" s="224"/>
      <c r="J509" s="224"/>
      <c r="K509" s="224"/>
      <c r="L509" s="224"/>
      <c r="M509" s="224"/>
      <c r="N509" s="224"/>
      <c r="O509" s="224"/>
      <c r="P509" s="224"/>
      <c r="Q509" s="224"/>
      <c r="R509" s="224"/>
      <c r="S509" s="224"/>
      <c r="T509" s="224"/>
      <c r="U509" s="224"/>
    </row>
    <row r="510" spans="1:21" ht="12.75" customHeight="1">
      <c r="A510" s="223"/>
      <c r="B510" s="224"/>
      <c r="C510" s="224"/>
      <c r="D510" s="224"/>
      <c r="E510" s="224"/>
      <c r="F510" s="224"/>
      <c r="G510" s="224"/>
      <c r="H510" s="224"/>
      <c r="I510" s="224"/>
      <c r="J510" s="224"/>
      <c r="K510" s="224"/>
      <c r="L510" s="224"/>
      <c r="M510" s="224"/>
      <c r="N510" s="224"/>
      <c r="O510" s="224"/>
      <c r="P510" s="224"/>
      <c r="Q510" s="224"/>
      <c r="R510" s="224"/>
      <c r="S510" s="224"/>
      <c r="T510" s="224"/>
      <c r="U510" s="224"/>
    </row>
    <row r="511" spans="1:21" ht="12.75" customHeight="1">
      <c r="A511" s="223"/>
      <c r="B511" s="224"/>
      <c r="C511" s="224"/>
      <c r="D511" s="224"/>
      <c r="E511" s="224"/>
      <c r="F511" s="224"/>
      <c r="G511" s="224"/>
      <c r="H511" s="224"/>
      <c r="I511" s="224"/>
      <c r="J511" s="224"/>
      <c r="K511" s="224"/>
      <c r="L511" s="224"/>
      <c r="M511" s="224"/>
      <c r="N511" s="224"/>
      <c r="O511" s="224"/>
      <c r="P511" s="224"/>
      <c r="Q511" s="224"/>
      <c r="R511" s="224"/>
      <c r="S511" s="224"/>
      <c r="T511" s="224"/>
      <c r="U511" s="224"/>
    </row>
    <row r="512" spans="1:21" ht="12.75" customHeight="1">
      <c r="A512" s="223"/>
      <c r="B512" s="224"/>
      <c r="C512" s="224"/>
      <c r="D512" s="224"/>
      <c r="E512" s="224"/>
      <c r="F512" s="224"/>
      <c r="G512" s="224"/>
      <c r="H512" s="224"/>
      <c r="I512" s="224"/>
      <c r="J512" s="224"/>
      <c r="K512" s="224"/>
      <c r="L512" s="224"/>
      <c r="M512" s="224"/>
      <c r="N512" s="224"/>
      <c r="O512" s="224"/>
      <c r="P512" s="224"/>
      <c r="Q512" s="224"/>
      <c r="R512" s="224"/>
      <c r="S512" s="224"/>
      <c r="T512" s="224"/>
      <c r="U512" s="224"/>
    </row>
    <row r="513" spans="1:21" ht="12.75" customHeight="1">
      <c r="A513" s="223"/>
      <c r="B513" s="224"/>
      <c r="C513" s="224"/>
      <c r="D513" s="224"/>
      <c r="E513" s="224"/>
      <c r="F513" s="224"/>
      <c r="G513" s="224"/>
      <c r="H513" s="224"/>
      <c r="I513" s="224"/>
      <c r="J513" s="224"/>
      <c r="K513" s="224"/>
      <c r="L513" s="224"/>
      <c r="M513" s="224"/>
      <c r="N513" s="224"/>
      <c r="O513" s="224"/>
      <c r="P513" s="224"/>
      <c r="Q513" s="224"/>
      <c r="R513" s="224"/>
      <c r="S513" s="224"/>
      <c r="T513" s="224"/>
      <c r="U513" s="224"/>
    </row>
    <row r="514" spans="1:21" ht="12.75" customHeight="1">
      <c r="A514" s="223"/>
      <c r="B514" s="224"/>
      <c r="C514" s="224"/>
      <c r="D514" s="224"/>
      <c r="E514" s="224"/>
      <c r="F514" s="224"/>
      <c r="G514" s="224"/>
      <c r="H514" s="224"/>
      <c r="I514" s="224"/>
      <c r="J514" s="224"/>
      <c r="K514" s="224"/>
      <c r="L514" s="224"/>
      <c r="M514" s="224"/>
      <c r="N514" s="224"/>
      <c r="O514" s="224"/>
      <c r="P514" s="224"/>
      <c r="Q514" s="224"/>
      <c r="R514" s="224"/>
      <c r="S514" s="224"/>
      <c r="T514" s="224"/>
      <c r="U514" s="224"/>
    </row>
    <row r="515" spans="1:21" ht="12.75" customHeight="1">
      <c r="A515" s="223"/>
      <c r="B515" s="224"/>
      <c r="C515" s="224"/>
      <c r="D515" s="224"/>
      <c r="E515" s="224"/>
      <c r="F515" s="224"/>
      <c r="G515" s="224"/>
      <c r="H515" s="224"/>
      <c r="I515" s="224"/>
      <c r="J515" s="224"/>
      <c r="K515" s="224"/>
      <c r="L515" s="224"/>
      <c r="M515" s="224"/>
      <c r="N515" s="224"/>
      <c r="O515" s="224"/>
      <c r="P515" s="224"/>
      <c r="Q515" s="224"/>
      <c r="R515" s="224"/>
      <c r="S515" s="224"/>
      <c r="T515" s="224"/>
      <c r="U515" s="224"/>
    </row>
    <row r="516" spans="1:21" ht="12.75" customHeight="1">
      <c r="A516" s="223"/>
      <c r="B516" s="224"/>
      <c r="C516" s="224"/>
      <c r="D516" s="224"/>
      <c r="E516" s="224"/>
      <c r="F516" s="224"/>
      <c r="G516" s="224"/>
      <c r="H516" s="224"/>
      <c r="I516" s="224"/>
      <c r="J516" s="224"/>
      <c r="K516" s="224"/>
      <c r="L516" s="224"/>
      <c r="M516" s="224"/>
      <c r="N516" s="224"/>
      <c r="O516" s="224"/>
      <c r="P516" s="224"/>
      <c r="Q516" s="224"/>
      <c r="R516" s="224"/>
      <c r="S516" s="224"/>
      <c r="T516" s="224"/>
      <c r="U516" s="224"/>
    </row>
    <row r="517" spans="1:21" ht="12.75" customHeight="1">
      <c r="A517" s="223"/>
      <c r="B517" s="224"/>
      <c r="C517" s="224"/>
      <c r="D517" s="224"/>
      <c r="E517" s="224"/>
      <c r="F517" s="224"/>
      <c r="G517" s="224"/>
      <c r="H517" s="224"/>
      <c r="I517" s="224"/>
      <c r="J517" s="224"/>
      <c r="K517" s="224"/>
      <c r="L517" s="224"/>
      <c r="M517" s="224"/>
      <c r="N517" s="224"/>
      <c r="O517" s="224"/>
      <c r="P517" s="224"/>
      <c r="Q517" s="224"/>
      <c r="R517" s="224"/>
      <c r="S517" s="224"/>
      <c r="T517" s="224"/>
      <c r="U517" s="224"/>
    </row>
    <row r="518" spans="1:21" ht="12.75" customHeight="1">
      <c r="A518" s="223"/>
      <c r="B518" s="224"/>
      <c r="C518" s="224"/>
      <c r="D518" s="224"/>
      <c r="E518" s="224"/>
      <c r="F518" s="224"/>
      <c r="G518" s="224"/>
      <c r="H518" s="224"/>
      <c r="I518" s="224"/>
      <c r="J518" s="224"/>
      <c r="K518" s="224"/>
      <c r="L518" s="224"/>
      <c r="M518" s="224"/>
      <c r="N518" s="224"/>
      <c r="O518" s="224"/>
      <c r="P518" s="224"/>
      <c r="Q518" s="224"/>
      <c r="R518" s="224"/>
      <c r="S518" s="224"/>
      <c r="T518" s="224"/>
      <c r="U518" s="224"/>
    </row>
    <row r="519" spans="1:21" ht="12.75" customHeight="1">
      <c r="A519" s="223"/>
      <c r="B519" s="224"/>
      <c r="C519" s="224"/>
      <c r="D519" s="224"/>
      <c r="E519" s="224"/>
      <c r="F519" s="224"/>
      <c r="G519" s="224"/>
      <c r="H519" s="224"/>
      <c r="I519" s="224"/>
      <c r="J519" s="224"/>
      <c r="K519" s="224"/>
      <c r="L519" s="224"/>
      <c r="M519" s="224"/>
      <c r="N519" s="224"/>
      <c r="O519" s="224"/>
      <c r="P519" s="224"/>
      <c r="Q519" s="224"/>
      <c r="R519" s="224"/>
      <c r="S519" s="224"/>
      <c r="T519" s="224"/>
      <c r="U519" s="224"/>
    </row>
    <row r="520" spans="1:21" ht="12.75" customHeight="1">
      <c r="A520" s="223"/>
      <c r="B520" s="224"/>
      <c r="C520" s="224"/>
      <c r="D520" s="224"/>
      <c r="E520" s="224"/>
      <c r="F520" s="224"/>
      <c r="G520" s="224"/>
      <c r="H520" s="224"/>
      <c r="I520" s="224"/>
      <c r="J520" s="224"/>
      <c r="K520" s="224"/>
      <c r="L520" s="224"/>
      <c r="M520" s="224"/>
      <c r="N520" s="224"/>
      <c r="O520" s="224"/>
      <c r="P520" s="224"/>
      <c r="Q520" s="224"/>
      <c r="R520" s="224"/>
      <c r="S520" s="224"/>
      <c r="T520" s="224"/>
      <c r="U520" s="224"/>
    </row>
    <row r="521" spans="1:21" ht="12.75" customHeight="1">
      <c r="A521" s="223"/>
      <c r="B521" s="224"/>
      <c r="C521" s="224"/>
      <c r="D521" s="224"/>
      <c r="E521" s="224"/>
      <c r="F521" s="224"/>
      <c r="G521" s="224"/>
      <c r="H521" s="224"/>
      <c r="I521" s="224"/>
      <c r="J521" s="224"/>
      <c r="K521" s="224"/>
      <c r="L521" s="224"/>
      <c r="M521" s="224"/>
      <c r="N521" s="224"/>
      <c r="O521" s="224"/>
      <c r="P521" s="224"/>
      <c r="Q521" s="224"/>
      <c r="R521" s="224"/>
      <c r="S521" s="224"/>
      <c r="T521" s="224"/>
      <c r="U521" s="224"/>
    </row>
    <row r="522" spans="1:21" ht="12.75" customHeight="1">
      <c r="A522" s="223"/>
      <c r="B522" s="224"/>
      <c r="C522" s="224"/>
      <c r="D522" s="224"/>
      <c r="E522" s="224"/>
      <c r="F522" s="224"/>
      <c r="G522" s="224"/>
      <c r="H522" s="224"/>
      <c r="I522" s="224"/>
      <c r="J522" s="224"/>
      <c r="K522" s="224"/>
      <c r="L522" s="224"/>
      <c r="M522" s="224"/>
      <c r="N522" s="224"/>
      <c r="O522" s="224"/>
      <c r="P522" s="224"/>
      <c r="Q522" s="224"/>
      <c r="R522" s="224"/>
      <c r="S522" s="224"/>
      <c r="T522" s="224"/>
      <c r="U522" s="224"/>
    </row>
    <row r="523" spans="1:21" ht="12.75" customHeight="1">
      <c r="A523" s="223"/>
      <c r="B523" s="224"/>
      <c r="C523" s="224"/>
      <c r="D523" s="224"/>
      <c r="E523" s="224"/>
      <c r="F523" s="224"/>
      <c r="G523" s="224"/>
      <c r="H523" s="224"/>
      <c r="I523" s="224"/>
      <c r="J523" s="224"/>
      <c r="K523" s="224"/>
      <c r="L523" s="224"/>
      <c r="M523" s="224"/>
      <c r="N523" s="224"/>
      <c r="O523" s="224"/>
      <c r="P523" s="224"/>
      <c r="Q523" s="224"/>
      <c r="R523" s="224"/>
      <c r="S523" s="224"/>
      <c r="T523" s="224"/>
      <c r="U523" s="224"/>
    </row>
    <row r="524" spans="1:21" ht="12.75" customHeight="1">
      <c r="A524" s="223"/>
      <c r="B524" s="224"/>
      <c r="C524" s="224"/>
      <c r="D524" s="224"/>
      <c r="E524" s="224"/>
      <c r="F524" s="224"/>
      <c r="G524" s="224"/>
      <c r="H524" s="224"/>
      <c r="I524" s="224"/>
      <c r="J524" s="224"/>
      <c r="K524" s="224"/>
      <c r="L524" s="224"/>
      <c r="M524" s="224"/>
      <c r="N524" s="224"/>
      <c r="O524" s="224"/>
      <c r="P524" s="224"/>
      <c r="Q524" s="224"/>
      <c r="R524" s="224"/>
      <c r="S524" s="224"/>
      <c r="T524" s="224"/>
      <c r="U524" s="224"/>
    </row>
    <row r="525" spans="1:21" ht="12.75" customHeight="1">
      <c r="A525" s="223"/>
      <c r="B525" s="224"/>
      <c r="C525" s="224"/>
      <c r="D525" s="224"/>
      <c r="E525" s="224"/>
      <c r="F525" s="224"/>
      <c r="G525" s="224"/>
      <c r="H525" s="224"/>
      <c r="I525" s="224"/>
      <c r="J525" s="224"/>
      <c r="K525" s="224"/>
      <c r="L525" s="224"/>
      <c r="M525" s="224"/>
      <c r="N525" s="224"/>
      <c r="O525" s="224"/>
      <c r="P525" s="224"/>
      <c r="Q525" s="224"/>
      <c r="R525" s="224"/>
      <c r="S525" s="224"/>
      <c r="T525" s="224"/>
      <c r="U525" s="224"/>
    </row>
    <row r="526" spans="1:21" ht="12.75" customHeight="1">
      <c r="A526" s="223"/>
      <c r="B526" s="224"/>
      <c r="C526" s="224"/>
      <c r="D526" s="224"/>
      <c r="E526" s="224"/>
      <c r="F526" s="224"/>
      <c r="G526" s="224"/>
      <c r="H526" s="224"/>
      <c r="I526" s="224"/>
      <c r="J526" s="224"/>
      <c r="K526" s="224"/>
      <c r="L526" s="224"/>
      <c r="M526" s="224"/>
      <c r="N526" s="224"/>
      <c r="O526" s="224"/>
      <c r="P526" s="224"/>
      <c r="Q526" s="224"/>
      <c r="R526" s="224"/>
      <c r="S526" s="224"/>
      <c r="T526" s="224"/>
      <c r="U526" s="224"/>
    </row>
    <row r="527" spans="1:21" ht="12.75" customHeight="1">
      <c r="A527" s="223"/>
      <c r="B527" s="224"/>
      <c r="C527" s="224"/>
      <c r="D527" s="224"/>
      <c r="E527" s="224"/>
      <c r="F527" s="224"/>
      <c r="G527" s="224"/>
      <c r="H527" s="224"/>
      <c r="I527" s="224"/>
      <c r="J527" s="224"/>
      <c r="K527" s="224"/>
      <c r="L527" s="224"/>
      <c r="M527" s="224"/>
      <c r="N527" s="224"/>
      <c r="O527" s="224"/>
      <c r="P527" s="224"/>
      <c r="Q527" s="224"/>
      <c r="R527" s="224"/>
      <c r="S527" s="224"/>
      <c r="T527" s="224"/>
      <c r="U527" s="224"/>
    </row>
    <row r="528" spans="1:21" ht="12.75" customHeight="1">
      <c r="A528" s="223"/>
      <c r="B528" s="224"/>
      <c r="C528" s="224"/>
      <c r="D528" s="224"/>
      <c r="E528" s="224"/>
      <c r="F528" s="224"/>
      <c r="G528" s="224"/>
      <c r="H528" s="224"/>
      <c r="I528" s="224"/>
      <c r="J528" s="224"/>
      <c r="K528" s="224"/>
      <c r="L528" s="224"/>
      <c r="M528" s="224"/>
      <c r="N528" s="224"/>
      <c r="O528" s="224"/>
      <c r="P528" s="224"/>
      <c r="Q528" s="224"/>
      <c r="R528" s="224"/>
      <c r="S528" s="224"/>
      <c r="T528" s="224"/>
      <c r="U528" s="224"/>
    </row>
    <row r="529" spans="1:21" ht="12.75" customHeight="1">
      <c r="A529" s="223"/>
      <c r="B529" s="224"/>
      <c r="C529" s="224"/>
      <c r="D529" s="224"/>
      <c r="E529" s="224"/>
      <c r="F529" s="224"/>
      <c r="G529" s="224"/>
      <c r="H529" s="224"/>
      <c r="I529" s="224"/>
      <c r="J529" s="224"/>
      <c r="K529" s="224"/>
      <c r="L529" s="224"/>
      <c r="M529" s="224"/>
      <c r="N529" s="224"/>
      <c r="O529" s="224"/>
      <c r="P529" s="224"/>
      <c r="Q529" s="224"/>
      <c r="R529" s="224"/>
      <c r="S529" s="224"/>
      <c r="T529" s="224"/>
      <c r="U529" s="224"/>
    </row>
    <row r="530" spans="1:21" ht="12.75" customHeight="1">
      <c r="A530" s="223"/>
      <c r="B530" s="224"/>
      <c r="C530" s="224"/>
      <c r="D530" s="224"/>
      <c r="E530" s="224"/>
      <c r="F530" s="224"/>
      <c r="G530" s="224"/>
      <c r="H530" s="224"/>
      <c r="I530" s="224"/>
      <c r="J530" s="224"/>
      <c r="K530" s="224"/>
      <c r="L530" s="224"/>
      <c r="M530" s="224"/>
      <c r="N530" s="224"/>
      <c r="O530" s="224"/>
      <c r="P530" s="224"/>
      <c r="Q530" s="224"/>
      <c r="R530" s="224"/>
      <c r="S530" s="224"/>
      <c r="T530" s="224"/>
      <c r="U530" s="224"/>
    </row>
    <row r="531" spans="1:21" ht="12.75" customHeight="1">
      <c r="A531" s="223"/>
      <c r="B531" s="224"/>
      <c r="C531" s="224"/>
      <c r="D531" s="224"/>
      <c r="E531" s="224"/>
      <c r="F531" s="224"/>
      <c r="G531" s="224"/>
      <c r="H531" s="224"/>
      <c r="I531" s="224"/>
      <c r="J531" s="224"/>
      <c r="K531" s="224"/>
      <c r="L531" s="224"/>
      <c r="M531" s="224"/>
      <c r="N531" s="224"/>
      <c r="O531" s="224"/>
      <c r="P531" s="224"/>
      <c r="Q531" s="224"/>
      <c r="R531" s="224"/>
      <c r="S531" s="224"/>
      <c r="T531" s="224"/>
      <c r="U531" s="224"/>
    </row>
    <row r="532" spans="1:21" ht="12.75" customHeight="1">
      <c r="A532" s="223"/>
      <c r="B532" s="224"/>
      <c r="C532" s="224"/>
      <c r="D532" s="224"/>
      <c r="E532" s="224"/>
      <c r="F532" s="224"/>
      <c r="G532" s="224"/>
      <c r="H532" s="224"/>
      <c r="I532" s="224"/>
      <c r="J532" s="224"/>
      <c r="K532" s="224"/>
      <c r="L532" s="224"/>
      <c r="M532" s="224"/>
      <c r="N532" s="224"/>
      <c r="O532" s="224"/>
      <c r="P532" s="224"/>
      <c r="Q532" s="224"/>
      <c r="R532" s="224"/>
      <c r="S532" s="224"/>
      <c r="T532" s="224"/>
      <c r="U532" s="224"/>
    </row>
    <row r="533" spans="1:21" ht="12.75" customHeight="1">
      <c r="A533" s="223"/>
      <c r="B533" s="224"/>
      <c r="C533" s="224"/>
      <c r="D533" s="224"/>
      <c r="E533" s="224"/>
      <c r="F533" s="224"/>
      <c r="G533" s="224"/>
      <c r="H533" s="224"/>
      <c r="I533" s="224"/>
      <c r="J533" s="224"/>
      <c r="K533" s="224"/>
      <c r="L533" s="224"/>
      <c r="M533" s="224"/>
      <c r="N533" s="224"/>
      <c r="O533" s="224"/>
      <c r="P533" s="224"/>
      <c r="Q533" s="224"/>
      <c r="R533" s="224"/>
      <c r="S533" s="224"/>
      <c r="T533" s="224"/>
      <c r="U533" s="224"/>
    </row>
    <row r="534" spans="1:21" ht="12.75" customHeight="1">
      <c r="A534" s="223"/>
      <c r="B534" s="224"/>
      <c r="C534" s="224"/>
      <c r="D534" s="224"/>
      <c r="E534" s="224"/>
      <c r="F534" s="224"/>
      <c r="G534" s="224"/>
      <c r="H534" s="224"/>
      <c r="I534" s="224"/>
      <c r="J534" s="224"/>
      <c r="K534" s="224"/>
      <c r="L534" s="224"/>
      <c r="M534" s="224"/>
      <c r="N534" s="224"/>
      <c r="O534" s="224"/>
      <c r="P534" s="224"/>
      <c r="Q534" s="224"/>
      <c r="R534" s="224"/>
      <c r="S534" s="224"/>
      <c r="T534" s="224"/>
      <c r="U534" s="224"/>
    </row>
    <row r="535" spans="1:21" ht="12.75" customHeight="1">
      <c r="A535" s="223"/>
      <c r="B535" s="224"/>
      <c r="C535" s="224"/>
      <c r="D535" s="224"/>
      <c r="E535" s="224"/>
      <c r="F535" s="224"/>
      <c r="G535" s="224"/>
      <c r="H535" s="224"/>
      <c r="I535" s="224"/>
      <c r="J535" s="224"/>
      <c r="K535" s="224"/>
      <c r="L535" s="224"/>
      <c r="M535" s="224"/>
      <c r="N535" s="224"/>
      <c r="O535" s="224"/>
      <c r="P535" s="224"/>
      <c r="Q535" s="224"/>
      <c r="R535" s="224"/>
      <c r="S535" s="224"/>
      <c r="T535" s="224"/>
      <c r="U535" s="224"/>
    </row>
    <row r="536" spans="1:21" ht="12.75" customHeight="1">
      <c r="A536" s="223"/>
      <c r="B536" s="224"/>
      <c r="C536" s="224"/>
      <c r="D536" s="224"/>
      <c r="E536" s="224"/>
      <c r="F536" s="224"/>
      <c r="G536" s="224"/>
      <c r="H536" s="224"/>
      <c r="I536" s="224"/>
      <c r="J536" s="224"/>
      <c r="K536" s="224"/>
      <c r="L536" s="224"/>
      <c r="M536" s="224"/>
      <c r="N536" s="224"/>
      <c r="O536" s="224"/>
      <c r="P536" s="224"/>
      <c r="Q536" s="224"/>
      <c r="R536" s="224"/>
      <c r="S536" s="224"/>
      <c r="T536" s="224"/>
      <c r="U536" s="224"/>
    </row>
    <row r="537" spans="1:21" ht="12.75" customHeight="1">
      <c r="A537" s="223"/>
      <c r="B537" s="224"/>
      <c r="C537" s="224"/>
      <c r="D537" s="224"/>
      <c r="E537" s="224"/>
      <c r="F537" s="224"/>
      <c r="G537" s="224"/>
      <c r="H537" s="224"/>
      <c r="I537" s="224"/>
      <c r="J537" s="224"/>
      <c r="K537" s="224"/>
      <c r="L537" s="224"/>
      <c r="M537" s="224"/>
      <c r="N537" s="224"/>
      <c r="O537" s="224"/>
      <c r="P537" s="224"/>
      <c r="Q537" s="224"/>
      <c r="R537" s="224"/>
      <c r="S537" s="224"/>
      <c r="T537" s="224"/>
      <c r="U537" s="224"/>
    </row>
    <row r="538" spans="1:21" ht="12.75" customHeight="1">
      <c r="A538" s="223"/>
      <c r="B538" s="224"/>
      <c r="C538" s="224"/>
      <c r="D538" s="224"/>
      <c r="E538" s="224"/>
      <c r="F538" s="224"/>
      <c r="G538" s="224"/>
      <c r="H538" s="224"/>
      <c r="I538" s="224"/>
      <c r="J538" s="224"/>
      <c r="K538" s="224"/>
      <c r="L538" s="224"/>
      <c r="M538" s="224"/>
      <c r="N538" s="224"/>
      <c r="O538" s="224"/>
      <c r="P538" s="224"/>
      <c r="Q538" s="224"/>
      <c r="R538" s="224"/>
      <c r="S538" s="224"/>
      <c r="T538" s="224"/>
      <c r="U538" s="224"/>
    </row>
    <row r="539" spans="1:21" ht="12.75" customHeight="1">
      <c r="A539" s="223"/>
      <c r="B539" s="224"/>
      <c r="C539" s="224"/>
      <c r="D539" s="224"/>
      <c r="E539" s="224"/>
      <c r="F539" s="224"/>
      <c r="G539" s="224"/>
      <c r="H539" s="224"/>
      <c r="I539" s="224"/>
      <c r="J539" s="224"/>
      <c r="K539" s="224"/>
      <c r="L539" s="224"/>
      <c r="M539" s="224"/>
      <c r="N539" s="224"/>
      <c r="O539" s="224"/>
      <c r="P539" s="224"/>
      <c r="Q539" s="224"/>
      <c r="R539" s="224"/>
      <c r="S539" s="224"/>
      <c r="T539" s="224"/>
      <c r="U539" s="224"/>
    </row>
    <row r="540" spans="1:21" ht="12.75" customHeight="1">
      <c r="A540" s="223"/>
      <c r="B540" s="224"/>
      <c r="C540" s="224"/>
      <c r="D540" s="224"/>
      <c r="E540" s="224"/>
      <c r="F540" s="224"/>
      <c r="G540" s="224"/>
      <c r="H540" s="224"/>
      <c r="I540" s="224"/>
      <c r="J540" s="224"/>
      <c r="K540" s="224"/>
      <c r="L540" s="224"/>
      <c r="M540" s="224"/>
      <c r="N540" s="224"/>
      <c r="O540" s="224"/>
      <c r="P540" s="224"/>
      <c r="Q540" s="224"/>
      <c r="R540" s="224"/>
      <c r="S540" s="224"/>
      <c r="T540" s="224"/>
      <c r="U540" s="224"/>
    </row>
    <row r="541" spans="1:21" ht="12.75" customHeight="1">
      <c r="A541" s="223"/>
      <c r="B541" s="224"/>
      <c r="C541" s="224"/>
      <c r="D541" s="224"/>
      <c r="E541" s="224"/>
      <c r="F541" s="224"/>
      <c r="G541" s="224"/>
      <c r="H541" s="224"/>
      <c r="I541" s="224"/>
      <c r="J541" s="224"/>
      <c r="K541" s="224"/>
      <c r="L541" s="224"/>
      <c r="M541" s="224"/>
      <c r="N541" s="224"/>
      <c r="O541" s="224"/>
      <c r="P541" s="224"/>
      <c r="Q541" s="224"/>
      <c r="R541" s="224"/>
      <c r="S541" s="224"/>
      <c r="T541" s="224"/>
      <c r="U541" s="224"/>
    </row>
    <row r="542" spans="1:21" ht="12.75" customHeight="1">
      <c r="A542" s="223"/>
      <c r="B542" s="224"/>
      <c r="C542" s="224"/>
      <c r="D542" s="224"/>
      <c r="E542" s="224"/>
      <c r="F542" s="224"/>
      <c r="G542" s="224"/>
      <c r="H542" s="224"/>
      <c r="I542" s="224"/>
      <c r="J542" s="224"/>
      <c r="K542" s="224"/>
      <c r="L542" s="224"/>
      <c r="M542" s="224"/>
      <c r="N542" s="224"/>
      <c r="O542" s="224"/>
      <c r="P542" s="224"/>
      <c r="Q542" s="224"/>
      <c r="R542" s="224"/>
      <c r="S542" s="224"/>
      <c r="T542" s="224"/>
      <c r="U542" s="224"/>
    </row>
    <row r="543" spans="1:21" ht="12.75" customHeight="1">
      <c r="A543" s="223"/>
      <c r="B543" s="224"/>
      <c r="C543" s="224"/>
      <c r="D543" s="224"/>
      <c r="E543" s="224"/>
      <c r="F543" s="224"/>
      <c r="G543" s="224"/>
      <c r="H543" s="224"/>
      <c r="I543" s="224"/>
      <c r="J543" s="224"/>
      <c r="K543" s="224"/>
      <c r="L543" s="224"/>
      <c r="M543" s="224"/>
      <c r="N543" s="224"/>
      <c r="O543" s="224"/>
      <c r="P543" s="224"/>
      <c r="Q543" s="224"/>
      <c r="R543" s="224"/>
      <c r="S543" s="224"/>
      <c r="T543" s="224"/>
      <c r="U543" s="224"/>
    </row>
    <row r="544" spans="1:21" ht="12.75" customHeight="1">
      <c r="A544" s="223"/>
      <c r="B544" s="224"/>
      <c r="C544" s="224"/>
      <c r="D544" s="224"/>
      <c r="E544" s="224"/>
      <c r="F544" s="224"/>
      <c r="G544" s="224"/>
      <c r="H544" s="224"/>
      <c r="I544" s="224"/>
      <c r="J544" s="224"/>
      <c r="K544" s="224"/>
      <c r="L544" s="224"/>
      <c r="M544" s="224"/>
      <c r="N544" s="224"/>
      <c r="O544" s="224"/>
      <c r="P544" s="224"/>
      <c r="Q544" s="224"/>
      <c r="R544" s="224"/>
      <c r="S544" s="224"/>
      <c r="T544" s="224"/>
      <c r="U544" s="224"/>
    </row>
    <row r="545" spans="1:21" ht="12.75" customHeight="1">
      <c r="A545" s="223"/>
      <c r="B545" s="224"/>
      <c r="C545" s="224"/>
      <c r="D545" s="224"/>
      <c r="E545" s="224"/>
      <c r="F545" s="224"/>
      <c r="G545" s="224"/>
      <c r="H545" s="224"/>
      <c r="I545" s="224"/>
      <c r="J545" s="224"/>
      <c r="K545" s="224"/>
      <c r="L545" s="224"/>
      <c r="M545" s="224"/>
      <c r="N545" s="224"/>
      <c r="O545" s="224"/>
      <c r="P545" s="224"/>
      <c r="Q545" s="224"/>
      <c r="R545" s="224"/>
      <c r="S545" s="224"/>
      <c r="T545" s="224"/>
      <c r="U545" s="224"/>
    </row>
    <row r="546" spans="1:21" ht="12.75" customHeight="1">
      <c r="A546" s="223"/>
      <c r="B546" s="224"/>
      <c r="C546" s="224"/>
      <c r="D546" s="224"/>
      <c r="E546" s="224"/>
      <c r="F546" s="224"/>
      <c r="G546" s="224"/>
      <c r="H546" s="224"/>
      <c r="I546" s="224"/>
      <c r="J546" s="224"/>
      <c r="K546" s="224"/>
      <c r="L546" s="224"/>
      <c r="M546" s="224"/>
      <c r="N546" s="224"/>
      <c r="O546" s="224"/>
      <c r="P546" s="224"/>
      <c r="Q546" s="224"/>
      <c r="R546" s="224"/>
      <c r="S546" s="224"/>
      <c r="T546" s="224"/>
      <c r="U546" s="224"/>
    </row>
    <row r="547" spans="1:21" ht="12.75" customHeight="1">
      <c r="A547" s="223"/>
      <c r="B547" s="224"/>
      <c r="C547" s="224"/>
      <c r="D547" s="224"/>
      <c r="E547" s="224"/>
      <c r="F547" s="224"/>
      <c r="G547" s="224"/>
      <c r="H547" s="224"/>
      <c r="I547" s="224"/>
      <c r="J547" s="224"/>
      <c r="K547" s="224"/>
      <c r="L547" s="224"/>
      <c r="M547" s="224"/>
      <c r="N547" s="224"/>
      <c r="O547" s="224"/>
      <c r="P547" s="224"/>
      <c r="Q547" s="224"/>
      <c r="R547" s="224"/>
      <c r="S547" s="224"/>
      <c r="T547" s="224"/>
      <c r="U547" s="224"/>
    </row>
    <row r="548" spans="1:21" ht="12.75" customHeight="1">
      <c r="A548" s="223"/>
      <c r="B548" s="224"/>
      <c r="C548" s="224"/>
      <c r="D548" s="224"/>
      <c r="E548" s="224"/>
      <c r="F548" s="224"/>
      <c r="G548" s="224"/>
      <c r="H548" s="224"/>
      <c r="I548" s="224"/>
      <c r="J548" s="224"/>
      <c r="K548" s="224"/>
      <c r="L548" s="224"/>
      <c r="M548" s="224"/>
      <c r="N548" s="224"/>
      <c r="O548" s="224"/>
      <c r="P548" s="224"/>
      <c r="Q548" s="224"/>
      <c r="R548" s="224"/>
      <c r="S548" s="224"/>
      <c r="T548" s="224"/>
      <c r="U548" s="224"/>
    </row>
    <row r="549" spans="1:21" ht="12.75" customHeight="1">
      <c r="A549" s="223"/>
      <c r="B549" s="224"/>
      <c r="C549" s="224"/>
      <c r="D549" s="224"/>
      <c r="E549" s="224"/>
      <c r="F549" s="224"/>
      <c r="G549" s="224"/>
      <c r="H549" s="224"/>
      <c r="I549" s="224"/>
      <c r="J549" s="224"/>
      <c r="K549" s="224"/>
      <c r="L549" s="224"/>
      <c r="M549" s="224"/>
      <c r="N549" s="224"/>
      <c r="O549" s="224"/>
      <c r="P549" s="224"/>
      <c r="Q549" s="224"/>
      <c r="R549" s="224"/>
      <c r="S549" s="224"/>
      <c r="T549" s="224"/>
      <c r="U549" s="224"/>
    </row>
    <row r="550" spans="1:21" ht="12.75" customHeight="1">
      <c r="A550" s="223"/>
      <c r="B550" s="224"/>
      <c r="C550" s="224"/>
      <c r="D550" s="224"/>
      <c r="E550" s="224"/>
      <c r="F550" s="224"/>
      <c r="G550" s="224"/>
      <c r="H550" s="224"/>
      <c r="I550" s="224"/>
      <c r="J550" s="224"/>
      <c r="K550" s="224"/>
      <c r="L550" s="224"/>
      <c r="M550" s="224"/>
      <c r="N550" s="224"/>
      <c r="O550" s="224"/>
      <c r="P550" s="224"/>
      <c r="Q550" s="224"/>
      <c r="R550" s="224"/>
      <c r="S550" s="224"/>
      <c r="T550" s="224"/>
      <c r="U550" s="224"/>
    </row>
    <row r="551" spans="1:21" ht="12.75" customHeight="1">
      <c r="A551" s="223"/>
      <c r="B551" s="224"/>
      <c r="C551" s="224"/>
      <c r="D551" s="224"/>
      <c r="E551" s="224"/>
      <c r="F551" s="224"/>
      <c r="G551" s="224"/>
      <c r="H551" s="224"/>
      <c r="I551" s="224"/>
      <c r="J551" s="224"/>
      <c r="K551" s="224"/>
      <c r="L551" s="224"/>
      <c r="M551" s="224"/>
      <c r="N551" s="224"/>
      <c r="O551" s="224"/>
      <c r="P551" s="224"/>
      <c r="Q551" s="224"/>
      <c r="R551" s="224"/>
      <c r="S551" s="224"/>
      <c r="T551" s="224"/>
      <c r="U551" s="224"/>
    </row>
    <row r="552" spans="1:21" ht="12.75" customHeight="1">
      <c r="A552" s="223"/>
      <c r="B552" s="224"/>
      <c r="C552" s="224"/>
      <c r="D552" s="224"/>
      <c r="E552" s="224"/>
      <c r="F552" s="224"/>
      <c r="G552" s="224"/>
      <c r="H552" s="224"/>
      <c r="I552" s="224"/>
      <c r="J552" s="224"/>
      <c r="K552" s="224"/>
      <c r="L552" s="224"/>
      <c r="M552" s="224"/>
      <c r="N552" s="224"/>
      <c r="O552" s="224"/>
      <c r="P552" s="224"/>
      <c r="Q552" s="224"/>
      <c r="R552" s="224"/>
      <c r="S552" s="224"/>
      <c r="T552" s="224"/>
      <c r="U552" s="224"/>
    </row>
    <row r="553" spans="1:21" ht="12.75" customHeight="1">
      <c r="A553" s="223"/>
      <c r="B553" s="224"/>
      <c r="C553" s="224"/>
      <c r="D553" s="224"/>
      <c r="E553" s="224"/>
      <c r="F553" s="224"/>
      <c r="G553" s="224"/>
      <c r="H553" s="224"/>
      <c r="I553" s="224"/>
      <c r="J553" s="224"/>
      <c r="K553" s="224"/>
      <c r="L553" s="224"/>
      <c r="M553" s="224"/>
      <c r="N553" s="224"/>
      <c r="O553" s="224"/>
      <c r="P553" s="224"/>
      <c r="Q553" s="224"/>
      <c r="R553" s="224"/>
      <c r="S553" s="224"/>
      <c r="T553" s="224"/>
      <c r="U553" s="224"/>
    </row>
    <row r="554" spans="1:21" ht="12.75" customHeight="1">
      <c r="A554" s="223"/>
      <c r="B554" s="224"/>
      <c r="C554" s="224"/>
      <c r="D554" s="224"/>
      <c r="E554" s="224"/>
      <c r="F554" s="224"/>
      <c r="G554" s="224"/>
      <c r="H554" s="224"/>
      <c r="I554" s="224"/>
      <c r="J554" s="224"/>
      <c r="K554" s="224"/>
      <c r="L554" s="224"/>
      <c r="M554" s="224"/>
      <c r="N554" s="224"/>
      <c r="O554" s="224"/>
      <c r="P554" s="224"/>
      <c r="Q554" s="224"/>
      <c r="R554" s="224"/>
      <c r="S554" s="224"/>
      <c r="T554" s="224"/>
      <c r="U554" s="224"/>
    </row>
    <row r="555" spans="1:21" ht="12.75" customHeight="1">
      <c r="A555" s="223"/>
      <c r="B555" s="224"/>
      <c r="C555" s="224"/>
      <c r="D555" s="224"/>
      <c r="E555" s="224"/>
      <c r="F555" s="224"/>
      <c r="G555" s="224"/>
      <c r="H555" s="224"/>
      <c r="I555" s="224"/>
      <c r="J555" s="224"/>
      <c r="K555" s="224"/>
      <c r="L555" s="224"/>
      <c r="M555" s="224"/>
      <c r="N555" s="224"/>
      <c r="O555" s="224"/>
      <c r="P555" s="224"/>
      <c r="Q555" s="224"/>
      <c r="R555" s="224"/>
      <c r="S555" s="224"/>
      <c r="T555" s="224"/>
      <c r="U555" s="224"/>
    </row>
    <row r="556" spans="1:21" ht="12.75" customHeight="1">
      <c r="A556" s="223"/>
      <c r="B556" s="224"/>
      <c r="C556" s="224"/>
      <c r="D556" s="224"/>
      <c r="E556" s="224"/>
      <c r="F556" s="224"/>
      <c r="G556" s="224"/>
      <c r="H556" s="224"/>
      <c r="I556" s="224"/>
      <c r="J556" s="224"/>
      <c r="K556" s="224"/>
      <c r="L556" s="224"/>
      <c r="M556" s="224"/>
      <c r="N556" s="224"/>
      <c r="O556" s="224"/>
      <c r="P556" s="224"/>
      <c r="Q556" s="224"/>
      <c r="R556" s="224"/>
      <c r="S556" s="224"/>
      <c r="T556" s="224"/>
      <c r="U556" s="224"/>
    </row>
    <row r="557" spans="1:21" ht="12.75" customHeight="1">
      <c r="A557" s="223"/>
      <c r="B557" s="224"/>
      <c r="C557" s="224"/>
      <c r="D557" s="224"/>
      <c r="E557" s="224"/>
      <c r="F557" s="224"/>
      <c r="G557" s="224"/>
      <c r="H557" s="224"/>
      <c r="I557" s="224"/>
      <c r="J557" s="224"/>
      <c r="K557" s="224"/>
      <c r="L557" s="224"/>
      <c r="M557" s="224"/>
      <c r="N557" s="224"/>
      <c r="O557" s="224"/>
      <c r="P557" s="224"/>
      <c r="Q557" s="224"/>
      <c r="R557" s="224"/>
      <c r="S557" s="224"/>
      <c r="T557" s="224"/>
      <c r="U557" s="224"/>
    </row>
    <row r="558" spans="1:21" ht="12.75" customHeight="1">
      <c r="A558" s="223"/>
      <c r="B558" s="224"/>
      <c r="C558" s="224"/>
      <c r="D558" s="224"/>
      <c r="E558" s="224"/>
      <c r="F558" s="224"/>
      <c r="G558" s="224"/>
      <c r="H558" s="224"/>
      <c r="I558" s="224"/>
      <c r="J558" s="224"/>
      <c r="K558" s="224"/>
      <c r="L558" s="224"/>
      <c r="M558" s="224"/>
      <c r="N558" s="224"/>
      <c r="O558" s="224"/>
      <c r="P558" s="224"/>
      <c r="Q558" s="224"/>
      <c r="R558" s="224"/>
      <c r="S558" s="224"/>
      <c r="T558" s="224"/>
      <c r="U558" s="224"/>
    </row>
    <row r="559" spans="1:21" ht="12.75" customHeight="1">
      <c r="A559" s="223"/>
      <c r="B559" s="224"/>
      <c r="C559" s="224"/>
      <c r="D559" s="224"/>
      <c r="E559" s="224"/>
      <c r="F559" s="224"/>
      <c r="G559" s="224"/>
      <c r="H559" s="224"/>
      <c r="I559" s="224"/>
      <c r="J559" s="224"/>
      <c r="K559" s="224"/>
      <c r="L559" s="224"/>
      <c r="M559" s="224"/>
      <c r="N559" s="224"/>
      <c r="O559" s="224"/>
      <c r="P559" s="224"/>
      <c r="Q559" s="224"/>
      <c r="R559" s="224"/>
      <c r="S559" s="224"/>
      <c r="T559" s="224"/>
      <c r="U559" s="224"/>
    </row>
    <row r="560" spans="1:21" ht="12.75" customHeight="1">
      <c r="A560" s="223"/>
      <c r="B560" s="224"/>
      <c r="C560" s="224"/>
      <c r="D560" s="224"/>
      <c r="E560" s="224"/>
      <c r="F560" s="224"/>
      <c r="G560" s="224"/>
      <c r="H560" s="224"/>
      <c r="I560" s="224"/>
      <c r="J560" s="224"/>
      <c r="K560" s="224"/>
      <c r="L560" s="224"/>
      <c r="M560" s="224"/>
      <c r="N560" s="224"/>
      <c r="O560" s="224"/>
      <c r="P560" s="224"/>
      <c r="Q560" s="224"/>
      <c r="R560" s="224"/>
      <c r="S560" s="224"/>
      <c r="T560" s="224"/>
      <c r="U560" s="224"/>
    </row>
    <row r="561" spans="1:21" ht="12.75" customHeight="1">
      <c r="A561" s="223"/>
      <c r="B561" s="224"/>
      <c r="C561" s="224"/>
      <c r="D561" s="224"/>
      <c r="E561" s="224"/>
      <c r="F561" s="224"/>
      <c r="G561" s="224"/>
      <c r="H561" s="224"/>
      <c r="I561" s="224"/>
      <c r="J561" s="224"/>
      <c r="K561" s="224"/>
      <c r="L561" s="224"/>
      <c r="M561" s="224"/>
      <c r="N561" s="224"/>
      <c r="O561" s="224"/>
      <c r="P561" s="224"/>
      <c r="Q561" s="224"/>
      <c r="R561" s="224"/>
      <c r="S561" s="224"/>
      <c r="T561" s="224"/>
      <c r="U561" s="224"/>
    </row>
    <row r="562" spans="1:21" ht="12.75" customHeight="1">
      <c r="A562" s="223"/>
      <c r="B562" s="224"/>
      <c r="C562" s="224"/>
      <c r="D562" s="224"/>
      <c r="E562" s="224"/>
      <c r="F562" s="224"/>
      <c r="G562" s="224"/>
      <c r="H562" s="224"/>
      <c r="I562" s="224"/>
      <c r="J562" s="224"/>
      <c r="K562" s="224"/>
      <c r="L562" s="224"/>
      <c r="M562" s="224"/>
      <c r="N562" s="224"/>
      <c r="O562" s="224"/>
      <c r="P562" s="224"/>
      <c r="Q562" s="224"/>
      <c r="R562" s="224"/>
      <c r="S562" s="224"/>
      <c r="T562" s="224"/>
      <c r="U562" s="224"/>
    </row>
    <row r="563" spans="1:21" ht="12.75" customHeight="1">
      <c r="A563" s="223"/>
      <c r="B563" s="224"/>
      <c r="C563" s="224"/>
      <c r="D563" s="224"/>
      <c r="E563" s="224"/>
      <c r="F563" s="224"/>
      <c r="G563" s="224"/>
      <c r="H563" s="224"/>
      <c r="I563" s="224"/>
      <c r="J563" s="224"/>
      <c r="K563" s="224"/>
      <c r="L563" s="224"/>
      <c r="M563" s="224"/>
      <c r="N563" s="224"/>
      <c r="O563" s="224"/>
      <c r="P563" s="224"/>
      <c r="Q563" s="224"/>
      <c r="R563" s="224"/>
      <c r="S563" s="224"/>
      <c r="T563" s="224"/>
      <c r="U563" s="224"/>
    </row>
    <row r="564" spans="1:21" ht="12.75" customHeight="1">
      <c r="A564" s="223"/>
      <c r="B564" s="224"/>
      <c r="C564" s="224"/>
      <c r="D564" s="224"/>
      <c r="E564" s="224"/>
      <c r="F564" s="224"/>
      <c r="G564" s="224"/>
      <c r="H564" s="224"/>
      <c r="I564" s="224"/>
      <c r="J564" s="224"/>
      <c r="K564" s="224"/>
      <c r="L564" s="224"/>
      <c r="M564" s="224"/>
      <c r="N564" s="224"/>
      <c r="O564" s="224"/>
      <c r="P564" s="224"/>
      <c r="Q564" s="224"/>
      <c r="R564" s="224"/>
      <c r="S564" s="224"/>
      <c r="T564" s="224"/>
      <c r="U564" s="224"/>
    </row>
    <row r="565" spans="1:21" ht="12.75" customHeight="1">
      <c r="A565" s="223"/>
      <c r="B565" s="224"/>
      <c r="C565" s="224"/>
      <c r="D565" s="224"/>
      <c r="E565" s="224"/>
      <c r="F565" s="224"/>
      <c r="G565" s="224"/>
      <c r="H565" s="224"/>
      <c r="I565" s="224"/>
      <c r="J565" s="224"/>
      <c r="K565" s="224"/>
      <c r="L565" s="224"/>
      <c r="M565" s="224"/>
      <c r="N565" s="224"/>
      <c r="O565" s="224"/>
      <c r="P565" s="224"/>
      <c r="Q565" s="224"/>
      <c r="R565" s="224"/>
      <c r="S565" s="224"/>
      <c r="T565" s="224"/>
      <c r="U565" s="224"/>
    </row>
    <row r="566" spans="1:21" ht="12.75" customHeight="1">
      <c r="A566" s="223"/>
      <c r="B566" s="224"/>
      <c r="C566" s="224"/>
      <c r="D566" s="224"/>
      <c r="E566" s="224"/>
      <c r="F566" s="224"/>
      <c r="G566" s="224"/>
      <c r="H566" s="224"/>
      <c r="I566" s="224"/>
      <c r="J566" s="224"/>
      <c r="K566" s="224"/>
      <c r="L566" s="224"/>
      <c r="M566" s="224"/>
      <c r="N566" s="224"/>
      <c r="O566" s="224"/>
      <c r="P566" s="224"/>
      <c r="Q566" s="224"/>
      <c r="R566" s="224"/>
      <c r="S566" s="224"/>
      <c r="T566" s="224"/>
      <c r="U566" s="224"/>
    </row>
    <row r="567" spans="1:21" ht="12.75" customHeight="1">
      <c r="A567" s="223"/>
      <c r="B567" s="224"/>
      <c r="C567" s="224"/>
      <c r="D567" s="224"/>
      <c r="E567" s="224"/>
      <c r="F567" s="224"/>
      <c r="G567" s="224"/>
      <c r="H567" s="224"/>
      <c r="I567" s="224"/>
      <c r="J567" s="224"/>
      <c r="K567" s="224"/>
      <c r="L567" s="224"/>
      <c r="M567" s="224"/>
      <c r="N567" s="224"/>
      <c r="O567" s="224"/>
      <c r="P567" s="224"/>
      <c r="Q567" s="224"/>
      <c r="R567" s="224"/>
      <c r="S567" s="224"/>
      <c r="T567" s="224"/>
      <c r="U567" s="224"/>
    </row>
    <row r="568" spans="1:21" ht="12.75" customHeight="1">
      <c r="A568" s="223"/>
      <c r="B568" s="224"/>
      <c r="C568" s="224"/>
      <c r="D568" s="224"/>
      <c r="E568" s="224"/>
      <c r="F568" s="224"/>
      <c r="G568" s="224"/>
      <c r="H568" s="224"/>
      <c r="I568" s="224"/>
      <c r="J568" s="224"/>
      <c r="K568" s="224"/>
      <c r="L568" s="224"/>
      <c r="M568" s="224"/>
      <c r="N568" s="224"/>
      <c r="O568" s="224"/>
      <c r="P568" s="224"/>
      <c r="Q568" s="224"/>
      <c r="R568" s="224"/>
      <c r="S568" s="224"/>
      <c r="T568" s="224"/>
      <c r="U568" s="224"/>
    </row>
    <row r="569" spans="1:21" ht="12.75" customHeight="1">
      <c r="A569" s="223"/>
      <c r="B569" s="224"/>
      <c r="C569" s="224"/>
      <c r="D569" s="224"/>
      <c r="E569" s="224"/>
      <c r="F569" s="224"/>
      <c r="G569" s="224"/>
      <c r="H569" s="224"/>
      <c r="I569" s="224"/>
      <c r="J569" s="224"/>
      <c r="K569" s="224"/>
      <c r="L569" s="224"/>
      <c r="M569" s="224"/>
      <c r="N569" s="224"/>
      <c r="O569" s="224"/>
      <c r="P569" s="224"/>
      <c r="Q569" s="224"/>
      <c r="R569" s="224"/>
      <c r="S569" s="224"/>
      <c r="T569" s="224"/>
      <c r="U569" s="224"/>
    </row>
    <row r="570" spans="1:21" ht="12.75" customHeight="1">
      <c r="A570" s="223"/>
      <c r="B570" s="224"/>
      <c r="C570" s="224"/>
      <c r="D570" s="224"/>
      <c r="E570" s="224"/>
      <c r="F570" s="224"/>
      <c r="G570" s="224"/>
      <c r="H570" s="224"/>
      <c r="I570" s="224"/>
      <c r="J570" s="224"/>
      <c r="K570" s="224"/>
      <c r="L570" s="224"/>
      <c r="M570" s="224"/>
      <c r="N570" s="224"/>
      <c r="O570" s="224"/>
      <c r="P570" s="224"/>
      <c r="Q570" s="224"/>
      <c r="R570" s="224"/>
      <c r="S570" s="224"/>
      <c r="T570" s="224"/>
      <c r="U570" s="224"/>
    </row>
    <row r="571" spans="1:21" ht="12.75" customHeight="1">
      <c r="A571" s="223"/>
      <c r="B571" s="224"/>
      <c r="C571" s="224"/>
      <c r="D571" s="224"/>
      <c r="E571" s="224"/>
      <c r="F571" s="224"/>
      <c r="G571" s="224"/>
      <c r="H571" s="224"/>
      <c r="I571" s="224"/>
      <c r="J571" s="224"/>
      <c r="K571" s="224"/>
      <c r="L571" s="224"/>
      <c r="M571" s="224"/>
      <c r="N571" s="224"/>
      <c r="O571" s="224"/>
      <c r="P571" s="224"/>
      <c r="Q571" s="224"/>
      <c r="R571" s="224"/>
      <c r="S571" s="224"/>
      <c r="T571" s="224"/>
      <c r="U571" s="224"/>
    </row>
    <row r="572" spans="1:21" ht="12.75" customHeight="1">
      <c r="A572" s="223"/>
      <c r="B572" s="224"/>
      <c r="C572" s="224"/>
      <c r="D572" s="224"/>
      <c r="E572" s="224"/>
      <c r="F572" s="224"/>
      <c r="G572" s="224"/>
      <c r="H572" s="224"/>
      <c r="I572" s="224"/>
      <c r="J572" s="224"/>
      <c r="K572" s="224"/>
      <c r="L572" s="224"/>
      <c r="M572" s="224"/>
      <c r="N572" s="224"/>
      <c r="O572" s="224"/>
      <c r="P572" s="224"/>
      <c r="Q572" s="224"/>
      <c r="R572" s="224"/>
      <c r="S572" s="224"/>
      <c r="T572" s="224"/>
      <c r="U572" s="224"/>
    </row>
    <row r="573" spans="1:21" ht="12.75" customHeight="1">
      <c r="A573" s="223"/>
      <c r="B573" s="224"/>
      <c r="C573" s="224"/>
      <c r="D573" s="224"/>
      <c r="E573" s="224"/>
      <c r="F573" s="224"/>
      <c r="G573" s="224"/>
      <c r="H573" s="224"/>
      <c r="I573" s="224"/>
      <c r="J573" s="224"/>
      <c r="K573" s="224"/>
      <c r="L573" s="224"/>
      <c r="M573" s="224"/>
      <c r="N573" s="224"/>
      <c r="O573" s="224"/>
      <c r="P573" s="224"/>
      <c r="Q573" s="224"/>
      <c r="R573" s="224"/>
      <c r="S573" s="224"/>
      <c r="T573" s="224"/>
      <c r="U573" s="224"/>
    </row>
    <row r="574" spans="1:21" ht="12.75" customHeight="1">
      <c r="A574" s="223"/>
      <c r="B574" s="224"/>
      <c r="C574" s="224"/>
      <c r="D574" s="224"/>
      <c r="E574" s="224"/>
      <c r="F574" s="224"/>
      <c r="G574" s="224"/>
      <c r="H574" s="224"/>
      <c r="I574" s="224"/>
      <c r="J574" s="224"/>
      <c r="K574" s="224"/>
      <c r="L574" s="224"/>
      <c r="M574" s="224"/>
      <c r="N574" s="224"/>
      <c r="O574" s="224"/>
      <c r="P574" s="224"/>
      <c r="Q574" s="224"/>
      <c r="R574" s="224"/>
      <c r="S574" s="224"/>
      <c r="T574" s="224"/>
      <c r="U574" s="224"/>
    </row>
    <row r="575" spans="1:21" ht="12.75" customHeight="1">
      <c r="A575" s="223"/>
      <c r="B575" s="224"/>
      <c r="C575" s="224"/>
      <c r="D575" s="224"/>
      <c r="E575" s="224"/>
      <c r="F575" s="224"/>
      <c r="G575" s="224"/>
      <c r="H575" s="224"/>
      <c r="I575" s="224"/>
      <c r="J575" s="224"/>
      <c r="K575" s="224"/>
      <c r="L575" s="224"/>
      <c r="M575" s="224"/>
      <c r="N575" s="224"/>
      <c r="O575" s="224"/>
      <c r="P575" s="224"/>
      <c r="Q575" s="224"/>
      <c r="R575" s="224"/>
      <c r="S575" s="224"/>
      <c r="T575" s="224"/>
      <c r="U575" s="224"/>
    </row>
    <row r="576" spans="1:21" ht="12.75" customHeight="1">
      <c r="A576" s="223"/>
      <c r="B576" s="224"/>
      <c r="C576" s="224"/>
      <c r="D576" s="224"/>
      <c r="E576" s="224"/>
      <c r="F576" s="224"/>
      <c r="G576" s="224"/>
      <c r="H576" s="224"/>
      <c r="I576" s="224"/>
      <c r="J576" s="224"/>
      <c r="K576" s="224"/>
      <c r="L576" s="224"/>
      <c r="M576" s="224"/>
      <c r="N576" s="224"/>
      <c r="O576" s="224"/>
      <c r="P576" s="224"/>
      <c r="Q576" s="224"/>
      <c r="R576" s="224"/>
      <c r="S576" s="224"/>
      <c r="T576" s="224"/>
      <c r="U576" s="224"/>
    </row>
    <row r="577" spans="1:21" ht="12.75" customHeight="1">
      <c r="A577" s="223"/>
      <c r="B577" s="224"/>
      <c r="C577" s="224"/>
      <c r="D577" s="224"/>
      <c r="E577" s="224"/>
      <c r="F577" s="224"/>
      <c r="G577" s="224"/>
      <c r="H577" s="224"/>
      <c r="I577" s="224"/>
      <c r="J577" s="224"/>
      <c r="K577" s="224"/>
      <c r="L577" s="224"/>
      <c r="M577" s="224"/>
      <c r="N577" s="224"/>
      <c r="O577" s="224"/>
      <c r="P577" s="224"/>
      <c r="Q577" s="224"/>
      <c r="R577" s="224"/>
      <c r="S577" s="224"/>
      <c r="T577" s="224"/>
      <c r="U577" s="224"/>
    </row>
    <row r="578" spans="1:21" ht="12.75" customHeight="1">
      <c r="A578" s="223"/>
      <c r="B578" s="224"/>
      <c r="C578" s="224"/>
      <c r="D578" s="224"/>
      <c r="E578" s="224"/>
      <c r="F578" s="224"/>
      <c r="G578" s="224"/>
      <c r="H578" s="224"/>
      <c r="I578" s="224"/>
      <c r="J578" s="224"/>
      <c r="K578" s="224"/>
      <c r="L578" s="224"/>
      <c r="M578" s="224"/>
      <c r="N578" s="224"/>
      <c r="O578" s="224"/>
      <c r="P578" s="224"/>
      <c r="Q578" s="224"/>
      <c r="R578" s="224"/>
      <c r="S578" s="224"/>
      <c r="T578" s="224"/>
      <c r="U578" s="224"/>
    </row>
    <row r="579" spans="1:21" ht="12.75" customHeight="1">
      <c r="A579" s="223"/>
      <c r="B579" s="224"/>
      <c r="C579" s="224"/>
      <c r="D579" s="224"/>
      <c r="E579" s="224"/>
      <c r="F579" s="224"/>
      <c r="G579" s="224"/>
      <c r="H579" s="224"/>
      <c r="I579" s="224"/>
      <c r="J579" s="224"/>
      <c r="K579" s="224"/>
      <c r="L579" s="224"/>
      <c r="M579" s="224"/>
      <c r="N579" s="224"/>
      <c r="O579" s="224"/>
      <c r="P579" s="224"/>
      <c r="Q579" s="224"/>
      <c r="R579" s="224"/>
      <c r="S579" s="224"/>
      <c r="T579" s="224"/>
      <c r="U579" s="224"/>
    </row>
    <row r="580" spans="1:21" ht="12.75" customHeight="1">
      <c r="A580" s="223"/>
      <c r="B580" s="224"/>
      <c r="C580" s="224"/>
      <c r="D580" s="224"/>
      <c r="E580" s="224"/>
      <c r="F580" s="224"/>
      <c r="G580" s="224"/>
      <c r="H580" s="224"/>
      <c r="I580" s="224"/>
      <c r="J580" s="224"/>
      <c r="K580" s="224"/>
      <c r="L580" s="224"/>
      <c r="M580" s="224"/>
      <c r="N580" s="224"/>
      <c r="O580" s="224"/>
      <c r="P580" s="224"/>
      <c r="Q580" s="224"/>
      <c r="R580" s="224"/>
      <c r="S580" s="224"/>
      <c r="T580" s="224"/>
      <c r="U580" s="224"/>
    </row>
    <row r="581" spans="1:21" ht="12.75" customHeight="1">
      <c r="A581" s="223"/>
      <c r="B581" s="224"/>
      <c r="C581" s="224"/>
      <c r="D581" s="224"/>
      <c r="E581" s="224"/>
      <c r="F581" s="224"/>
      <c r="G581" s="224"/>
      <c r="H581" s="224"/>
      <c r="I581" s="224"/>
      <c r="J581" s="224"/>
      <c r="K581" s="224"/>
      <c r="L581" s="224"/>
      <c r="M581" s="224"/>
      <c r="N581" s="224"/>
      <c r="O581" s="224"/>
      <c r="P581" s="224"/>
      <c r="Q581" s="224"/>
      <c r="R581" s="224"/>
      <c r="S581" s="224"/>
      <c r="T581" s="224"/>
      <c r="U581" s="224"/>
    </row>
    <row r="582" spans="1:21" ht="12.75" customHeight="1">
      <c r="A582" s="223"/>
      <c r="B582" s="224"/>
      <c r="C582" s="224"/>
      <c r="D582" s="224"/>
      <c r="E582" s="224"/>
      <c r="F582" s="224"/>
      <c r="G582" s="224"/>
      <c r="H582" s="224"/>
      <c r="I582" s="224"/>
      <c r="J582" s="224"/>
      <c r="K582" s="224"/>
      <c r="L582" s="224"/>
      <c r="M582" s="224"/>
      <c r="N582" s="224"/>
      <c r="O582" s="224"/>
      <c r="P582" s="224"/>
      <c r="Q582" s="224"/>
      <c r="R582" s="224"/>
      <c r="S582" s="224"/>
      <c r="T582" s="224"/>
      <c r="U582" s="224"/>
    </row>
    <row r="583" spans="1:21" ht="12.75" customHeight="1">
      <c r="A583" s="223"/>
      <c r="B583" s="224"/>
      <c r="C583" s="224"/>
      <c r="D583" s="224"/>
      <c r="E583" s="224"/>
      <c r="F583" s="224"/>
      <c r="G583" s="224"/>
      <c r="H583" s="224"/>
      <c r="I583" s="224"/>
      <c r="J583" s="224"/>
      <c r="K583" s="224"/>
      <c r="L583" s="224"/>
      <c r="M583" s="224"/>
      <c r="N583" s="224"/>
      <c r="O583" s="224"/>
      <c r="P583" s="224"/>
      <c r="Q583" s="224"/>
      <c r="R583" s="224"/>
      <c r="S583" s="224"/>
      <c r="T583" s="224"/>
      <c r="U583" s="224"/>
    </row>
    <row r="584" spans="1:21" ht="12.75" customHeight="1">
      <c r="A584" s="223"/>
      <c r="B584" s="224"/>
      <c r="C584" s="224"/>
      <c r="D584" s="224"/>
      <c r="E584" s="224"/>
      <c r="F584" s="224"/>
      <c r="G584" s="224"/>
      <c r="H584" s="224"/>
      <c r="I584" s="224"/>
      <c r="J584" s="224"/>
      <c r="K584" s="224"/>
      <c r="L584" s="224"/>
      <c r="M584" s="224"/>
      <c r="N584" s="224"/>
      <c r="O584" s="224"/>
      <c r="P584" s="224"/>
      <c r="Q584" s="224"/>
      <c r="R584" s="224"/>
      <c r="S584" s="224"/>
      <c r="T584" s="224"/>
      <c r="U584" s="224"/>
    </row>
    <row r="585" spans="1:21" ht="12.75" customHeight="1">
      <c r="A585" s="223"/>
      <c r="B585" s="224"/>
      <c r="C585" s="224"/>
      <c r="D585" s="224"/>
      <c r="E585" s="224"/>
      <c r="F585" s="224"/>
      <c r="G585" s="224"/>
      <c r="H585" s="224"/>
      <c r="I585" s="224"/>
      <c r="J585" s="224"/>
      <c r="K585" s="224"/>
      <c r="L585" s="224"/>
      <c r="M585" s="224"/>
      <c r="N585" s="224"/>
      <c r="O585" s="224"/>
      <c r="P585" s="224"/>
      <c r="Q585" s="224"/>
      <c r="R585" s="224"/>
      <c r="S585" s="224"/>
      <c r="T585" s="224"/>
      <c r="U585" s="224"/>
    </row>
    <row r="586" spans="1:21" ht="12.75" customHeight="1">
      <c r="A586" s="223"/>
      <c r="B586" s="224"/>
      <c r="C586" s="224"/>
      <c r="D586" s="224"/>
      <c r="E586" s="224"/>
      <c r="F586" s="224"/>
      <c r="G586" s="224"/>
      <c r="H586" s="224"/>
      <c r="I586" s="224"/>
      <c r="J586" s="224"/>
      <c r="K586" s="224"/>
      <c r="L586" s="224"/>
      <c r="M586" s="224"/>
      <c r="N586" s="224"/>
      <c r="O586" s="224"/>
      <c r="P586" s="224"/>
      <c r="Q586" s="224"/>
      <c r="R586" s="224"/>
      <c r="S586" s="224"/>
      <c r="T586" s="224"/>
      <c r="U586" s="224"/>
    </row>
    <row r="587" spans="1:21" ht="12.75" customHeight="1">
      <c r="A587" s="223"/>
      <c r="B587" s="224"/>
      <c r="C587" s="224"/>
      <c r="D587" s="224"/>
      <c r="E587" s="224"/>
      <c r="F587" s="224"/>
      <c r="G587" s="224"/>
      <c r="H587" s="224"/>
      <c r="I587" s="224"/>
      <c r="J587" s="224"/>
      <c r="K587" s="224"/>
      <c r="L587" s="224"/>
      <c r="M587" s="224"/>
      <c r="N587" s="224"/>
      <c r="O587" s="224"/>
      <c r="P587" s="224"/>
      <c r="Q587" s="224"/>
      <c r="R587" s="224"/>
      <c r="S587" s="224"/>
      <c r="T587" s="224"/>
      <c r="U587" s="224"/>
    </row>
    <row r="588" spans="1:21" ht="12.75" customHeight="1">
      <c r="A588" s="223"/>
      <c r="B588" s="224"/>
      <c r="C588" s="224"/>
      <c r="D588" s="224"/>
      <c r="E588" s="224"/>
      <c r="F588" s="224"/>
      <c r="G588" s="224"/>
      <c r="H588" s="224"/>
      <c r="I588" s="224"/>
      <c r="J588" s="224"/>
      <c r="K588" s="224"/>
      <c r="L588" s="224"/>
      <c r="M588" s="224"/>
      <c r="N588" s="224"/>
      <c r="O588" s="224"/>
      <c r="P588" s="224"/>
      <c r="Q588" s="224"/>
      <c r="R588" s="224"/>
      <c r="S588" s="224"/>
      <c r="T588" s="224"/>
      <c r="U588" s="224"/>
    </row>
    <row r="589" spans="1:21" ht="12.75" customHeight="1">
      <c r="A589" s="223"/>
      <c r="B589" s="224"/>
      <c r="C589" s="224"/>
      <c r="D589" s="224"/>
      <c r="E589" s="224"/>
      <c r="F589" s="224"/>
      <c r="G589" s="224"/>
      <c r="H589" s="224"/>
      <c r="I589" s="224"/>
      <c r="J589" s="224"/>
      <c r="K589" s="224"/>
      <c r="L589" s="224"/>
      <c r="M589" s="224"/>
      <c r="N589" s="224"/>
      <c r="O589" s="224"/>
      <c r="P589" s="224"/>
      <c r="Q589" s="224"/>
      <c r="R589" s="224"/>
      <c r="S589" s="224"/>
      <c r="T589" s="224"/>
      <c r="U589" s="224"/>
    </row>
    <row r="590" spans="1:21" ht="12.75" customHeight="1">
      <c r="A590" s="223"/>
      <c r="B590" s="224"/>
      <c r="C590" s="224"/>
      <c r="D590" s="224"/>
      <c r="E590" s="224"/>
      <c r="F590" s="224"/>
      <c r="G590" s="224"/>
      <c r="H590" s="224"/>
      <c r="I590" s="224"/>
      <c r="J590" s="224"/>
      <c r="K590" s="224"/>
      <c r="L590" s="224"/>
      <c r="M590" s="224"/>
      <c r="N590" s="224"/>
      <c r="O590" s="224"/>
      <c r="P590" s="224"/>
      <c r="Q590" s="224"/>
      <c r="R590" s="224"/>
      <c r="S590" s="224"/>
      <c r="T590" s="224"/>
      <c r="U590" s="224"/>
    </row>
    <row r="591" spans="1:21" ht="12.75" customHeight="1">
      <c r="A591" s="223"/>
      <c r="B591" s="224"/>
      <c r="C591" s="224"/>
      <c r="D591" s="224"/>
      <c r="E591" s="224"/>
      <c r="F591" s="224"/>
      <c r="G591" s="224"/>
      <c r="H591" s="224"/>
      <c r="I591" s="224"/>
      <c r="J591" s="224"/>
      <c r="K591" s="224"/>
      <c r="L591" s="224"/>
      <c r="M591" s="224"/>
      <c r="N591" s="224"/>
      <c r="O591" s="224"/>
      <c r="P591" s="224"/>
      <c r="Q591" s="224"/>
      <c r="R591" s="224"/>
      <c r="S591" s="224"/>
      <c r="T591" s="224"/>
      <c r="U591" s="224"/>
    </row>
    <row r="592" spans="1:21" ht="12.75" customHeight="1">
      <c r="A592" s="223"/>
      <c r="B592" s="224"/>
      <c r="C592" s="224"/>
      <c r="D592" s="224"/>
      <c r="E592" s="224"/>
      <c r="F592" s="224"/>
      <c r="G592" s="224"/>
      <c r="H592" s="224"/>
      <c r="I592" s="224"/>
      <c r="J592" s="224"/>
      <c r="K592" s="224"/>
      <c r="L592" s="224"/>
      <c r="M592" s="224"/>
      <c r="N592" s="224"/>
      <c r="O592" s="224"/>
      <c r="P592" s="224"/>
      <c r="Q592" s="224"/>
      <c r="R592" s="224"/>
      <c r="S592" s="224"/>
      <c r="T592" s="224"/>
      <c r="U592" s="224"/>
    </row>
    <row r="593" spans="1:21" ht="12.75" customHeight="1">
      <c r="A593" s="223"/>
      <c r="B593" s="224"/>
      <c r="C593" s="224"/>
      <c r="D593" s="224"/>
      <c r="E593" s="224"/>
      <c r="F593" s="224"/>
      <c r="G593" s="224"/>
      <c r="H593" s="224"/>
      <c r="I593" s="224"/>
      <c r="J593" s="224"/>
      <c r="K593" s="224"/>
      <c r="L593" s="224"/>
      <c r="M593" s="224"/>
      <c r="N593" s="224"/>
      <c r="O593" s="224"/>
      <c r="P593" s="224"/>
      <c r="Q593" s="224"/>
      <c r="R593" s="224"/>
      <c r="S593" s="224"/>
      <c r="T593" s="224"/>
      <c r="U593" s="224"/>
    </row>
    <row r="594" spans="1:21" ht="12.75" customHeight="1">
      <c r="A594" s="223"/>
      <c r="B594" s="224"/>
      <c r="C594" s="224"/>
      <c r="D594" s="224"/>
      <c r="E594" s="224"/>
      <c r="F594" s="224"/>
      <c r="G594" s="224"/>
      <c r="H594" s="224"/>
      <c r="I594" s="224"/>
      <c r="J594" s="224"/>
      <c r="K594" s="224"/>
      <c r="L594" s="224"/>
      <c r="M594" s="224"/>
      <c r="N594" s="224"/>
      <c r="O594" s="224"/>
      <c r="P594" s="224"/>
      <c r="Q594" s="224"/>
      <c r="R594" s="224"/>
      <c r="S594" s="224"/>
      <c r="T594" s="224"/>
      <c r="U594" s="224"/>
    </row>
    <row r="595" spans="1:21" ht="12.75" customHeight="1">
      <c r="A595" s="223"/>
      <c r="B595" s="224"/>
      <c r="C595" s="224"/>
      <c r="D595" s="224"/>
      <c r="E595" s="224"/>
      <c r="F595" s="224"/>
      <c r="G595" s="224"/>
      <c r="H595" s="224"/>
      <c r="I595" s="224"/>
      <c r="J595" s="224"/>
      <c r="K595" s="224"/>
      <c r="L595" s="224"/>
      <c r="M595" s="224"/>
      <c r="N595" s="224"/>
      <c r="O595" s="224"/>
      <c r="P595" s="224"/>
      <c r="Q595" s="224"/>
      <c r="R595" s="224"/>
      <c r="S595" s="224"/>
      <c r="T595" s="224"/>
      <c r="U595" s="224"/>
    </row>
    <row r="596" spans="1:21" ht="12.75" customHeight="1">
      <c r="A596" s="223"/>
      <c r="B596" s="224"/>
      <c r="C596" s="224"/>
      <c r="D596" s="224"/>
      <c r="E596" s="224"/>
      <c r="F596" s="224"/>
      <c r="G596" s="224"/>
      <c r="H596" s="224"/>
      <c r="I596" s="224"/>
      <c r="J596" s="224"/>
      <c r="K596" s="224"/>
      <c r="L596" s="224"/>
      <c r="M596" s="224"/>
      <c r="N596" s="224"/>
      <c r="O596" s="224"/>
      <c r="P596" s="224"/>
      <c r="Q596" s="224"/>
      <c r="R596" s="224"/>
      <c r="S596" s="224"/>
      <c r="T596" s="224"/>
      <c r="U596" s="224"/>
    </row>
    <row r="597" spans="1:21" ht="12.75" customHeight="1">
      <c r="A597" s="223"/>
      <c r="B597" s="224"/>
      <c r="C597" s="224"/>
      <c r="D597" s="224"/>
      <c r="E597" s="224"/>
      <c r="F597" s="224"/>
      <c r="G597" s="224"/>
      <c r="H597" s="224"/>
      <c r="I597" s="224"/>
      <c r="J597" s="224"/>
      <c r="K597" s="224"/>
      <c r="L597" s="224"/>
      <c r="M597" s="224"/>
      <c r="N597" s="224"/>
      <c r="O597" s="224"/>
      <c r="P597" s="224"/>
      <c r="Q597" s="224"/>
      <c r="R597" s="224"/>
      <c r="S597" s="224"/>
      <c r="T597" s="224"/>
      <c r="U597" s="224"/>
    </row>
    <row r="598" spans="1:21" ht="12.75" customHeight="1">
      <c r="A598" s="223"/>
      <c r="B598" s="224"/>
      <c r="C598" s="224"/>
      <c r="D598" s="224"/>
      <c r="E598" s="224"/>
      <c r="F598" s="224"/>
      <c r="G598" s="224"/>
      <c r="H598" s="224"/>
      <c r="I598" s="224"/>
      <c r="J598" s="224"/>
      <c r="K598" s="224"/>
      <c r="L598" s="224"/>
      <c r="M598" s="224"/>
      <c r="N598" s="224"/>
      <c r="O598" s="224"/>
      <c r="P598" s="224"/>
      <c r="Q598" s="224"/>
      <c r="R598" s="224"/>
      <c r="S598" s="224"/>
      <c r="T598" s="224"/>
      <c r="U598" s="224"/>
    </row>
    <row r="599" spans="1:21" ht="12.75" customHeight="1">
      <c r="A599" s="223"/>
      <c r="B599" s="224"/>
      <c r="C599" s="224"/>
      <c r="D599" s="224"/>
      <c r="E599" s="224"/>
      <c r="F599" s="224"/>
      <c r="G599" s="224"/>
      <c r="H599" s="224"/>
      <c r="I599" s="224"/>
      <c r="J599" s="224"/>
      <c r="K599" s="224"/>
      <c r="L599" s="224"/>
      <c r="M599" s="224"/>
      <c r="N599" s="224"/>
      <c r="O599" s="224"/>
      <c r="P599" s="224"/>
      <c r="Q599" s="224"/>
      <c r="R599" s="224"/>
      <c r="S599" s="224"/>
      <c r="T599" s="224"/>
      <c r="U599" s="224"/>
    </row>
    <row r="600" spans="1:21" ht="12.75" customHeight="1">
      <c r="A600" s="223"/>
      <c r="B600" s="224"/>
      <c r="C600" s="224"/>
      <c r="D600" s="224"/>
      <c r="E600" s="224"/>
      <c r="F600" s="224"/>
      <c r="G600" s="224"/>
      <c r="H600" s="224"/>
      <c r="I600" s="224"/>
      <c r="J600" s="224"/>
      <c r="K600" s="224"/>
      <c r="L600" s="224"/>
      <c r="M600" s="224"/>
      <c r="N600" s="224"/>
      <c r="O600" s="224"/>
      <c r="P600" s="224"/>
      <c r="Q600" s="224"/>
      <c r="R600" s="224"/>
      <c r="S600" s="224"/>
      <c r="T600" s="224"/>
      <c r="U600" s="224"/>
    </row>
    <row r="601" spans="1:21" ht="12.75" customHeight="1">
      <c r="A601" s="223"/>
      <c r="B601" s="224"/>
      <c r="C601" s="224"/>
      <c r="D601" s="224"/>
      <c r="E601" s="224"/>
      <c r="F601" s="224"/>
      <c r="G601" s="224"/>
      <c r="H601" s="224"/>
      <c r="I601" s="224"/>
      <c r="J601" s="224"/>
      <c r="K601" s="224"/>
      <c r="L601" s="224"/>
      <c r="M601" s="224"/>
      <c r="N601" s="224"/>
      <c r="O601" s="224"/>
      <c r="P601" s="224"/>
      <c r="Q601" s="224"/>
      <c r="R601" s="224"/>
      <c r="S601" s="224"/>
      <c r="T601" s="224"/>
      <c r="U601" s="224"/>
    </row>
    <row r="602" spans="1:21" ht="12.75" customHeight="1">
      <c r="A602" s="223"/>
      <c r="B602" s="224"/>
      <c r="C602" s="224"/>
      <c r="D602" s="224"/>
      <c r="E602" s="224"/>
      <c r="F602" s="224"/>
      <c r="G602" s="224"/>
      <c r="H602" s="224"/>
      <c r="I602" s="224"/>
      <c r="J602" s="224"/>
      <c r="K602" s="224"/>
      <c r="L602" s="224"/>
      <c r="M602" s="224"/>
      <c r="N602" s="224"/>
      <c r="O602" s="224"/>
      <c r="P602" s="224"/>
      <c r="Q602" s="224"/>
      <c r="R602" s="224"/>
      <c r="S602" s="224"/>
      <c r="T602" s="224"/>
      <c r="U602" s="224"/>
    </row>
    <row r="603" spans="1:21" ht="12.75" customHeight="1">
      <c r="A603" s="223"/>
      <c r="B603" s="224"/>
      <c r="C603" s="224"/>
      <c r="D603" s="224"/>
      <c r="E603" s="224"/>
      <c r="F603" s="224"/>
      <c r="G603" s="224"/>
      <c r="H603" s="224"/>
      <c r="I603" s="224"/>
      <c r="J603" s="224"/>
      <c r="K603" s="224"/>
      <c r="L603" s="224"/>
      <c r="M603" s="224"/>
      <c r="N603" s="224"/>
      <c r="O603" s="224"/>
      <c r="P603" s="224"/>
      <c r="Q603" s="224"/>
      <c r="R603" s="224"/>
      <c r="S603" s="224"/>
      <c r="T603" s="224"/>
      <c r="U603" s="224"/>
    </row>
    <row r="604" spans="1:21" ht="12.75" customHeight="1">
      <c r="A604" s="223"/>
      <c r="B604" s="224"/>
      <c r="C604" s="224"/>
      <c r="D604" s="224"/>
      <c r="E604" s="224"/>
      <c r="F604" s="224"/>
      <c r="G604" s="224"/>
      <c r="H604" s="224"/>
      <c r="I604" s="224"/>
      <c r="J604" s="224"/>
      <c r="K604" s="224"/>
      <c r="L604" s="224"/>
      <c r="M604" s="224"/>
      <c r="N604" s="224"/>
      <c r="O604" s="224"/>
      <c r="P604" s="224"/>
      <c r="Q604" s="224"/>
      <c r="R604" s="224"/>
      <c r="S604" s="224"/>
      <c r="T604" s="224"/>
      <c r="U604" s="224"/>
    </row>
    <row r="605" spans="1:21" ht="12.75" customHeight="1">
      <c r="A605" s="223"/>
      <c r="B605" s="224"/>
      <c r="C605" s="224"/>
      <c r="D605" s="224"/>
      <c r="E605" s="224"/>
      <c r="F605" s="224"/>
      <c r="G605" s="224"/>
      <c r="H605" s="224"/>
      <c r="I605" s="224"/>
      <c r="J605" s="224"/>
      <c r="K605" s="224"/>
      <c r="L605" s="224"/>
      <c r="M605" s="224"/>
      <c r="N605" s="224"/>
      <c r="O605" s="224"/>
      <c r="P605" s="224"/>
      <c r="Q605" s="224"/>
      <c r="R605" s="224"/>
      <c r="S605" s="224"/>
      <c r="T605" s="224"/>
      <c r="U605" s="224"/>
    </row>
    <row r="606" spans="1:21" ht="12.75" customHeight="1">
      <c r="A606" s="223"/>
      <c r="B606" s="224"/>
      <c r="C606" s="224"/>
      <c r="D606" s="224"/>
      <c r="E606" s="224"/>
      <c r="F606" s="224"/>
      <c r="G606" s="224"/>
      <c r="H606" s="224"/>
      <c r="I606" s="224"/>
      <c r="J606" s="224"/>
      <c r="K606" s="224"/>
      <c r="L606" s="224"/>
      <c r="M606" s="224"/>
      <c r="N606" s="224"/>
      <c r="O606" s="224"/>
      <c r="P606" s="224"/>
      <c r="Q606" s="224"/>
      <c r="R606" s="224"/>
      <c r="S606" s="224"/>
      <c r="T606" s="224"/>
      <c r="U606" s="224"/>
    </row>
    <row r="607" spans="1:21" ht="12.75" customHeight="1">
      <c r="A607" s="223"/>
      <c r="B607" s="224"/>
      <c r="C607" s="224"/>
      <c r="D607" s="224"/>
      <c r="E607" s="224"/>
      <c r="F607" s="224"/>
      <c r="G607" s="224"/>
      <c r="H607" s="224"/>
      <c r="I607" s="224"/>
      <c r="J607" s="224"/>
      <c r="K607" s="224"/>
      <c r="L607" s="224"/>
      <c r="M607" s="224"/>
      <c r="N607" s="224"/>
      <c r="O607" s="224"/>
      <c r="P607" s="224"/>
      <c r="Q607" s="224"/>
      <c r="R607" s="224"/>
      <c r="S607" s="224"/>
      <c r="T607" s="224"/>
      <c r="U607" s="224"/>
    </row>
    <row r="608" spans="1:21" ht="12.75" customHeight="1">
      <c r="A608" s="223"/>
      <c r="B608" s="224"/>
      <c r="C608" s="224"/>
      <c r="D608" s="224"/>
      <c r="E608" s="224"/>
      <c r="F608" s="224"/>
      <c r="G608" s="224"/>
      <c r="H608" s="224"/>
      <c r="I608" s="224"/>
      <c r="J608" s="224"/>
      <c r="K608" s="224"/>
      <c r="L608" s="224"/>
      <c r="M608" s="224"/>
      <c r="N608" s="224"/>
      <c r="O608" s="224"/>
      <c r="P608" s="224"/>
      <c r="Q608" s="224"/>
      <c r="R608" s="224"/>
      <c r="S608" s="224"/>
      <c r="T608" s="224"/>
      <c r="U608" s="224"/>
    </row>
    <row r="609" spans="1:21" ht="12.75" customHeight="1">
      <c r="A609" s="223"/>
      <c r="B609" s="224"/>
      <c r="C609" s="224"/>
      <c r="D609" s="224"/>
      <c r="E609" s="224"/>
      <c r="F609" s="224"/>
      <c r="G609" s="224"/>
      <c r="H609" s="224"/>
      <c r="I609" s="224"/>
      <c r="J609" s="224"/>
      <c r="K609" s="224"/>
      <c r="L609" s="224"/>
      <c r="M609" s="224"/>
      <c r="N609" s="224"/>
      <c r="O609" s="224"/>
      <c r="P609" s="224"/>
      <c r="Q609" s="224"/>
      <c r="R609" s="224"/>
      <c r="S609" s="224"/>
      <c r="T609" s="224"/>
      <c r="U609" s="224"/>
    </row>
    <row r="610" spans="1:21" ht="12.75" customHeight="1">
      <c r="A610" s="223"/>
      <c r="B610" s="224"/>
      <c r="C610" s="224"/>
      <c r="D610" s="224"/>
      <c r="E610" s="224"/>
      <c r="F610" s="224"/>
      <c r="G610" s="224"/>
      <c r="H610" s="224"/>
      <c r="I610" s="224"/>
      <c r="J610" s="224"/>
      <c r="K610" s="224"/>
      <c r="L610" s="224"/>
      <c r="M610" s="224"/>
      <c r="N610" s="224"/>
      <c r="O610" s="224"/>
      <c r="P610" s="224"/>
      <c r="Q610" s="224"/>
      <c r="R610" s="224"/>
      <c r="S610" s="224"/>
      <c r="T610" s="224"/>
      <c r="U610" s="224"/>
    </row>
    <row r="611" spans="1:21" ht="12.75" customHeight="1">
      <c r="A611" s="223"/>
      <c r="B611" s="224"/>
      <c r="C611" s="224"/>
      <c r="D611" s="224"/>
      <c r="E611" s="224"/>
      <c r="F611" s="224"/>
      <c r="G611" s="224"/>
      <c r="H611" s="224"/>
      <c r="I611" s="224"/>
      <c r="J611" s="224"/>
      <c r="K611" s="224"/>
      <c r="L611" s="224"/>
      <c r="M611" s="224"/>
      <c r="N611" s="224"/>
      <c r="O611" s="224"/>
      <c r="P611" s="224"/>
      <c r="Q611" s="224"/>
      <c r="R611" s="224"/>
      <c r="S611" s="224"/>
      <c r="T611" s="224"/>
      <c r="U611" s="224"/>
    </row>
    <row r="612" spans="1:21" ht="12.75" customHeight="1">
      <c r="A612" s="223"/>
      <c r="B612" s="224"/>
      <c r="C612" s="224"/>
      <c r="D612" s="224"/>
      <c r="E612" s="224"/>
      <c r="F612" s="224"/>
      <c r="G612" s="224"/>
      <c r="H612" s="224"/>
      <c r="I612" s="224"/>
      <c r="J612" s="224"/>
      <c r="K612" s="224"/>
      <c r="L612" s="224"/>
      <c r="M612" s="224"/>
      <c r="N612" s="224"/>
      <c r="O612" s="224"/>
      <c r="P612" s="224"/>
      <c r="Q612" s="224"/>
      <c r="R612" s="224"/>
      <c r="S612" s="224"/>
      <c r="T612" s="224"/>
      <c r="U612" s="224"/>
    </row>
    <row r="613" spans="1:21" ht="12.75" customHeight="1">
      <c r="A613" s="223"/>
      <c r="B613" s="224"/>
      <c r="C613" s="224"/>
      <c r="D613" s="224"/>
      <c r="E613" s="224"/>
      <c r="F613" s="224"/>
      <c r="G613" s="224"/>
      <c r="H613" s="224"/>
      <c r="I613" s="224"/>
      <c r="J613" s="224"/>
      <c r="K613" s="224"/>
      <c r="L613" s="224"/>
      <c r="M613" s="224"/>
      <c r="N613" s="224"/>
      <c r="O613" s="224"/>
      <c r="P613" s="224"/>
      <c r="Q613" s="224"/>
      <c r="R613" s="224"/>
      <c r="S613" s="224"/>
      <c r="T613" s="224"/>
      <c r="U613" s="224"/>
    </row>
    <row r="614" spans="1:21" ht="12.75" customHeight="1">
      <c r="A614" s="223"/>
      <c r="B614" s="224"/>
      <c r="C614" s="224"/>
      <c r="D614" s="224"/>
      <c r="E614" s="224"/>
      <c r="F614" s="224"/>
      <c r="G614" s="224"/>
      <c r="H614" s="224"/>
      <c r="I614" s="224"/>
      <c r="J614" s="224"/>
      <c r="K614" s="224"/>
      <c r="L614" s="224"/>
      <c r="M614" s="224"/>
      <c r="N614" s="224"/>
      <c r="O614" s="224"/>
      <c r="P614" s="224"/>
      <c r="Q614" s="224"/>
      <c r="R614" s="224"/>
      <c r="S614" s="224"/>
      <c r="T614" s="224"/>
      <c r="U614" s="224"/>
    </row>
    <row r="615" spans="1:21" ht="12.75" customHeight="1">
      <c r="A615" s="223"/>
      <c r="B615" s="224"/>
      <c r="C615" s="224"/>
      <c r="D615" s="224"/>
      <c r="E615" s="224"/>
      <c r="F615" s="224"/>
      <c r="G615" s="224"/>
      <c r="H615" s="224"/>
      <c r="I615" s="224"/>
      <c r="J615" s="224"/>
      <c r="K615" s="224"/>
      <c r="L615" s="224"/>
      <c r="M615" s="224"/>
      <c r="N615" s="224"/>
      <c r="O615" s="224"/>
      <c r="P615" s="224"/>
      <c r="Q615" s="224"/>
      <c r="R615" s="224"/>
      <c r="S615" s="224"/>
      <c r="T615" s="224"/>
      <c r="U615" s="224"/>
    </row>
    <row r="616" spans="1:21" ht="12.75" customHeight="1">
      <c r="A616" s="223"/>
      <c r="B616" s="224"/>
      <c r="C616" s="224"/>
      <c r="D616" s="224"/>
      <c r="E616" s="224"/>
      <c r="F616" s="224"/>
      <c r="G616" s="224"/>
      <c r="H616" s="224"/>
      <c r="I616" s="224"/>
      <c r="J616" s="224"/>
      <c r="K616" s="224"/>
      <c r="L616" s="224"/>
      <c r="M616" s="224"/>
      <c r="N616" s="224"/>
      <c r="O616" s="224"/>
      <c r="P616" s="224"/>
      <c r="Q616" s="224"/>
      <c r="R616" s="224"/>
      <c r="S616" s="224"/>
      <c r="T616" s="224"/>
      <c r="U616" s="224"/>
    </row>
    <row r="617" spans="1:21" ht="12.75" customHeight="1">
      <c r="A617" s="223"/>
      <c r="B617" s="224"/>
      <c r="C617" s="224"/>
      <c r="D617" s="224"/>
      <c r="E617" s="224"/>
      <c r="F617" s="224"/>
      <c r="G617" s="224"/>
      <c r="H617" s="224"/>
      <c r="I617" s="224"/>
      <c r="J617" s="224"/>
      <c r="K617" s="224"/>
      <c r="L617" s="224"/>
      <c r="M617" s="224"/>
      <c r="N617" s="224"/>
      <c r="O617" s="224"/>
      <c r="P617" s="224"/>
      <c r="Q617" s="224"/>
      <c r="R617" s="224"/>
      <c r="S617" s="224"/>
      <c r="T617" s="224"/>
      <c r="U617" s="224"/>
    </row>
    <row r="618" spans="1:21" ht="12.75" customHeight="1">
      <c r="A618" s="223"/>
      <c r="B618" s="224"/>
      <c r="C618" s="224"/>
      <c r="D618" s="224"/>
      <c r="E618" s="224"/>
      <c r="F618" s="224"/>
      <c r="G618" s="224"/>
      <c r="H618" s="224"/>
      <c r="I618" s="224"/>
      <c r="J618" s="224"/>
      <c r="K618" s="224"/>
      <c r="L618" s="224"/>
      <c r="M618" s="224"/>
      <c r="N618" s="224"/>
      <c r="O618" s="224"/>
      <c r="P618" s="224"/>
      <c r="Q618" s="224"/>
      <c r="R618" s="224"/>
      <c r="S618" s="224"/>
      <c r="T618" s="224"/>
      <c r="U618" s="224"/>
    </row>
    <row r="619" spans="1:21" ht="12.75" customHeight="1">
      <c r="A619" s="223"/>
      <c r="B619" s="224"/>
      <c r="C619" s="224"/>
      <c r="D619" s="224"/>
      <c r="E619" s="224"/>
      <c r="F619" s="224"/>
      <c r="G619" s="224"/>
      <c r="H619" s="224"/>
      <c r="I619" s="224"/>
      <c r="J619" s="224"/>
      <c r="K619" s="224"/>
      <c r="L619" s="224"/>
      <c r="M619" s="224"/>
      <c r="N619" s="224"/>
      <c r="O619" s="224"/>
      <c r="P619" s="224"/>
      <c r="Q619" s="224"/>
      <c r="R619" s="224"/>
      <c r="S619" s="224"/>
      <c r="T619" s="224"/>
      <c r="U619" s="224"/>
    </row>
    <row r="620" spans="1:21" ht="12.75" customHeight="1">
      <c r="A620" s="223"/>
      <c r="B620" s="224"/>
      <c r="C620" s="224"/>
      <c r="D620" s="224"/>
      <c r="E620" s="224"/>
      <c r="F620" s="224"/>
      <c r="G620" s="224"/>
      <c r="H620" s="224"/>
      <c r="I620" s="224"/>
      <c r="J620" s="224"/>
      <c r="K620" s="224"/>
      <c r="L620" s="224"/>
      <c r="M620" s="224"/>
      <c r="N620" s="224"/>
      <c r="O620" s="224"/>
      <c r="P620" s="224"/>
      <c r="Q620" s="224"/>
      <c r="R620" s="224"/>
      <c r="S620" s="224"/>
      <c r="T620" s="224"/>
      <c r="U620" s="224"/>
    </row>
    <row r="621" spans="1:21" ht="12.75" customHeight="1">
      <c r="A621" s="223"/>
      <c r="B621" s="224"/>
      <c r="C621" s="224"/>
      <c r="D621" s="224"/>
      <c r="E621" s="224"/>
      <c r="F621" s="224"/>
      <c r="G621" s="224"/>
      <c r="H621" s="224"/>
      <c r="I621" s="224"/>
      <c r="J621" s="224"/>
      <c r="K621" s="224"/>
      <c r="L621" s="224"/>
      <c r="M621" s="224"/>
      <c r="N621" s="224"/>
      <c r="O621" s="224"/>
      <c r="P621" s="224"/>
      <c r="Q621" s="224"/>
      <c r="R621" s="224"/>
      <c r="S621" s="224"/>
      <c r="T621" s="224"/>
      <c r="U621" s="224"/>
    </row>
    <row r="622" spans="1:21" ht="12.75" customHeight="1">
      <c r="A622" s="223"/>
      <c r="B622" s="224"/>
      <c r="C622" s="224"/>
      <c r="D622" s="224"/>
      <c r="E622" s="224"/>
      <c r="F622" s="224"/>
      <c r="G622" s="224"/>
      <c r="H622" s="224"/>
      <c r="I622" s="224"/>
      <c r="J622" s="224"/>
      <c r="K622" s="224"/>
      <c r="L622" s="224"/>
      <c r="M622" s="224"/>
      <c r="N622" s="224"/>
      <c r="O622" s="224"/>
      <c r="P622" s="224"/>
      <c r="Q622" s="224"/>
      <c r="R622" s="224"/>
      <c r="S622" s="224"/>
      <c r="T622" s="224"/>
      <c r="U622" s="224"/>
    </row>
    <row r="623" spans="1:21" ht="12.75" customHeight="1">
      <c r="A623" s="223"/>
      <c r="B623" s="224"/>
      <c r="C623" s="224"/>
      <c r="D623" s="224"/>
      <c r="E623" s="224"/>
      <c r="F623" s="224"/>
      <c r="G623" s="224"/>
      <c r="H623" s="224"/>
      <c r="I623" s="224"/>
      <c r="J623" s="224"/>
      <c r="K623" s="224"/>
      <c r="L623" s="224"/>
      <c r="M623" s="224"/>
      <c r="N623" s="224"/>
      <c r="O623" s="224"/>
      <c r="P623" s="224"/>
      <c r="Q623" s="224"/>
      <c r="R623" s="224"/>
      <c r="S623" s="224"/>
      <c r="T623" s="224"/>
      <c r="U623" s="224"/>
    </row>
    <row r="624" spans="1:21" ht="12.75" customHeight="1">
      <c r="A624" s="223"/>
      <c r="B624" s="224"/>
      <c r="C624" s="224"/>
      <c r="D624" s="224"/>
      <c r="E624" s="224"/>
      <c r="F624" s="224"/>
      <c r="G624" s="224"/>
      <c r="H624" s="224"/>
      <c r="I624" s="224"/>
      <c r="J624" s="224"/>
      <c r="K624" s="224"/>
      <c r="L624" s="224"/>
      <c r="M624" s="224"/>
      <c r="N624" s="224"/>
      <c r="O624" s="224"/>
      <c r="P624" s="224"/>
      <c r="Q624" s="224"/>
      <c r="R624" s="224"/>
      <c r="S624" s="224"/>
      <c r="T624" s="224"/>
      <c r="U624" s="224"/>
    </row>
    <row r="625" spans="1:21" ht="12.75" customHeight="1">
      <c r="A625" s="223"/>
      <c r="B625" s="224"/>
      <c r="C625" s="224"/>
      <c r="D625" s="224"/>
      <c r="E625" s="224"/>
      <c r="F625" s="224"/>
      <c r="G625" s="224"/>
      <c r="H625" s="224"/>
      <c r="I625" s="224"/>
      <c r="J625" s="224"/>
      <c r="K625" s="224"/>
      <c r="L625" s="224"/>
      <c r="M625" s="224"/>
      <c r="N625" s="224"/>
      <c r="O625" s="224"/>
      <c r="P625" s="224"/>
      <c r="Q625" s="224"/>
      <c r="R625" s="224"/>
      <c r="S625" s="224"/>
      <c r="T625" s="224"/>
      <c r="U625" s="224"/>
    </row>
    <row r="626" spans="1:21" ht="12.75" customHeight="1">
      <c r="A626" s="223"/>
      <c r="B626" s="224"/>
      <c r="C626" s="224"/>
      <c r="D626" s="224"/>
      <c r="E626" s="224"/>
      <c r="F626" s="224"/>
      <c r="G626" s="224"/>
      <c r="H626" s="224"/>
      <c r="I626" s="224"/>
      <c r="J626" s="224"/>
      <c r="K626" s="224"/>
      <c r="L626" s="224"/>
      <c r="M626" s="224"/>
      <c r="N626" s="224"/>
      <c r="O626" s="224"/>
      <c r="P626" s="224"/>
      <c r="Q626" s="224"/>
      <c r="R626" s="224"/>
      <c r="S626" s="224"/>
      <c r="T626" s="224"/>
      <c r="U626" s="224"/>
    </row>
    <row r="627" spans="1:21" ht="12.75" customHeight="1">
      <c r="A627" s="223"/>
      <c r="B627" s="224"/>
      <c r="C627" s="224"/>
      <c r="D627" s="224"/>
      <c r="E627" s="224"/>
      <c r="F627" s="224"/>
      <c r="G627" s="224"/>
      <c r="H627" s="224"/>
      <c r="I627" s="224"/>
      <c r="J627" s="224"/>
      <c r="K627" s="224"/>
      <c r="L627" s="224"/>
      <c r="M627" s="224"/>
      <c r="N627" s="224"/>
      <c r="O627" s="224"/>
      <c r="P627" s="224"/>
      <c r="Q627" s="224"/>
      <c r="R627" s="224"/>
      <c r="S627" s="224"/>
      <c r="T627" s="224"/>
      <c r="U627" s="224"/>
    </row>
    <row r="628" spans="1:21" ht="12.75" customHeight="1">
      <c r="A628" s="223"/>
      <c r="B628" s="224"/>
      <c r="C628" s="224"/>
      <c r="D628" s="224"/>
      <c r="E628" s="224"/>
      <c r="F628" s="224"/>
      <c r="G628" s="224"/>
      <c r="H628" s="224"/>
      <c r="I628" s="224"/>
      <c r="J628" s="224"/>
      <c r="K628" s="224"/>
      <c r="L628" s="224"/>
      <c r="M628" s="224"/>
      <c r="N628" s="224"/>
      <c r="O628" s="224"/>
      <c r="P628" s="224"/>
      <c r="Q628" s="224"/>
      <c r="R628" s="224"/>
      <c r="S628" s="224"/>
      <c r="T628" s="224"/>
      <c r="U628" s="224"/>
    </row>
    <row r="629" spans="1:21" ht="12.75" customHeight="1">
      <c r="A629" s="223"/>
      <c r="B629" s="224"/>
      <c r="C629" s="224"/>
      <c r="D629" s="224"/>
      <c r="E629" s="224"/>
      <c r="F629" s="224"/>
      <c r="G629" s="224"/>
      <c r="H629" s="224"/>
      <c r="I629" s="224"/>
      <c r="J629" s="224"/>
      <c r="K629" s="224"/>
      <c r="L629" s="224"/>
      <c r="M629" s="224"/>
      <c r="N629" s="224"/>
      <c r="O629" s="224"/>
      <c r="P629" s="224"/>
      <c r="Q629" s="224"/>
      <c r="R629" s="224"/>
      <c r="S629" s="224"/>
      <c r="T629" s="224"/>
      <c r="U629" s="224"/>
    </row>
    <row r="630" spans="1:21" ht="12.75" customHeight="1">
      <c r="A630" s="223"/>
      <c r="B630" s="224"/>
      <c r="C630" s="224"/>
      <c r="D630" s="224"/>
      <c r="E630" s="224"/>
      <c r="F630" s="224"/>
      <c r="G630" s="224"/>
      <c r="H630" s="224"/>
      <c r="I630" s="224"/>
      <c r="J630" s="224"/>
      <c r="K630" s="224"/>
      <c r="L630" s="224"/>
      <c r="M630" s="224"/>
      <c r="N630" s="224"/>
      <c r="O630" s="224"/>
      <c r="P630" s="224"/>
      <c r="Q630" s="224"/>
      <c r="R630" s="224"/>
      <c r="S630" s="224"/>
      <c r="T630" s="224"/>
      <c r="U630" s="224"/>
    </row>
    <row r="631" spans="1:21" ht="12.75" customHeight="1">
      <c r="A631" s="223"/>
      <c r="B631" s="224"/>
      <c r="C631" s="224"/>
      <c r="D631" s="224"/>
      <c r="E631" s="224"/>
      <c r="F631" s="224"/>
      <c r="G631" s="224"/>
      <c r="H631" s="224"/>
      <c r="I631" s="224"/>
      <c r="J631" s="224"/>
      <c r="K631" s="224"/>
      <c r="L631" s="224"/>
      <c r="M631" s="224"/>
      <c r="N631" s="224"/>
      <c r="O631" s="224"/>
      <c r="P631" s="224"/>
      <c r="Q631" s="224"/>
      <c r="R631" s="224"/>
      <c r="S631" s="224"/>
      <c r="T631" s="224"/>
      <c r="U631" s="224"/>
    </row>
    <row r="632" spans="1:21" ht="12.75" customHeight="1">
      <c r="A632" s="223"/>
      <c r="B632" s="224"/>
      <c r="C632" s="224"/>
      <c r="D632" s="224"/>
      <c r="E632" s="224"/>
      <c r="F632" s="224"/>
      <c r="G632" s="224"/>
      <c r="H632" s="224"/>
      <c r="I632" s="224"/>
      <c r="J632" s="224"/>
      <c r="K632" s="224"/>
      <c r="L632" s="224"/>
      <c r="M632" s="224"/>
      <c r="N632" s="224"/>
      <c r="O632" s="224"/>
      <c r="P632" s="224"/>
      <c r="Q632" s="224"/>
      <c r="R632" s="224"/>
      <c r="S632" s="224"/>
      <c r="T632" s="224"/>
      <c r="U632" s="224"/>
    </row>
    <row r="633" spans="1:21" ht="12.75" customHeight="1">
      <c r="A633" s="223"/>
      <c r="B633" s="224"/>
      <c r="C633" s="224"/>
      <c r="D633" s="224"/>
      <c r="E633" s="224"/>
      <c r="F633" s="224"/>
      <c r="G633" s="224"/>
      <c r="H633" s="224"/>
      <c r="I633" s="224"/>
      <c r="J633" s="224"/>
      <c r="K633" s="224"/>
      <c r="L633" s="224"/>
      <c r="M633" s="224"/>
      <c r="N633" s="224"/>
      <c r="O633" s="224"/>
      <c r="P633" s="224"/>
      <c r="Q633" s="224"/>
      <c r="R633" s="224"/>
      <c r="S633" s="224"/>
      <c r="T633" s="224"/>
      <c r="U633" s="224"/>
    </row>
    <row r="634" spans="1:21" ht="12.75" customHeight="1">
      <c r="A634" s="223"/>
      <c r="B634" s="224"/>
      <c r="C634" s="224"/>
      <c r="D634" s="224"/>
      <c r="E634" s="224"/>
      <c r="F634" s="224"/>
      <c r="G634" s="224"/>
      <c r="H634" s="224"/>
      <c r="I634" s="224"/>
      <c r="J634" s="224"/>
      <c r="K634" s="224"/>
      <c r="L634" s="224"/>
      <c r="M634" s="224"/>
      <c r="N634" s="224"/>
      <c r="O634" s="224"/>
      <c r="P634" s="224"/>
      <c r="Q634" s="224"/>
      <c r="R634" s="224"/>
      <c r="S634" s="224"/>
      <c r="T634" s="224"/>
      <c r="U634" s="224"/>
    </row>
    <row r="635" spans="1:21" ht="12.75" customHeight="1">
      <c r="A635" s="223"/>
      <c r="B635" s="224"/>
      <c r="C635" s="224"/>
      <c r="D635" s="224"/>
      <c r="E635" s="224"/>
      <c r="F635" s="224"/>
      <c r="G635" s="224"/>
      <c r="H635" s="224"/>
      <c r="I635" s="224"/>
      <c r="J635" s="224"/>
      <c r="K635" s="224"/>
      <c r="L635" s="224"/>
      <c r="M635" s="224"/>
      <c r="N635" s="224"/>
      <c r="O635" s="224"/>
      <c r="P635" s="224"/>
      <c r="Q635" s="224"/>
      <c r="R635" s="224"/>
      <c r="S635" s="224"/>
      <c r="T635" s="224"/>
      <c r="U635" s="224"/>
    </row>
    <row r="636" spans="1:21" ht="12.75" customHeight="1">
      <c r="A636" s="223"/>
      <c r="B636" s="224"/>
      <c r="C636" s="224"/>
      <c r="D636" s="224"/>
      <c r="E636" s="224"/>
      <c r="F636" s="224"/>
      <c r="G636" s="224"/>
      <c r="H636" s="224"/>
      <c r="I636" s="224"/>
      <c r="J636" s="224"/>
      <c r="K636" s="224"/>
      <c r="L636" s="224"/>
      <c r="M636" s="224"/>
      <c r="N636" s="224"/>
      <c r="O636" s="224"/>
      <c r="P636" s="224"/>
      <c r="Q636" s="224"/>
      <c r="R636" s="224"/>
      <c r="S636" s="224"/>
      <c r="T636" s="224"/>
      <c r="U636" s="224"/>
    </row>
    <row r="637" spans="1:21" ht="12.75" customHeight="1">
      <c r="A637" s="223"/>
      <c r="B637" s="224"/>
      <c r="C637" s="224"/>
      <c r="D637" s="224"/>
      <c r="E637" s="224"/>
      <c r="F637" s="224"/>
      <c r="G637" s="224"/>
      <c r="H637" s="224"/>
      <c r="I637" s="224"/>
      <c r="J637" s="224"/>
      <c r="K637" s="224"/>
      <c r="L637" s="224"/>
      <c r="M637" s="224"/>
      <c r="N637" s="224"/>
      <c r="O637" s="224"/>
      <c r="P637" s="224"/>
      <c r="Q637" s="224"/>
      <c r="R637" s="224"/>
      <c r="S637" s="224"/>
      <c r="T637" s="224"/>
      <c r="U637" s="224"/>
    </row>
    <row r="638" spans="1:21" ht="12.75" customHeight="1">
      <c r="A638" s="223"/>
      <c r="B638" s="224"/>
      <c r="C638" s="224"/>
      <c r="D638" s="224"/>
      <c r="E638" s="224"/>
      <c r="F638" s="224"/>
      <c r="G638" s="224"/>
      <c r="H638" s="224"/>
      <c r="I638" s="224"/>
      <c r="J638" s="224"/>
      <c r="K638" s="224"/>
      <c r="L638" s="224"/>
      <c r="M638" s="224"/>
      <c r="N638" s="224"/>
      <c r="O638" s="224"/>
      <c r="P638" s="224"/>
      <c r="Q638" s="224"/>
      <c r="R638" s="224"/>
      <c r="S638" s="224"/>
      <c r="T638" s="224"/>
      <c r="U638" s="224"/>
    </row>
    <row r="639" spans="1:21" ht="12.75" customHeight="1">
      <c r="A639" s="223"/>
      <c r="B639" s="224"/>
      <c r="C639" s="224"/>
      <c r="D639" s="224"/>
      <c r="E639" s="224"/>
      <c r="F639" s="224"/>
      <c r="G639" s="224"/>
      <c r="H639" s="224"/>
      <c r="I639" s="224"/>
      <c r="J639" s="224"/>
      <c r="K639" s="224"/>
      <c r="L639" s="224"/>
      <c r="M639" s="224"/>
      <c r="N639" s="224"/>
      <c r="O639" s="224"/>
      <c r="P639" s="224"/>
      <c r="Q639" s="224"/>
      <c r="R639" s="224"/>
      <c r="S639" s="224"/>
      <c r="T639" s="224"/>
      <c r="U639" s="224"/>
    </row>
    <row r="640" spans="1:21" ht="12.75" customHeight="1">
      <c r="A640" s="223"/>
      <c r="B640" s="224"/>
      <c r="C640" s="224"/>
      <c r="D640" s="224"/>
      <c r="E640" s="224"/>
      <c r="F640" s="224"/>
      <c r="G640" s="224"/>
      <c r="H640" s="224"/>
      <c r="I640" s="224"/>
      <c r="J640" s="224"/>
      <c r="K640" s="224"/>
      <c r="L640" s="224"/>
      <c r="M640" s="224"/>
      <c r="N640" s="224"/>
      <c r="O640" s="224"/>
      <c r="P640" s="224"/>
      <c r="Q640" s="224"/>
      <c r="R640" s="224"/>
      <c r="S640" s="224"/>
      <c r="T640" s="224"/>
      <c r="U640" s="224"/>
    </row>
    <row r="641" spans="1:21" ht="12.75" customHeight="1">
      <c r="A641" s="223"/>
      <c r="B641" s="224"/>
      <c r="C641" s="224"/>
      <c r="D641" s="224"/>
      <c r="E641" s="224"/>
      <c r="F641" s="224"/>
      <c r="G641" s="224"/>
      <c r="H641" s="224"/>
      <c r="I641" s="224"/>
      <c r="J641" s="224"/>
      <c r="K641" s="224"/>
      <c r="L641" s="224"/>
      <c r="M641" s="224"/>
      <c r="N641" s="224"/>
      <c r="O641" s="224"/>
      <c r="P641" s="224"/>
      <c r="Q641" s="224"/>
      <c r="R641" s="224"/>
      <c r="S641" s="224"/>
      <c r="T641" s="224"/>
      <c r="U641" s="224"/>
    </row>
    <row r="642" spans="1:21" ht="12.75" customHeight="1">
      <c r="A642" s="223"/>
      <c r="B642" s="224"/>
      <c r="C642" s="224"/>
      <c r="D642" s="224"/>
      <c r="E642" s="224"/>
      <c r="F642" s="224"/>
      <c r="G642" s="224"/>
      <c r="H642" s="224"/>
      <c r="I642" s="224"/>
      <c r="J642" s="224"/>
      <c r="K642" s="224"/>
      <c r="L642" s="224"/>
      <c r="M642" s="224"/>
      <c r="N642" s="224"/>
      <c r="O642" s="224"/>
      <c r="P642" s="224"/>
      <c r="Q642" s="224"/>
      <c r="R642" s="224"/>
      <c r="S642" s="224"/>
      <c r="T642" s="224"/>
      <c r="U642" s="224"/>
    </row>
    <row r="643" spans="1:21" ht="12.75" customHeight="1">
      <c r="A643" s="223"/>
      <c r="B643" s="224"/>
      <c r="C643" s="224"/>
      <c r="D643" s="224"/>
      <c r="E643" s="224"/>
      <c r="F643" s="224"/>
      <c r="G643" s="224"/>
      <c r="H643" s="224"/>
      <c r="I643" s="224"/>
      <c r="J643" s="224"/>
      <c r="K643" s="224"/>
      <c r="L643" s="224"/>
      <c r="M643" s="224"/>
      <c r="N643" s="224"/>
      <c r="O643" s="224"/>
      <c r="P643" s="224"/>
      <c r="Q643" s="224"/>
      <c r="R643" s="224"/>
      <c r="S643" s="224"/>
      <c r="T643" s="224"/>
      <c r="U643" s="224"/>
    </row>
    <row r="644" spans="1:21" ht="12.75" customHeight="1">
      <c r="A644" s="223"/>
      <c r="B644" s="224"/>
      <c r="C644" s="224"/>
      <c r="D644" s="224"/>
      <c r="E644" s="224"/>
      <c r="F644" s="224"/>
      <c r="G644" s="224"/>
      <c r="H644" s="224"/>
      <c r="I644" s="224"/>
      <c r="J644" s="224"/>
      <c r="K644" s="224"/>
      <c r="L644" s="224"/>
      <c r="M644" s="224"/>
      <c r="N644" s="224"/>
      <c r="O644" s="224"/>
      <c r="P644" s="224"/>
      <c r="Q644" s="224"/>
      <c r="R644" s="224"/>
      <c r="S644" s="224"/>
      <c r="T644" s="224"/>
      <c r="U644" s="224"/>
    </row>
    <row r="645" spans="1:21" ht="12.75" customHeight="1">
      <c r="A645" s="223"/>
      <c r="B645" s="224"/>
      <c r="C645" s="224"/>
      <c r="D645" s="224"/>
      <c r="E645" s="224"/>
      <c r="F645" s="224"/>
      <c r="G645" s="224"/>
      <c r="H645" s="224"/>
      <c r="I645" s="224"/>
      <c r="J645" s="224"/>
      <c r="K645" s="224"/>
      <c r="L645" s="224"/>
      <c r="M645" s="224"/>
      <c r="N645" s="224"/>
      <c r="O645" s="224"/>
      <c r="P645" s="224"/>
      <c r="Q645" s="224"/>
      <c r="R645" s="224"/>
      <c r="S645" s="224"/>
      <c r="T645" s="224"/>
      <c r="U645" s="224"/>
    </row>
    <row r="646" spans="1:21" ht="12.75" customHeight="1">
      <c r="A646" s="223"/>
      <c r="B646" s="224"/>
      <c r="C646" s="224"/>
      <c r="D646" s="224"/>
      <c r="E646" s="224"/>
      <c r="F646" s="224"/>
      <c r="G646" s="224"/>
      <c r="H646" s="224"/>
      <c r="I646" s="224"/>
      <c r="J646" s="224"/>
      <c r="K646" s="224"/>
      <c r="L646" s="224"/>
      <c r="M646" s="224"/>
      <c r="N646" s="224"/>
      <c r="O646" s="224"/>
      <c r="P646" s="224"/>
      <c r="Q646" s="224"/>
      <c r="R646" s="224"/>
      <c r="S646" s="224"/>
      <c r="T646" s="224"/>
      <c r="U646" s="224"/>
    </row>
    <row r="647" spans="1:21" ht="12.75" customHeight="1">
      <c r="A647" s="223"/>
      <c r="B647" s="224"/>
      <c r="C647" s="224"/>
      <c r="D647" s="224"/>
      <c r="E647" s="224"/>
      <c r="F647" s="224"/>
      <c r="G647" s="224"/>
      <c r="H647" s="224"/>
      <c r="I647" s="224"/>
      <c r="J647" s="224"/>
      <c r="K647" s="224"/>
      <c r="L647" s="224"/>
      <c r="M647" s="224"/>
      <c r="N647" s="224"/>
      <c r="O647" s="224"/>
      <c r="P647" s="224"/>
      <c r="Q647" s="224"/>
      <c r="R647" s="224"/>
      <c r="S647" s="224"/>
      <c r="T647" s="224"/>
      <c r="U647" s="224"/>
    </row>
    <row r="648" spans="1:21" ht="12.75" customHeight="1">
      <c r="A648" s="223"/>
      <c r="B648" s="224"/>
      <c r="C648" s="224"/>
      <c r="D648" s="224"/>
      <c r="E648" s="224"/>
      <c r="F648" s="224"/>
      <c r="G648" s="224"/>
      <c r="H648" s="224"/>
      <c r="I648" s="224"/>
      <c r="J648" s="224"/>
      <c r="K648" s="224"/>
      <c r="L648" s="224"/>
      <c r="M648" s="224"/>
      <c r="N648" s="224"/>
      <c r="O648" s="224"/>
      <c r="P648" s="224"/>
      <c r="Q648" s="224"/>
      <c r="R648" s="224"/>
      <c r="S648" s="224"/>
      <c r="T648" s="224"/>
      <c r="U648" s="224"/>
    </row>
    <row r="649" spans="1:21" ht="12.75" customHeight="1">
      <c r="A649" s="223"/>
      <c r="B649" s="224"/>
      <c r="C649" s="224"/>
      <c r="D649" s="224"/>
      <c r="E649" s="224"/>
      <c r="F649" s="224"/>
      <c r="G649" s="224"/>
      <c r="H649" s="224"/>
      <c r="I649" s="224"/>
      <c r="J649" s="224"/>
      <c r="K649" s="224"/>
      <c r="L649" s="224"/>
      <c r="M649" s="224"/>
      <c r="N649" s="224"/>
      <c r="O649" s="224"/>
      <c r="P649" s="224"/>
      <c r="Q649" s="224"/>
      <c r="R649" s="224"/>
      <c r="S649" s="224"/>
      <c r="T649" s="224"/>
      <c r="U649" s="224"/>
    </row>
    <row r="650" spans="1:21" ht="12.75" customHeight="1">
      <c r="A650" s="223"/>
      <c r="B650" s="224"/>
      <c r="C650" s="224"/>
      <c r="D650" s="224"/>
      <c r="E650" s="224"/>
      <c r="F650" s="224"/>
      <c r="G650" s="224"/>
      <c r="H650" s="224"/>
      <c r="I650" s="224"/>
      <c r="J650" s="224"/>
      <c r="K650" s="224"/>
      <c r="L650" s="224"/>
      <c r="M650" s="224"/>
      <c r="N650" s="224"/>
      <c r="O650" s="224"/>
      <c r="P650" s="224"/>
      <c r="Q650" s="224"/>
      <c r="R650" s="224"/>
      <c r="S650" s="224"/>
      <c r="T650" s="224"/>
      <c r="U650" s="224"/>
    </row>
    <row r="651" spans="1:21" ht="12.75" customHeight="1">
      <c r="A651" s="223"/>
      <c r="B651" s="224"/>
      <c r="C651" s="224"/>
      <c r="D651" s="224"/>
      <c r="E651" s="224"/>
      <c r="F651" s="224"/>
      <c r="G651" s="224"/>
      <c r="H651" s="224"/>
      <c r="I651" s="224"/>
      <c r="J651" s="224"/>
      <c r="K651" s="224"/>
      <c r="L651" s="224"/>
      <c r="M651" s="224"/>
      <c r="N651" s="224"/>
      <c r="O651" s="224"/>
      <c r="P651" s="224"/>
      <c r="Q651" s="224"/>
      <c r="R651" s="224"/>
      <c r="S651" s="224"/>
      <c r="T651" s="224"/>
      <c r="U651" s="224"/>
    </row>
    <row r="652" spans="1:21" ht="12.75" customHeight="1">
      <c r="A652" s="223"/>
      <c r="B652" s="224"/>
      <c r="C652" s="224"/>
      <c r="D652" s="224"/>
      <c r="E652" s="224"/>
      <c r="F652" s="224"/>
      <c r="G652" s="224"/>
      <c r="H652" s="224"/>
      <c r="I652" s="224"/>
      <c r="J652" s="224"/>
      <c r="K652" s="224"/>
      <c r="L652" s="224"/>
      <c r="M652" s="224"/>
      <c r="N652" s="224"/>
      <c r="O652" s="224"/>
      <c r="P652" s="224"/>
      <c r="Q652" s="224"/>
      <c r="R652" s="224"/>
      <c r="S652" s="224"/>
      <c r="T652" s="224"/>
      <c r="U652" s="224"/>
    </row>
    <row r="653" spans="1:21" ht="12.75" customHeight="1">
      <c r="A653" s="223"/>
      <c r="B653" s="224"/>
      <c r="C653" s="224"/>
      <c r="D653" s="224"/>
      <c r="E653" s="224"/>
      <c r="F653" s="224"/>
      <c r="G653" s="224"/>
      <c r="H653" s="224"/>
      <c r="I653" s="224"/>
      <c r="J653" s="224"/>
      <c r="K653" s="224"/>
      <c r="L653" s="224"/>
      <c r="M653" s="224"/>
      <c r="N653" s="224"/>
      <c r="O653" s="224"/>
      <c r="P653" s="224"/>
      <c r="Q653" s="224"/>
      <c r="R653" s="224"/>
      <c r="S653" s="224"/>
      <c r="T653" s="224"/>
      <c r="U653" s="224"/>
    </row>
    <row r="654" spans="1:21" ht="12.75" customHeight="1">
      <c r="A654" s="223"/>
      <c r="B654" s="224"/>
      <c r="C654" s="224"/>
      <c r="D654" s="224"/>
      <c r="E654" s="224"/>
      <c r="F654" s="224"/>
      <c r="G654" s="224"/>
      <c r="H654" s="224"/>
      <c r="I654" s="224"/>
      <c r="J654" s="224"/>
      <c r="K654" s="224"/>
      <c r="L654" s="224"/>
      <c r="M654" s="224"/>
      <c r="N654" s="224"/>
      <c r="O654" s="224"/>
      <c r="P654" s="224"/>
      <c r="Q654" s="224"/>
      <c r="R654" s="224"/>
      <c r="S654" s="224"/>
      <c r="T654" s="224"/>
      <c r="U654" s="224"/>
    </row>
    <row r="655" spans="1:21" ht="12.75" customHeight="1">
      <c r="A655" s="223"/>
      <c r="B655" s="224"/>
      <c r="C655" s="224"/>
      <c r="D655" s="224"/>
      <c r="E655" s="224"/>
      <c r="F655" s="224"/>
      <c r="G655" s="224"/>
      <c r="H655" s="224"/>
      <c r="I655" s="224"/>
      <c r="J655" s="224"/>
      <c r="K655" s="224"/>
      <c r="L655" s="224"/>
      <c r="M655" s="224"/>
      <c r="N655" s="224"/>
      <c r="O655" s="224"/>
      <c r="P655" s="224"/>
      <c r="Q655" s="224"/>
      <c r="R655" s="224"/>
      <c r="S655" s="224"/>
      <c r="T655" s="224"/>
      <c r="U655" s="224"/>
    </row>
    <row r="656" spans="1:21" ht="12.75" customHeight="1">
      <c r="A656" s="223"/>
      <c r="B656" s="224"/>
      <c r="C656" s="224"/>
      <c r="D656" s="224"/>
      <c r="E656" s="224"/>
      <c r="F656" s="224"/>
      <c r="G656" s="224"/>
      <c r="H656" s="224"/>
      <c r="I656" s="224"/>
      <c r="J656" s="224"/>
      <c r="K656" s="224"/>
      <c r="L656" s="224"/>
      <c r="M656" s="224"/>
      <c r="N656" s="224"/>
      <c r="O656" s="224"/>
      <c r="P656" s="224"/>
      <c r="Q656" s="224"/>
      <c r="R656" s="224"/>
      <c r="S656" s="224"/>
      <c r="T656" s="224"/>
      <c r="U656" s="224"/>
    </row>
    <row r="657" spans="1:21" ht="12.75" customHeight="1">
      <c r="A657" s="223"/>
      <c r="B657" s="224"/>
      <c r="C657" s="224"/>
      <c r="D657" s="224"/>
      <c r="E657" s="224"/>
      <c r="F657" s="224"/>
      <c r="G657" s="224"/>
      <c r="H657" s="224"/>
      <c r="I657" s="224"/>
      <c r="J657" s="224"/>
      <c r="K657" s="224"/>
      <c r="L657" s="224"/>
      <c r="M657" s="224"/>
      <c r="N657" s="224"/>
      <c r="O657" s="224"/>
      <c r="P657" s="224"/>
      <c r="Q657" s="224"/>
      <c r="R657" s="224"/>
      <c r="S657" s="224"/>
      <c r="T657" s="224"/>
      <c r="U657" s="224"/>
    </row>
    <row r="658" spans="1:21" ht="12.75" customHeight="1">
      <c r="A658" s="223"/>
      <c r="B658" s="224"/>
      <c r="C658" s="224"/>
      <c r="D658" s="224"/>
      <c r="E658" s="224"/>
      <c r="F658" s="224"/>
      <c r="G658" s="224"/>
      <c r="H658" s="224"/>
      <c r="I658" s="224"/>
      <c r="J658" s="224"/>
      <c r="K658" s="224"/>
      <c r="L658" s="224"/>
      <c r="M658" s="224"/>
      <c r="N658" s="224"/>
      <c r="O658" s="224"/>
      <c r="P658" s="224"/>
      <c r="Q658" s="224"/>
      <c r="R658" s="224"/>
      <c r="S658" s="224"/>
      <c r="T658" s="224"/>
      <c r="U658" s="224"/>
    </row>
    <row r="659" spans="1:21" ht="12.75" customHeight="1">
      <c r="A659" s="223"/>
      <c r="B659" s="224"/>
      <c r="C659" s="224"/>
      <c r="D659" s="224"/>
      <c r="E659" s="224"/>
      <c r="F659" s="224"/>
      <c r="G659" s="224"/>
      <c r="H659" s="224"/>
      <c r="I659" s="224"/>
      <c r="J659" s="224"/>
      <c r="K659" s="224"/>
      <c r="L659" s="224"/>
      <c r="M659" s="224"/>
      <c r="N659" s="224"/>
      <c r="O659" s="224"/>
      <c r="P659" s="224"/>
      <c r="Q659" s="224"/>
      <c r="R659" s="224"/>
      <c r="S659" s="224"/>
      <c r="T659" s="224"/>
      <c r="U659" s="224"/>
    </row>
    <row r="660" spans="1:21" ht="12.75" customHeight="1">
      <c r="A660" s="223"/>
      <c r="B660" s="224"/>
      <c r="C660" s="224"/>
      <c r="D660" s="224"/>
      <c r="E660" s="224"/>
      <c r="F660" s="224"/>
      <c r="G660" s="224"/>
      <c r="H660" s="224"/>
      <c r="I660" s="224"/>
      <c r="J660" s="224"/>
      <c r="K660" s="224"/>
      <c r="L660" s="224"/>
      <c r="M660" s="224"/>
      <c r="N660" s="224"/>
      <c r="O660" s="224"/>
      <c r="P660" s="224"/>
      <c r="Q660" s="224"/>
      <c r="R660" s="224"/>
      <c r="S660" s="224"/>
      <c r="T660" s="224"/>
      <c r="U660" s="224"/>
    </row>
    <row r="661" spans="1:21" ht="12.75" customHeight="1">
      <c r="A661" s="223"/>
      <c r="B661" s="224"/>
      <c r="C661" s="224"/>
      <c r="D661" s="224"/>
      <c r="E661" s="224"/>
      <c r="F661" s="224"/>
      <c r="G661" s="224"/>
      <c r="H661" s="224"/>
      <c r="I661" s="224"/>
      <c r="J661" s="224"/>
      <c r="K661" s="224"/>
      <c r="L661" s="224"/>
      <c r="M661" s="224"/>
      <c r="N661" s="224"/>
      <c r="O661" s="224"/>
      <c r="P661" s="224"/>
      <c r="Q661" s="224"/>
      <c r="R661" s="224"/>
      <c r="S661" s="224"/>
      <c r="T661" s="224"/>
      <c r="U661" s="224"/>
    </row>
    <row r="662" spans="1:21" ht="12.75" customHeight="1">
      <c r="A662" s="223"/>
      <c r="B662" s="224"/>
      <c r="C662" s="224"/>
      <c r="D662" s="224"/>
      <c r="E662" s="224"/>
      <c r="F662" s="224"/>
      <c r="G662" s="224"/>
      <c r="H662" s="224"/>
      <c r="I662" s="224"/>
      <c r="J662" s="224"/>
      <c r="K662" s="224"/>
      <c r="L662" s="224"/>
      <c r="M662" s="224"/>
      <c r="N662" s="224"/>
      <c r="O662" s="224"/>
      <c r="P662" s="224"/>
      <c r="Q662" s="224"/>
      <c r="R662" s="224"/>
      <c r="S662" s="224"/>
      <c r="T662" s="224"/>
      <c r="U662" s="224"/>
    </row>
    <row r="663" spans="1:21" ht="12.75" customHeight="1">
      <c r="A663" s="223"/>
      <c r="B663" s="224"/>
      <c r="C663" s="224"/>
      <c r="D663" s="224"/>
      <c r="E663" s="224"/>
      <c r="F663" s="224"/>
      <c r="G663" s="224"/>
      <c r="H663" s="224"/>
      <c r="I663" s="224"/>
      <c r="J663" s="224"/>
      <c r="K663" s="224"/>
      <c r="L663" s="224"/>
      <c r="M663" s="224"/>
      <c r="N663" s="224"/>
      <c r="O663" s="224"/>
      <c r="P663" s="224"/>
      <c r="Q663" s="224"/>
      <c r="R663" s="224"/>
      <c r="S663" s="224"/>
      <c r="T663" s="224"/>
      <c r="U663" s="224"/>
    </row>
    <row r="664" spans="1:21" ht="12.75" customHeight="1">
      <c r="A664" s="223"/>
      <c r="B664" s="224"/>
      <c r="C664" s="224"/>
      <c r="D664" s="224"/>
      <c r="E664" s="224"/>
      <c r="F664" s="224"/>
      <c r="G664" s="224"/>
      <c r="H664" s="224"/>
      <c r="I664" s="224"/>
      <c r="J664" s="224"/>
      <c r="K664" s="224"/>
      <c r="L664" s="224"/>
      <c r="M664" s="224"/>
      <c r="N664" s="224"/>
      <c r="O664" s="224"/>
      <c r="P664" s="224"/>
      <c r="Q664" s="224"/>
      <c r="R664" s="224"/>
      <c r="S664" s="224"/>
      <c r="T664" s="224"/>
      <c r="U664" s="224"/>
    </row>
    <row r="665" spans="1:21" ht="12.75" customHeight="1">
      <c r="A665" s="223"/>
      <c r="B665" s="224"/>
      <c r="C665" s="224"/>
      <c r="D665" s="224"/>
      <c r="E665" s="224"/>
      <c r="F665" s="224"/>
      <c r="G665" s="224"/>
      <c r="H665" s="224"/>
      <c r="I665" s="224"/>
      <c r="J665" s="224"/>
      <c r="K665" s="224"/>
      <c r="L665" s="224"/>
      <c r="M665" s="224"/>
      <c r="N665" s="224"/>
      <c r="O665" s="224"/>
      <c r="P665" s="224"/>
      <c r="Q665" s="224"/>
      <c r="R665" s="224"/>
      <c r="S665" s="224"/>
      <c r="T665" s="224"/>
      <c r="U665" s="224"/>
    </row>
    <row r="666" spans="1:21" ht="12.75" customHeight="1">
      <c r="A666" s="223"/>
      <c r="B666" s="224"/>
      <c r="C666" s="224"/>
      <c r="D666" s="224"/>
      <c r="E666" s="224"/>
      <c r="F666" s="224"/>
      <c r="G666" s="224"/>
      <c r="H666" s="224"/>
      <c r="I666" s="224"/>
      <c r="J666" s="224"/>
      <c r="K666" s="224"/>
      <c r="L666" s="224"/>
      <c r="M666" s="224"/>
      <c r="N666" s="224"/>
      <c r="O666" s="224"/>
      <c r="P666" s="224"/>
      <c r="Q666" s="224"/>
      <c r="R666" s="224"/>
      <c r="S666" s="224"/>
      <c r="T666" s="224"/>
      <c r="U666" s="224"/>
    </row>
    <row r="667" spans="1:21" ht="12.75" customHeight="1">
      <c r="A667" s="223"/>
      <c r="B667" s="224"/>
      <c r="C667" s="224"/>
      <c r="D667" s="224"/>
      <c r="E667" s="224"/>
      <c r="F667" s="224"/>
      <c r="G667" s="224"/>
      <c r="H667" s="224"/>
      <c r="I667" s="224"/>
      <c r="J667" s="224"/>
      <c r="K667" s="224"/>
      <c r="L667" s="224"/>
      <c r="M667" s="224"/>
      <c r="N667" s="224"/>
      <c r="O667" s="224"/>
      <c r="P667" s="224"/>
      <c r="Q667" s="224"/>
      <c r="R667" s="224"/>
      <c r="S667" s="224"/>
      <c r="T667" s="224"/>
      <c r="U667" s="224"/>
    </row>
    <row r="668" spans="1:21" ht="12.75" customHeight="1">
      <c r="A668" s="223"/>
      <c r="B668" s="224"/>
      <c r="C668" s="224"/>
      <c r="D668" s="224"/>
      <c r="E668" s="224"/>
      <c r="F668" s="224"/>
      <c r="G668" s="224"/>
      <c r="H668" s="224"/>
      <c r="I668" s="224"/>
      <c r="J668" s="224"/>
      <c r="K668" s="224"/>
      <c r="L668" s="224"/>
      <c r="M668" s="224"/>
      <c r="N668" s="224"/>
      <c r="O668" s="224"/>
      <c r="P668" s="224"/>
      <c r="Q668" s="224"/>
      <c r="R668" s="224"/>
      <c r="S668" s="224"/>
      <c r="T668" s="224"/>
      <c r="U668" s="224"/>
    </row>
    <row r="669" spans="1:21" ht="12.75" customHeight="1">
      <c r="A669" s="223"/>
      <c r="B669" s="224"/>
      <c r="C669" s="224"/>
      <c r="D669" s="224"/>
      <c r="E669" s="224"/>
      <c r="F669" s="224"/>
      <c r="G669" s="224"/>
      <c r="H669" s="224"/>
      <c r="I669" s="224"/>
      <c r="J669" s="224"/>
      <c r="K669" s="224"/>
      <c r="L669" s="224"/>
      <c r="M669" s="224"/>
      <c r="N669" s="224"/>
      <c r="O669" s="224"/>
      <c r="P669" s="224"/>
      <c r="Q669" s="224"/>
      <c r="R669" s="224"/>
      <c r="S669" s="224"/>
      <c r="T669" s="224"/>
      <c r="U669" s="224"/>
    </row>
    <row r="670" spans="1:21" ht="12.75" customHeight="1">
      <c r="A670" s="223"/>
      <c r="B670" s="224"/>
      <c r="C670" s="224"/>
      <c r="D670" s="224"/>
      <c r="E670" s="224"/>
      <c r="F670" s="224"/>
      <c r="G670" s="224"/>
      <c r="H670" s="224"/>
      <c r="I670" s="224"/>
      <c r="J670" s="224"/>
      <c r="K670" s="224"/>
      <c r="L670" s="224"/>
      <c r="M670" s="224"/>
      <c r="N670" s="224"/>
      <c r="O670" s="224"/>
      <c r="P670" s="224"/>
      <c r="Q670" s="224"/>
      <c r="R670" s="224"/>
      <c r="S670" s="224"/>
      <c r="T670" s="224"/>
      <c r="U670" s="224"/>
    </row>
    <row r="671" spans="1:21" ht="12.75" customHeight="1">
      <c r="A671" s="223"/>
      <c r="B671" s="224"/>
      <c r="C671" s="224"/>
      <c r="D671" s="224"/>
      <c r="E671" s="224"/>
      <c r="F671" s="224"/>
      <c r="G671" s="224"/>
      <c r="H671" s="224"/>
      <c r="I671" s="224"/>
      <c r="J671" s="224"/>
      <c r="K671" s="224"/>
      <c r="L671" s="224"/>
      <c r="M671" s="224"/>
      <c r="N671" s="224"/>
      <c r="O671" s="224"/>
      <c r="P671" s="224"/>
      <c r="Q671" s="224"/>
      <c r="R671" s="224"/>
      <c r="S671" s="224"/>
      <c r="T671" s="224"/>
      <c r="U671" s="224"/>
    </row>
    <row r="672" spans="1:21" ht="12.75" customHeight="1">
      <c r="A672" s="223"/>
      <c r="B672" s="224"/>
      <c r="C672" s="224"/>
      <c r="D672" s="224"/>
      <c r="E672" s="224"/>
      <c r="F672" s="224"/>
      <c r="G672" s="224"/>
      <c r="H672" s="224"/>
      <c r="I672" s="224"/>
      <c r="J672" s="224"/>
      <c r="K672" s="224"/>
      <c r="L672" s="224"/>
      <c r="M672" s="224"/>
      <c r="N672" s="224"/>
      <c r="O672" s="224"/>
      <c r="P672" s="224"/>
      <c r="Q672" s="224"/>
      <c r="R672" s="224"/>
      <c r="S672" s="224"/>
      <c r="T672" s="224"/>
      <c r="U672" s="224"/>
    </row>
    <row r="673" spans="1:21" ht="12.75" customHeight="1">
      <c r="A673" s="223"/>
      <c r="B673" s="224"/>
      <c r="C673" s="224"/>
      <c r="D673" s="224"/>
      <c r="E673" s="224"/>
      <c r="F673" s="224"/>
      <c r="G673" s="224"/>
      <c r="H673" s="224"/>
      <c r="I673" s="224"/>
      <c r="J673" s="224"/>
      <c r="K673" s="224"/>
      <c r="L673" s="224"/>
      <c r="M673" s="224"/>
      <c r="N673" s="224"/>
      <c r="O673" s="224"/>
      <c r="P673" s="224"/>
      <c r="Q673" s="224"/>
      <c r="R673" s="224"/>
      <c r="S673" s="224"/>
      <c r="T673" s="224"/>
      <c r="U673" s="224"/>
    </row>
    <row r="674" spans="1:21" ht="12.75" customHeight="1">
      <c r="A674" s="223"/>
      <c r="B674" s="224"/>
      <c r="C674" s="224"/>
      <c r="D674" s="224"/>
      <c r="E674" s="224"/>
      <c r="F674" s="224"/>
      <c r="G674" s="224"/>
      <c r="H674" s="224"/>
      <c r="I674" s="224"/>
      <c r="J674" s="224"/>
      <c r="K674" s="224"/>
      <c r="L674" s="224"/>
      <c r="M674" s="224"/>
      <c r="N674" s="224"/>
      <c r="O674" s="224"/>
      <c r="P674" s="224"/>
      <c r="Q674" s="224"/>
      <c r="R674" s="224"/>
      <c r="S674" s="224"/>
      <c r="T674" s="224"/>
      <c r="U674" s="224"/>
    </row>
    <row r="675" spans="1:21" ht="12.75" customHeight="1">
      <c r="A675" s="223"/>
      <c r="B675" s="224"/>
      <c r="C675" s="224"/>
      <c r="D675" s="224"/>
      <c r="E675" s="224"/>
      <c r="F675" s="224"/>
      <c r="G675" s="224"/>
      <c r="H675" s="224"/>
      <c r="I675" s="224"/>
      <c r="J675" s="224"/>
      <c r="K675" s="224"/>
      <c r="L675" s="224"/>
      <c r="M675" s="224"/>
      <c r="N675" s="224"/>
      <c r="O675" s="224"/>
      <c r="P675" s="224"/>
      <c r="Q675" s="224"/>
      <c r="R675" s="224"/>
      <c r="S675" s="224"/>
      <c r="T675" s="224"/>
      <c r="U675" s="224"/>
    </row>
    <row r="676" spans="1:21" ht="12.75" customHeight="1">
      <c r="A676" s="223"/>
      <c r="B676" s="224"/>
      <c r="C676" s="224"/>
      <c r="D676" s="224"/>
      <c r="E676" s="224"/>
      <c r="F676" s="224"/>
      <c r="G676" s="224"/>
      <c r="H676" s="224"/>
      <c r="I676" s="224"/>
      <c r="J676" s="224"/>
      <c r="K676" s="224"/>
      <c r="L676" s="224"/>
      <c r="M676" s="224"/>
      <c r="N676" s="224"/>
      <c r="O676" s="224"/>
      <c r="P676" s="224"/>
      <c r="Q676" s="224"/>
      <c r="R676" s="224"/>
      <c r="S676" s="224"/>
      <c r="T676" s="224"/>
      <c r="U676" s="224"/>
    </row>
    <row r="677" spans="1:21" ht="12.75" customHeight="1">
      <c r="A677" s="223"/>
      <c r="B677" s="224"/>
      <c r="C677" s="224"/>
      <c r="D677" s="224"/>
      <c r="E677" s="224"/>
      <c r="F677" s="224"/>
      <c r="G677" s="224"/>
      <c r="H677" s="224"/>
      <c r="I677" s="224"/>
      <c r="J677" s="224"/>
      <c r="K677" s="224"/>
      <c r="L677" s="224"/>
      <c r="M677" s="224"/>
      <c r="N677" s="224"/>
      <c r="O677" s="224"/>
      <c r="P677" s="224"/>
      <c r="Q677" s="224"/>
      <c r="R677" s="224"/>
      <c r="S677" s="224"/>
      <c r="T677" s="224"/>
      <c r="U677" s="224"/>
    </row>
    <row r="678" spans="1:21" ht="12.75" customHeight="1">
      <c r="A678" s="223"/>
      <c r="B678" s="224"/>
      <c r="C678" s="224"/>
      <c r="D678" s="224"/>
      <c r="E678" s="224"/>
      <c r="F678" s="224"/>
      <c r="G678" s="224"/>
      <c r="H678" s="224"/>
      <c r="I678" s="224"/>
      <c r="J678" s="224"/>
      <c r="K678" s="224"/>
      <c r="L678" s="224"/>
      <c r="M678" s="224"/>
      <c r="N678" s="224"/>
      <c r="O678" s="224"/>
      <c r="P678" s="224"/>
      <c r="Q678" s="224"/>
      <c r="R678" s="224"/>
      <c r="S678" s="224"/>
      <c r="T678" s="224"/>
      <c r="U678" s="224"/>
    </row>
    <row r="679" spans="1:21" ht="12.75" customHeight="1">
      <c r="A679" s="223"/>
      <c r="B679" s="224"/>
      <c r="C679" s="224"/>
      <c r="D679" s="224"/>
      <c r="E679" s="224"/>
      <c r="F679" s="224"/>
      <c r="G679" s="224"/>
      <c r="H679" s="224"/>
      <c r="I679" s="224"/>
      <c r="J679" s="224"/>
      <c r="K679" s="224"/>
      <c r="L679" s="224"/>
      <c r="M679" s="224"/>
      <c r="N679" s="224"/>
      <c r="O679" s="224"/>
      <c r="P679" s="224"/>
      <c r="Q679" s="224"/>
      <c r="R679" s="224"/>
      <c r="S679" s="224"/>
      <c r="T679" s="224"/>
      <c r="U679" s="224"/>
    </row>
    <row r="680" spans="1:21" ht="12.75" customHeight="1">
      <c r="A680" s="223"/>
      <c r="B680" s="224"/>
      <c r="C680" s="224"/>
      <c r="D680" s="224"/>
      <c r="E680" s="224"/>
      <c r="F680" s="224"/>
      <c r="G680" s="224"/>
      <c r="H680" s="224"/>
      <c r="I680" s="224"/>
      <c r="J680" s="224"/>
      <c r="K680" s="224"/>
      <c r="L680" s="224"/>
      <c r="M680" s="224"/>
      <c r="N680" s="224"/>
      <c r="O680" s="224"/>
      <c r="P680" s="224"/>
      <c r="Q680" s="224"/>
      <c r="R680" s="224"/>
      <c r="S680" s="224"/>
      <c r="T680" s="224"/>
      <c r="U680" s="224"/>
    </row>
    <row r="681" spans="1:21" ht="12.75" customHeight="1">
      <c r="A681" s="223"/>
      <c r="B681" s="224"/>
      <c r="C681" s="224"/>
      <c r="D681" s="224"/>
      <c r="E681" s="224"/>
      <c r="F681" s="224"/>
      <c r="G681" s="224"/>
      <c r="H681" s="224"/>
      <c r="I681" s="224"/>
      <c r="J681" s="224"/>
      <c r="K681" s="224"/>
      <c r="L681" s="224"/>
      <c r="M681" s="224"/>
      <c r="N681" s="224"/>
      <c r="O681" s="224"/>
      <c r="P681" s="224"/>
      <c r="Q681" s="224"/>
      <c r="R681" s="224"/>
      <c r="S681" s="224"/>
      <c r="T681" s="224"/>
      <c r="U681" s="224"/>
    </row>
    <row r="682" spans="1:21" ht="12.75" customHeight="1">
      <c r="A682" s="223"/>
      <c r="B682" s="224"/>
      <c r="C682" s="224"/>
      <c r="D682" s="224"/>
      <c r="E682" s="224"/>
      <c r="F682" s="224"/>
      <c r="G682" s="224"/>
      <c r="H682" s="224"/>
      <c r="I682" s="224"/>
      <c r="J682" s="224"/>
      <c r="K682" s="224"/>
      <c r="L682" s="224"/>
      <c r="M682" s="224"/>
      <c r="N682" s="224"/>
      <c r="O682" s="224"/>
      <c r="P682" s="224"/>
      <c r="Q682" s="224"/>
      <c r="R682" s="224"/>
      <c r="S682" s="224"/>
      <c r="T682" s="224"/>
      <c r="U682" s="224"/>
    </row>
    <row r="683" spans="1:21" ht="12.75" customHeight="1">
      <c r="A683" s="223"/>
      <c r="B683" s="224"/>
      <c r="C683" s="224"/>
      <c r="D683" s="224"/>
      <c r="E683" s="224"/>
      <c r="F683" s="224"/>
      <c r="G683" s="224"/>
      <c r="H683" s="224"/>
      <c r="I683" s="224"/>
      <c r="J683" s="224"/>
      <c r="K683" s="224"/>
      <c r="L683" s="224"/>
      <c r="M683" s="224"/>
      <c r="N683" s="224"/>
      <c r="O683" s="224"/>
      <c r="P683" s="224"/>
      <c r="Q683" s="224"/>
      <c r="R683" s="224"/>
      <c r="S683" s="224"/>
      <c r="T683" s="224"/>
      <c r="U683" s="224"/>
    </row>
    <row r="684" spans="1:21" ht="12.75" customHeight="1">
      <c r="A684" s="223"/>
      <c r="B684" s="224"/>
      <c r="C684" s="224"/>
      <c r="D684" s="224"/>
      <c r="E684" s="224"/>
      <c r="F684" s="224"/>
      <c r="G684" s="224"/>
      <c r="H684" s="224"/>
      <c r="I684" s="224"/>
      <c r="J684" s="224"/>
      <c r="K684" s="224"/>
      <c r="L684" s="224"/>
      <c r="M684" s="224"/>
      <c r="N684" s="224"/>
      <c r="O684" s="224"/>
      <c r="P684" s="224"/>
      <c r="Q684" s="224"/>
      <c r="R684" s="224"/>
      <c r="S684" s="224"/>
      <c r="T684" s="224"/>
      <c r="U684" s="224"/>
    </row>
    <row r="685" spans="1:21" ht="12.75" customHeight="1">
      <c r="A685" s="223"/>
      <c r="B685" s="224"/>
      <c r="C685" s="224"/>
      <c r="D685" s="224"/>
      <c r="E685" s="224"/>
      <c r="F685" s="224"/>
      <c r="G685" s="224"/>
      <c r="H685" s="224"/>
      <c r="I685" s="224"/>
      <c r="J685" s="224"/>
      <c r="K685" s="224"/>
      <c r="L685" s="224"/>
      <c r="M685" s="224"/>
      <c r="N685" s="224"/>
      <c r="O685" s="224"/>
      <c r="P685" s="224"/>
      <c r="Q685" s="224"/>
      <c r="R685" s="224"/>
      <c r="S685" s="224"/>
      <c r="T685" s="224"/>
      <c r="U685" s="224"/>
    </row>
    <row r="686" spans="1:21" ht="12.75" customHeight="1">
      <c r="A686" s="223"/>
      <c r="B686" s="224"/>
      <c r="C686" s="224"/>
      <c r="D686" s="224"/>
      <c r="E686" s="224"/>
      <c r="F686" s="224"/>
      <c r="G686" s="224"/>
      <c r="H686" s="224"/>
      <c r="I686" s="224"/>
      <c r="J686" s="224"/>
      <c r="K686" s="224"/>
      <c r="L686" s="224"/>
      <c r="M686" s="224"/>
      <c r="N686" s="224"/>
      <c r="O686" s="224"/>
      <c r="P686" s="224"/>
      <c r="Q686" s="224"/>
      <c r="R686" s="224"/>
      <c r="S686" s="224"/>
      <c r="T686" s="224"/>
      <c r="U686" s="224"/>
    </row>
    <row r="687" spans="1:21" ht="12.75" customHeight="1">
      <c r="A687" s="223"/>
      <c r="B687" s="224"/>
      <c r="C687" s="224"/>
      <c r="D687" s="224"/>
      <c r="E687" s="224"/>
      <c r="F687" s="224"/>
      <c r="G687" s="224"/>
      <c r="H687" s="224"/>
      <c r="I687" s="224"/>
      <c r="J687" s="224"/>
      <c r="K687" s="224"/>
      <c r="L687" s="224"/>
      <c r="M687" s="224"/>
      <c r="N687" s="224"/>
      <c r="O687" s="224"/>
      <c r="P687" s="224"/>
      <c r="Q687" s="224"/>
      <c r="R687" s="224"/>
      <c r="S687" s="224"/>
      <c r="T687" s="224"/>
      <c r="U687" s="224"/>
    </row>
    <row r="688" spans="1:21" ht="12.75" customHeight="1">
      <c r="A688" s="223"/>
      <c r="B688" s="224"/>
      <c r="C688" s="224"/>
      <c r="D688" s="224"/>
      <c r="E688" s="224"/>
      <c r="F688" s="224"/>
      <c r="G688" s="224"/>
      <c r="H688" s="224"/>
      <c r="I688" s="224"/>
      <c r="J688" s="224"/>
      <c r="K688" s="224"/>
      <c r="L688" s="224"/>
      <c r="M688" s="224"/>
      <c r="N688" s="224"/>
      <c r="O688" s="224"/>
      <c r="P688" s="224"/>
      <c r="Q688" s="224"/>
      <c r="R688" s="224"/>
      <c r="S688" s="224"/>
      <c r="T688" s="224"/>
      <c r="U688" s="224"/>
    </row>
    <row r="689" spans="1:21" ht="12.75" customHeight="1">
      <c r="A689" s="223"/>
      <c r="B689" s="224"/>
      <c r="C689" s="224"/>
      <c r="D689" s="224"/>
      <c r="E689" s="224"/>
      <c r="F689" s="224"/>
      <c r="G689" s="224"/>
      <c r="H689" s="224"/>
      <c r="I689" s="224"/>
      <c r="J689" s="224"/>
      <c r="K689" s="224"/>
      <c r="L689" s="224"/>
      <c r="M689" s="224"/>
      <c r="N689" s="224"/>
      <c r="O689" s="224"/>
      <c r="P689" s="224"/>
      <c r="Q689" s="224"/>
      <c r="R689" s="224"/>
      <c r="S689" s="224"/>
      <c r="T689" s="224"/>
      <c r="U689" s="224"/>
    </row>
    <row r="690" spans="1:21" ht="12.75" customHeight="1">
      <c r="A690" s="223"/>
      <c r="B690" s="224"/>
      <c r="C690" s="224"/>
      <c r="D690" s="224"/>
      <c r="E690" s="224"/>
      <c r="F690" s="224"/>
      <c r="G690" s="224"/>
      <c r="H690" s="224"/>
      <c r="I690" s="224"/>
      <c r="J690" s="224"/>
      <c r="K690" s="224"/>
      <c r="L690" s="224"/>
      <c r="M690" s="224"/>
      <c r="N690" s="224"/>
      <c r="O690" s="224"/>
      <c r="P690" s="224"/>
      <c r="Q690" s="224"/>
      <c r="R690" s="224"/>
      <c r="S690" s="224"/>
      <c r="T690" s="224"/>
      <c r="U690" s="224"/>
    </row>
    <row r="691" spans="1:21" ht="12.75" customHeight="1">
      <c r="A691" s="223"/>
      <c r="B691" s="224"/>
      <c r="C691" s="224"/>
      <c r="D691" s="224"/>
      <c r="E691" s="224"/>
      <c r="F691" s="224"/>
      <c r="G691" s="224"/>
      <c r="H691" s="224"/>
      <c r="I691" s="224"/>
      <c r="J691" s="224"/>
      <c r="K691" s="224"/>
      <c r="L691" s="224"/>
      <c r="M691" s="224"/>
      <c r="N691" s="224"/>
      <c r="O691" s="224"/>
      <c r="P691" s="224"/>
      <c r="Q691" s="224"/>
      <c r="R691" s="224"/>
      <c r="S691" s="224"/>
      <c r="T691" s="224"/>
      <c r="U691" s="224"/>
    </row>
    <row r="692" spans="1:21" ht="12.75" customHeight="1">
      <c r="A692" s="223"/>
      <c r="B692" s="224"/>
      <c r="C692" s="224"/>
      <c r="D692" s="224"/>
      <c r="E692" s="224"/>
      <c r="F692" s="224"/>
      <c r="G692" s="224"/>
      <c r="H692" s="224"/>
      <c r="I692" s="224"/>
      <c r="J692" s="224"/>
      <c r="K692" s="224"/>
      <c r="L692" s="224"/>
      <c r="M692" s="224"/>
      <c r="N692" s="224"/>
      <c r="O692" s="224"/>
      <c r="P692" s="224"/>
      <c r="Q692" s="224"/>
      <c r="R692" s="224"/>
      <c r="S692" s="224"/>
      <c r="T692" s="224"/>
      <c r="U692" s="224"/>
    </row>
    <row r="693" spans="1:21" ht="12.75" customHeight="1">
      <c r="A693" s="223"/>
      <c r="B693" s="224"/>
      <c r="C693" s="224"/>
      <c r="D693" s="224"/>
      <c r="E693" s="224"/>
      <c r="F693" s="224"/>
      <c r="G693" s="224"/>
      <c r="H693" s="224"/>
      <c r="I693" s="224"/>
      <c r="J693" s="224"/>
      <c r="K693" s="224"/>
      <c r="L693" s="224"/>
      <c r="M693" s="224"/>
      <c r="N693" s="224"/>
      <c r="O693" s="224"/>
      <c r="P693" s="224"/>
      <c r="Q693" s="224"/>
      <c r="R693" s="224"/>
      <c r="S693" s="224"/>
      <c r="T693" s="224"/>
      <c r="U693" s="224"/>
    </row>
    <row r="694" spans="1:21" ht="12.75" customHeight="1">
      <c r="A694" s="223"/>
      <c r="B694" s="224"/>
      <c r="C694" s="224"/>
      <c r="D694" s="224"/>
      <c r="E694" s="224"/>
      <c r="F694" s="224"/>
      <c r="G694" s="224"/>
      <c r="H694" s="224"/>
      <c r="I694" s="224"/>
      <c r="J694" s="224"/>
      <c r="K694" s="224"/>
      <c r="L694" s="224"/>
      <c r="M694" s="224"/>
      <c r="N694" s="224"/>
      <c r="O694" s="224"/>
      <c r="P694" s="224"/>
      <c r="Q694" s="224"/>
      <c r="R694" s="224"/>
      <c r="S694" s="224"/>
      <c r="T694" s="224"/>
      <c r="U694" s="224"/>
    </row>
    <row r="695" spans="1:21" ht="12.75" customHeight="1">
      <c r="A695" s="223"/>
      <c r="B695" s="224"/>
      <c r="C695" s="224"/>
      <c r="D695" s="224"/>
      <c r="E695" s="224"/>
      <c r="F695" s="224"/>
      <c r="G695" s="224"/>
      <c r="H695" s="224"/>
      <c r="I695" s="224"/>
      <c r="J695" s="224"/>
      <c r="K695" s="224"/>
      <c r="L695" s="224"/>
      <c r="M695" s="224"/>
      <c r="N695" s="224"/>
      <c r="O695" s="224"/>
      <c r="P695" s="224"/>
      <c r="Q695" s="224"/>
      <c r="R695" s="224"/>
      <c r="S695" s="224"/>
      <c r="T695" s="224"/>
      <c r="U695" s="224"/>
    </row>
    <row r="696" spans="1:21" ht="12.75" customHeight="1">
      <c r="A696" s="223"/>
      <c r="B696" s="224"/>
      <c r="C696" s="224"/>
      <c r="D696" s="224"/>
      <c r="E696" s="224"/>
      <c r="F696" s="224"/>
      <c r="G696" s="224"/>
      <c r="H696" s="224"/>
      <c r="I696" s="224"/>
      <c r="J696" s="224"/>
      <c r="K696" s="224"/>
      <c r="L696" s="224"/>
      <c r="M696" s="224"/>
      <c r="N696" s="224"/>
      <c r="O696" s="224"/>
      <c r="P696" s="224"/>
      <c r="Q696" s="224"/>
      <c r="R696" s="224"/>
      <c r="S696" s="224"/>
      <c r="T696" s="224"/>
      <c r="U696" s="224"/>
    </row>
    <row r="697" spans="1:21" ht="12.75" customHeight="1">
      <c r="A697" s="223"/>
      <c r="B697" s="224"/>
      <c r="C697" s="224"/>
      <c r="D697" s="224"/>
      <c r="E697" s="224"/>
      <c r="F697" s="224"/>
      <c r="G697" s="224"/>
      <c r="H697" s="224"/>
      <c r="I697" s="224"/>
      <c r="J697" s="224"/>
      <c r="K697" s="224"/>
      <c r="L697" s="224"/>
      <c r="M697" s="224"/>
      <c r="N697" s="224"/>
      <c r="O697" s="224"/>
      <c r="P697" s="224"/>
      <c r="Q697" s="224"/>
      <c r="R697" s="224"/>
      <c r="S697" s="224"/>
      <c r="T697" s="224"/>
      <c r="U697" s="224"/>
    </row>
    <row r="698" spans="1:21" ht="12.75" customHeight="1">
      <c r="A698" s="223"/>
      <c r="B698" s="224"/>
      <c r="C698" s="224"/>
      <c r="D698" s="224"/>
      <c r="E698" s="224"/>
      <c r="F698" s="224"/>
      <c r="G698" s="224"/>
      <c r="H698" s="224"/>
      <c r="I698" s="224"/>
      <c r="J698" s="224"/>
      <c r="K698" s="224"/>
      <c r="L698" s="224"/>
      <c r="M698" s="224"/>
      <c r="N698" s="224"/>
      <c r="O698" s="224"/>
      <c r="P698" s="224"/>
      <c r="Q698" s="224"/>
      <c r="R698" s="224"/>
      <c r="S698" s="224"/>
      <c r="T698" s="224"/>
      <c r="U698" s="224"/>
    </row>
    <row r="699" spans="1:21" ht="12.75" customHeight="1">
      <c r="A699" s="223"/>
      <c r="B699" s="224"/>
      <c r="C699" s="224"/>
      <c r="D699" s="224"/>
      <c r="E699" s="224"/>
      <c r="F699" s="224"/>
      <c r="G699" s="224"/>
      <c r="H699" s="224"/>
      <c r="I699" s="224"/>
      <c r="J699" s="224"/>
      <c r="K699" s="224"/>
      <c r="L699" s="224"/>
      <c r="M699" s="224"/>
      <c r="N699" s="224"/>
      <c r="O699" s="224"/>
      <c r="P699" s="224"/>
      <c r="Q699" s="224"/>
      <c r="R699" s="224"/>
      <c r="S699" s="224"/>
      <c r="T699" s="224"/>
      <c r="U699" s="224"/>
    </row>
    <row r="700" spans="1:21" ht="12.75" customHeight="1">
      <c r="A700" s="223"/>
      <c r="B700" s="224"/>
      <c r="C700" s="224"/>
      <c r="D700" s="224"/>
      <c r="E700" s="224"/>
      <c r="F700" s="224"/>
      <c r="G700" s="224"/>
      <c r="H700" s="224"/>
      <c r="I700" s="224"/>
      <c r="J700" s="224"/>
      <c r="K700" s="224"/>
      <c r="L700" s="224"/>
      <c r="M700" s="224"/>
      <c r="N700" s="224"/>
      <c r="O700" s="224"/>
      <c r="P700" s="224"/>
      <c r="Q700" s="224"/>
      <c r="R700" s="224"/>
      <c r="S700" s="224"/>
      <c r="T700" s="224"/>
      <c r="U700" s="224"/>
    </row>
    <row r="701" spans="1:21" ht="12.75" customHeight="1">
      <c r="A701" s="223"/>
      <c r="B701" s="224"/>
      <c r="C701" s="224"/>
      <c r="D701" s="224"/>
      <c r="E701" s="224"/>
      <c r="F701" s="224"/>
      <c r="G701" s="224"/>
      <c r="H701" s="224"/>
      <c r="I701" s="224"/>
      <c r="J701" s="224"/>
      <c r="K701" s="224"/>
      <c r="L701" s="224"/>
      <c r="M701" s="224"/>
      <c r="N701" s="224"/>
      <c r="O701" s="224"/>
      <c r="P701" s="224"/>
      <c r="Q701" s="224"/>
      <c r="R701" s="224"/>
      <c r="S701" s="224"/>
      <c r="T701" s="224"/>
      <c r="U701" s="224"/>
    </row>
    <row r="702" spans="1:21" ht="12.75" customHeight="1">
      <c r="A702" s="223"/>
      <c r="B702" s="224"/>
      <c r="C702" s="224"/>
      <c r="D702" s="224"/>
      <c r="E702" s="224"/>
      <c r="F702" s="224"/>
      <c r="G702" s="224"/>
      <c r="H702" s="224"/>
      <c r="I702" s="224"/>
      <c r="J702" s="224"/>
      <c r="K702" s="224"/>
      <c r="L702" s="224"/>
      <c r="M702" s="224"/>
      <c r="N702" s="224"/>
      <c r="O702" s="224"/>
      <c r="P702" s="224"/>
      <c r="Q702" s="224"/>
      <c r="R702" s="224"/>
      <c r="S702" s="224"/>
      <c r="T702" s="224"/>
      <c r="U702" s="224"/>
    </row>
    <row r="703" spans="1:21" ht="12.75" customHeight="1">
      <c r="A703" s="223"/>
      <c r="B703" s="224"/>
      <c r="C703" s="224"/>
      <c r="D703" s="224"/>
      <c r="E703" s="224"/>
      <c r="F703" s="224"/>
      <c r="G703" s="224"/>
      <c r="H703" s="224"/>
      <c r="I703" s="224"/>
      <c r="J703" s="224"/>
      <c r="K703" s="224"/>
      <c r="L703" s="224"/>
      <c r="M703" s="224"/>
      <c r="N703" s="224"/>
      <c r="O703" s="224"/>
      <c r="P703" s="224"/>
      <c r="Q703" s="224"/>
      <c r="R703" s="224"/>
      <c r="S703" s="224"/>
      <c r="T703" s="224"/>
      <c r="U703" s="224"/>
    </row>
    <row r="704" spans="1:21" ht="12.75" customHeight="1">
      <c r="A704" s="223"/>
      <c r="B704" s="224"/>
      <c r="C704" s="224"/>
      <c r="D704" s="224"/>
      <c r="E704" s="224"/>
      <c r="F704" s="224"/>
      <c r="G704" s="224"/>
      <c r="H704" s="224"/>
      <c r="I704" s="224"/>
      <c r="J704" s="224"/>
      <c r="K704" s="224"/>
      <c r="L704" s="224"/>
      <c r="M704" s="224"/>
      <c r="N704" s="224"/>
      <c r="O704" s="224"/>
      <c r="P704" s="224"/>
      <c r="Q704" s="224"/>
      <c r="R704" s="224"/>
      <c r="S704" s="224"/>
      <c r="T704" s="224"/>
      <c r="U704" s="224"/>
    </row>
    <row r="705" spans="1:21" ht="12.75" customHeight="1">
      <c r="A705" s="223"/>
      <c r="B705" s="224"/>
      <c r="C705" s="224"/>
      <c r="D705" s="224"/>
      <c r="E705" s="224"/>
      <c r="F705" s="224"/>
      <c r="G705" s="224"/>
      <c r="H705" s="224"/>
      <c r="I705" s="224"/>
      <c r="J705" s="224"/>
      <c r="K705" s="224"/>
      <c r="L705" s="224"/>
      <c r="M705" s="224"/>
      <c r="N705" s="224"/>
      <c r="O705" s="224"/>
      <c r="P705" s="224"/>
      <c r="Q705" s="224"/>
      <c r="R705" s="224"/>
      <c r="S705" s="224"/>
      <c r="T705" s="224"/>
      <c r="U705" s="224"/>
    </row>
    <row r="706" spans="1:21" ht="12.75" customHeight="1">
      <c r="A706" s="223"/>
      <c r="B706" s="224"/>
      <c r="C706" s="224"/>
      <c r="D706" s="224"/>
      <c r="E706" s="224"/>
      <c r="F706" s="224"/>
      <c r="G706" s="224"/>
      <c r="H706" s="224"/>
      <c r="I706" s="224"/>
      <c r="J706" s="224"/>
      <c r="K706" s="224"/>
      <c r="L706" s="224"/>
      <c r="M706" s="224"/>
      <c r="N706" s="224"/>
      <c r="O706" s="224"/>
      <c r="P706" s="224"/>
      <c r="Q706" s="224"/>
      <c r="R706" s="224"/>
      <c r="S706" s="224"/>
      <c r="T706" s="224"/>
      <c r="U706" s="224"/>
    </row>
    <row r="707" spans="1:21" ht="12.75" customHeight="1">
      <c r="A707" s="223"/>
      <c r="B707" s="224"/>
      <c r="C707" s="224"/>
      <c r="D707" s="224"/>
      <c r="E707" s="224"/>
      <c r="F707" s="224"/>
      <c r="G707" s="224"/>
      <c r="H707" s="224"/>
      <c r="I707" s="224"/>
      <c r="J707" s="224"/>
      <c r="K707" s="224"/>
      <c r="L707" s="224"/>
      <c r="M707" s="224"/>
      <c r="N707" s="224"/>
      <c r="O707" s="224"/>
      <c r="P707" s="224"/>
      <c r="Q707" s="224"/>
      <c r="R707" s="224"/>
      <c r="S707" s="224"/>
      <c r="T707" s="224"/>
      <c r="U707" s="224"/>
    </row>
    <row r="708" spans="1:21" ht="12.75" customHeight="1">
      <c r="A708" s="223"/>
      <c r="B708" s="224"/>
      <c r="C708" s="224"/>
      <c r="D708" s="224"/>
      <c r="E708" s="224"/>
      <c r="F708" s="224"/>
      <c r="G708" s="224"/>
      <c r="H708" s="224"/>
      <c r="I708" s="224"/>
      <c r="J708" s="224"/>
      <c r="K708" s="224"/>
      <c r="L708" s="224"/>
      <c r="M708" s="224"/>
      <c r="N708" s="224"/>
      <c r="O708" s="224"/>
      <c r="P708" s="224"/>
      <c r="Q708" s="224"/>
      <c r="R708" s="224"/>
      <c r="S708" s="224"/>
      <c r="T708" s="224"/>
      <c r="U708" s="224"/>
    </row>
    <row r="709" spans="1:21" ht="12.75" customHeight="1">
      <c r="A709" s="223"/>
      <c r="B709" s="224"/>
      <c r="C709" s="224"/>
      <c r="D709" s="224"/>
      <c r="E709" s="224"/>
      <c r="F709" s="224"/>
      <c r="G709" s="224"/>
      <c r="H709" s="224"/>
      <c r="I709" s="224"/>
      <c r="J709" s="224"/>
      <c r="K709" s="224"/>
      <c r="L709" s="224"/>
      <c r="M709" s="224"/>
      <c r="N709" s="224"/>
      <c r="O709" s="224"/>
      <c r="P709" s="224"/>
      <c r="Q709" s="224"/>
      <c r="R709" s="224"/>
      <c r="S709" s="224"/>
      <c r="T709" s="224"/>
      <c r="U709" s="224"/>
    </row>
    <row r="710" spans="1:21" ht="12.75" customHeight="1">
      <c r="A710" s="223"/>
      <c r="B710" s="224"/>
      <c r="C710" s="224"/>
      <c r="D710" s="224"/>
      <c r="E710" s="224"/>
      <c r="F710" s="224"/>
      <c r="G710" s="224"/>
      <c r="H710" s="224"/>
      <c r="I710" s="224"/>
      <c r="J710" s="224"/>
      <c r="K710" s="224"/>
      <c r="L710" s="224"/>
      <c r="M710" s="224"/>
      <c r="N710" s="224"/>
      <c r="O710" s="224"/>
      <c r="P710" s="224"/>
      <c r="Q710" s="224"/>
      <c r="R710" s="224"/>
      <c r="S710" s="224"/>
      <c r="T710" s="224"/>
      <c r="U710" s="224"/>
    </row>
    <row r="711" spans="1:21" ht="12.75" customHeight="1">
      <c r="A711" s="223"/>
      <c r="B711" s="224"/>
      <c r="C711" s="224"/>
      <c r="D711" s="224"/>
      <c r="E711" s="224"/>
      <c r="F711" s="224"/>
      <c r="G711" s="224"/>
      <c r="H711" s="224"/>
      <c r="I711" s="224"/>
      <c r="J711" s="224"/>
      <c r="K711" s="224"/>
      <c r="L711" s="224"/>
      <c r="M711" s="224"/>
      <c r="N711" s="224"/>
      <c r="O711" s="224"/>
      <c r="P711" s="224"/>
      <c r="Q711" s="224"/>
      <c r="R711" s="224"/>
      <c r="S711" s="224"/>
      <c r="T711" s="224"/>
      <c r="U711" s="224"/>
    </row>
    <row r="712" spans="1:21" ht="12.75" customHeight="1">
      <c r="A712" s="223"/>
      <c r="B712" s="224"/>
      <c r="C712" s="224"/>
      <c r="D712" s="224"/>
      <c r="E712" s="224"/>
      <c r="F712" s="224"/>
      <c r="G712" s="224"/>
      <c r="H712" s="224"/>
      <c r="I712" s="224"/>
      <c r="J712" s="224"/>
      <c r="K712" s="224"/>
      <c r="L712" s="224"/>
      <c r="M712" s="224"/>
      <c r="N712" s="224"/>
      <c r="O712" s="224"/>
      <c r="P712" s="224"/>
      <c r="Q712" s="224"/>
      <c r="R712" s="224"/>
      <c r="S712" s="224"/>
      <c r="T712" s="224"/>
      <c r="U712" s="224"/>
    </row>
    <row r="713" spans="1:21" ht="12.75" customHeight="1">
      <c r="A713" s="223"/>
      <c r="B713" s="224"/>
      <c r="C713" s="224"/>
      <c r="D713" s="224"/>
      <c r="E713" s="224"/>
      <c r="F713" s="224"/>
      <c r="G713" s="224"/>
      <c r="H713" s="224"/>
      <c r="I713" s="224"/>
      <c r="J713" s="224"/>
      <c r="K713" s="224"/>
      <c r="L713" s="224"/>
      <c r="M713" s="224"/>
      <c r="N713" s="224"/>
      <c r="O713" s="224"/>
      <c r="P713" s="224"/>
      <c r="Q713" s="224"/>
      <c r="R713" s="224"/>
      <c r="S713" s="224"/>
      <c r="T713" s="224"/>
      <c r="U713" s="224"/>
    </row>
    <row r="714" spans="1:21" ht="12.75" customHeight="1">
      <c r="A714" s="223"/>
      <c r="B714" s="224"/>
      <c r="C714" s="224"/>
      <c r="D714" s="224"/>
      <c r="E714" s="224"/>
      <c r="F714" s="224"/>
      <c r="G714" s="224"/>
      <c r="H714" s="224"/>
      <c r="I714" s="224"/>
      <c r="J714" s="224"/>
      <c r="K714" s="224"/>
      <c r="L714" s="224"/>
      <c r="M714" s="224"/>
      <c r="N714" s="224"/>
      <c r="O714" s="224"/>
      <c r="P714" s="224"/>
      <c r="Q714" s="224"/>
      <c r="R714" s="224"/>
      <c r="S714" s="224"/>
      <c r="T714" s="224"/>
      <c r="U714" s="224"/>
    </row>
    <row r="715" spans="1:21" ht="12.75" customHeight="1">
      <c r="A715" s="223"/>
      <c r="B715" s="224"/>
      <c r="C715" s="224"/>
      <c r="D715" s="224"/>
      <c r="E715" s="224"/>
      <c r="F715" s="224"/>
      <c r="G715" s="224"/>
      <c r="H715" s="224"/>
      <c r="I715" s="224"/>
      <c r="J715" s="224"/>
      <c r="K715" s="224"/>
      <c r="L715" s="224"/>
      <c r="M715" s="224"/>
      <c r="N715" s="224"/>
      <c r="O715" s="224"/>
      <c r="P715" s="224"/>
      <c r="Q715" s="224"/>
      <c r="R715" s="224"/>
      <c r="S715" s="224"/>
      <c r="T715" s="224"/>
      <c r="U715" s="224"/>
    </row>
    <row r="716" spans="1:21" ht="12.75" customHeight="1">
      <c r="A716" s="223"/>
      <c r="B716" s="224"/>
      <c r="C716" s="224"/>
      <c r="D716" s="224"/>
      <c r="E716" s="224"/>
      <c r="F716" s="224"/>
      <c r="G716" s="224"/>
      <c r="H716" s="224"/>
      <c r="I716" s="224"/>
      <c r="J716" s="224"/>
      <c r="K716" s="224"/>
      <c r="L716" s="224"/>
      <c r="M716" s="224"/>
      <c r="N716" s="224"/>
      <c r="O716" s="224"/>
      <c r="P716" s="224"/>
      <c r="Q716" s="224"/>
      <c r="R716" s="224"/>
      <c r="S716" s="224"/>
      <c r="T716" s="224"/>
      <c r="U716" s="224"/>
    </row>
    <row r="717" spans="1:21" ht="12.75" customHeight="1">
      <c r="A717" s="223"/>
      <c r="B717" s="224"/>
      <c r="C717" s="224"/>
      <c r="D717" s="224"/>
      <c r="E717" s="224"/>
      <c r="F717" s="224"/>
      <c r="G717" s="224"/>
      <c r="H717" s="224"/>
      <c r="I717" s="224"/>
      <c r="J717" s="224"/>
      <c r="K717" s="224"/>
      <c r="L717" s="224"/>
      <c r="M717" s="224"/>
      <c r="N717" s="224"/>
      <c r="O717" s="224"/>
      <c r="P717" s="224"/>
      <c r="Q717" s="224"/>
      <c r="R717" s="224"/>
      <c r="S717" s="224"/>
      <c r="T717" s="224"/>
      <c r="U717" s="224"/>
    </row>
    <row r="718" spans="1:21" ht="12.75" customHeight="1">
      <c r="A718" s="223"/>
      <c r="B718" s="224"/>
      <c r="C718" s="224"/>
      <c r="D718" s="224"/>
      <c r="E718" s="224"/>
      <c r="F718" s="224"/>
      <c r="G718" s="224"/>
      <c r="H718" s="224"/>
      <c r="I718" s="224"/>
      <c r="J718" s="224"/>
      <c r="K718" s="224"/>
      <c r="L718" s="224"/>
      <c r="M718" s="224"/>
      <c r="N718" s="224"/>
      <c r="O718" s="224"/>
      <c r="P718" s="224"/>
      <c r="Q718" s="224"/>
      <c r="R718" s="224"/>
      <c r="S718" s="224"/>
      <c r="T718" s="224"/>
      <c r="U718" s="224"/>
    </row>
    <row r="719" spans="1:21" ht="12.75" customHeight="1">
      <c r="A719" s="223"/>
      <c r="B719" s="224"/>
      <c r="C719" s="224"/>
      <c r="D719" s="224"/>
      <c r="E719" s="224"/>
      <c r="F719" s="224"/>
      <c r="G719" s="224"/>
      <c r="H719" s="224"/>
      <c r="I719" s="224"/>
      <c r="J719" s="224"/>
      <c r="K719" s="224"/>
      <c r="L719" s="224"/>
      <c r="M719" s="224"/>
      <c r="N719" s="224"/>
      <c r="O719" s="224"/>
      <c r="P719" s="224"/>
      <c r="Q719" s="224"/>
      <c r="R719" s="224"/>
      <c r="S719" s="224"/>
      <c r="T719" s="224"/>
      <c r="U719" s="224"/>
    </row>
    <row r="720" spans="1:21" ht="12.75" customHeight="1">
      <c r="A720" s="223"/>
      <c r="B720" s="224"/>
      <c r="C720" s="224"/>
      <c r="D720" s="224"/>
      <c r="E720" s="224"/>
      <c r="F720" s="224"/>
      <c r="G720" s="224"/>
      <c r="H720" s="224"/>
      <c r="I720" s="224"/>
      <c r="J720" s="224"/>
      <c r="K720" s="224"/>
      <c r="L720" s="224"/>
      <c r="M720" s="224"/>
      <c r="N720" s="224"/>
      <c r="O720" s="224"/>
      <c r="P720" s="224"/>
      <c r="Q720" s="224"/>
      <c r="R720" s="224"/>
      <c r="S720" s="224"/>
      <c r="T720" s="224"/>
      <c r="U720" s="224"/>
    </row>
    <row r="721" spans="1:21" ht="12.75" customHeight="1">
      <c r="A721" s="223"/>
      <c r="B721" s="224"/>
      <c r="C721" s="224"/>
      <c r="D721" s="224"/>
      <c r="E721" s="224"/>
      <c r="F721" s="224"/>
      <c r="G721" s="224"/>
      <c r="H721" s="224"/>
      <c r="I721" s="224"/>
      <c r="J721" s="224"/>
      <c r="K721" s="224"/>
      <c r="L721" s="224"/>
      <c r="M721" s="224"/>
      <c r="N721" s="224"/>
      <c r="O721" s="224"/>
      <c r="P721" s="224"/>
      <c r="Q721" s="224"/>
      <c r="R721" s="224"/>
      <c r="S721" s="224"/>
      <c r="T721" s="224"/>
      <c r="U721" s="224"/>
    </row>
    <row r="722" spans="1:21" ht="12.75" customHeight="1">
      <c r="A722" s="223"/>
      <c r="B722" s="224"/>
      <c r="C722" s="224"/>
      <c r="D722" s="224"/>
      <c r="E722" s="224"/>
      <c r="F722" s="224"/>
      <c r="G722" s="224"/>
      <c r="H722" s="224"/>
      <c r="I722" s="224"/>
      <c r="J722" s="224"/>
      <c r="K722" s="224"/>
      <c r="L722" s="224"/>
      <c r="M722" s="224"/>
      <c r="N722" s="224"/>
      <c r="O722" s="224"/>
      <c r="P722" s="224"/>
      <c r="Q722" s="224"/>
      <c r="R722" s="224"/>
      <c r="S722" s="224"/>
      <c r="T722" s="224"/>
      <c r="U722" s="224"/>
    </row>
    <row r="723" spans="1:21" ht="12.75" customHeight="1">
      <c r="A723" s="223"/>
      <c r="B723" s="224"/>
      <c r="C723" s="224"/>
      <c r="D723" s="224"/>
      <c r="E723" s="224"/>
      <c r="F723" s="224"/>
      <c r="G723" s="224"/>
      <c r="H723" s="224"/>
      <c r="I723" s="224"/>
      <c r="J723" s="224"/>
      <c r="K723" s="224"/>
      <c r="L723" s="224"/>
      <c r="M723" s="224"/>
      <c r="N723" s="224"/>
      <c r="O723" s="224"/>
      <c r="P723" s="224"/>
      <c r="Q723" s="224"/>
      <c r="R723" s="224"/>
      <c r="S723" s="224"/>
      <c r="T723" s="224"/>
      <c r="U723" s="224"/>
    </row>
    <row r="724" spans="1:21" ht="12.75" customHeight="1">
      <c r="A724" s="223"/>
      <c r="B724" s="224"/>
      <c r="C724" s="224"/>
      <c r="D724" s="224"/>
      <c r="E724" s="224"/>
      <c r="F724" s="224"/>
      <c r="G724" s="224"/>
      <c r="H724" s="224"/>
      <c r="I724" s="224"/>
      <c r="J724" s="224"/>
      <c r="K724" s="224"/>
      <c r="L724" s="224"/>
      <c r="M724" s="224"/>
      <c r="N724" s="224"/>
      <c r="O724" s="224"/>
      <c r="P724" s="224"/>
      <c r="Q724" s="224"/>
      <c r="R724" s="224"/>
      <c r="S724" s="224"/>
      <c r="T724" s="224"/>
      <c r="U724" s="224"/>
    </row>
    <row r="725" spans="1:21" ht="12.75" customHeight="1">
      <c r="A725" s="223"/>
      <c r="B725" s="224"/>
      <c r="C725" s="224"/>
      <c r="D725" s="224"/>
      <c r="E725" s="224"/>
      <c r="F725" s="224"/>
      <c r="G725" s="224"/>
      <c r="H725" s="224"/>
      <c r="I725" s="224"/>
      <c r="J725" s="224"/>
      <c r="K725" s="224"/>
      <c r="L725" s="224"/>
      <c r="M725" s="224"/>
      <c r="N725" s="224"/>
      <c r="O725" s="224"/>
      <c r="P725" s="224"/>
      <c r="Q725" s="224"/>
      <c r="R725" s="224"/>
      <c r="S725" s="224"/>
      <c r="T725" s="224"/>
      <c r="U725" s="224"/>
    </row>
    <row r="726" spans="1:21" ht="12.75" customHeight="1">
      <c r="A726" s="223"/>
      <c r="B726" s="224"/>
      <c r="C726" s="224"/>
      <c r="D726" s="224"/>
      <c r="E726" s="224"/>
      <c r="F726" s="224"/>
      <c r="G726" s="224"/>
      <c r="H726" s="224"/>
      <c r="I726" s="224"/>
      <c r="J726" s="224"/>
      <c r="K726" s="224"/>
      <c r="L726" s="224"/>
      <c r="M726" s="224"/>
      <c r="N726" s="224"/>
      <c r="O726" s="224"/>
      <c r="P726" s="224"/>
      <c r="Q726" s="224"/>
      <c r="R726" s="224"/>
      <c r="S726" s="224"/>
      <c r="T726" s="224"/>
      <c r="U726" s="224"/>
    </row>
    <row r="727" spans="1:21" ht="12.75" customHeight="1">
      <c r="A727" s="223"/>
      <c r="B727" s="224"/>
      <c r="C727" s="224"/>
      <c r="D727" s="224"/>
      <c r="E727" s="224"/>
      <c r="F727" s="224"/>
      <c r="G727" s="224"/>
      <c r="H727" s="224"/>
      <c r="I727" s="224"/>
      <c r="J727" s="224"/>
      <c r="K727" s="224"/>
      <c r="L727" s="224"/>
      <c r="M727" s="224"/>
      <c r="N727" s="224"/>
      <c r="O727" s="224"/>
      <c r="P727" s="224"/>
      <c r="Q727" s="224"/>
      <c r="R727" s="224"/>
      <c r="S727" s="224"/>
      <c r="T727" s="224"/>
      <c r="U727" s="224"/>
    </row>
    <row r="728" spans="1:21" ht="12.75" customHeight="1">
      <c r="A728" s="223"/>
      <c r="B728" s="224"/>
      <c r="C728" s="224"/>
      <c r="D728" s="224"/>
      <c r="E728" s="224"/>
      <c r="F728" s="224"/>
      <c r="G728" s="224"/>
      <c r="H728" s="224"/>
      <c r="I728" s="224"/>
      <c r="J728" s="224"/>
      <c r="K728" s="224"/>
      <c r="L728" s="224"/>
      <c r="M728" s="224"/>
      <c r="N728" s="224"/>
      <c r="O728" s="224"/>
      <c r="P728" s="224"/>
      <c r="Q728" s="224"/>
      <c r="R728" s="224"/>
      <c r="S728" s="224"/>
      <c r="T728" s="224"/>
      <c r="U728" s="224"/>
    </row>
    <row r="729" spans="1:21" ht="12.75" customHeight="1">
      <c r="A729" s="223"/>
      <c r="B729" s="224"/>
      <c r="C729" s="224"/>
      <c r="D729" s="224"/>
      <c r="E729" s="224"/>
      <c r="F729" s="224"/>
      <c r="G729" s="224"/>
      <c r="H729" s="224"/>
      <c r="I729" s="224"/>
      <c r="J729" s="224"/>
      <c r="K729" s="224"/>
      <c r="L729" s="224"/>
      <c r="M729" s="224"/>
      <c r="N729" s="224"/>
      <c r="O729" s="224"/>
      <c r="P729" s="224"/>
      <c r="Q729" s="224"/>
      <c r="R729" s="224"/>
      <c r="S729" s="224"/>
      <c r="T729" s="224"/>
      <c r="U729" s="224"/>
    </row>
    <row r="730" spans="1:21" ht="12.75" customHeight="1">
      <c r="A730" s="223"/>
      <c r="B730" s="224"/>
      <c r="C730" s="224"/>
      <c r="D730" s="224"/>
      <c r="E730" s="224"/>
      <c r="F730" s="224"/>
      <c r="G730" s="224"/>
      <c r="H730" s="224"/>
      <c r="I730" s="224"/>
      <c r="J730" s="224"/>
      <c r="K730" s="224"/>
      <c r="L730" s="224"/>
      <c r="M730" s="224"/>
      <c r="N730" s="224"/>
      <c r="O730" s="224"/>
      <c r="P730" s="224"/>
      <c r="Q730" s="224"/>
      <c r="R730" s="224"/>
      <c r="S730" s="224"/>
      <c r="T730" s="224"/>
      <c r="U730" s="224"/>
    </row>
    <row r="731" spans="1:21" ht="12.75" customHeight="1">
      <c r="A731" s="223"/>
      <c r="B731" s="224"/>
      <c r="C731" s="224"/>
      <c r="D731" s="224"/>
      <c r="E731" s="224"/>
      <c r="F731" s="224"/>
      <c r="G731" s="224"/>
      <c r="H731" s="224"/>
      <c r="I731" s="224"/>
      <c r="J731" s="224"/>
      <c r="K731" s="224"/>
      <c r="L731" s="224"/>
      <c r="M731" s="224"/>
      <c r="N731" s="224"/>
      <c r="O731" s="224"/>
      <c r="P731" s="224"/>
      <c r="Q731" s="224"/>
      <c r="R731" s="224"/>
      <c r="S731" s="224"/>
      <c r="T731" s="224"/>
      <c r="U731" s="224"/>
    </row>
    <row r="732" spans="1:21" ht="12.75" customHeight="1">
      <c r="A732" s="223"/>
      <c r="B732" s="224"/>
      <c r="C732" s="224"/>
      <c r="D732" s="224"/>
      <c r="E732" s="224"/>
      <c r="F732" s="224"/>
      <c r="G732" s="224"/>
      <c r="H732" s="224"/>
      <c r="I732" s="224"/>
      <c r="J732" s="224"/>
      <c r="K732" s="224"/>
      <c r="L732" s="224"/>
      <c r="M732" s="224"/>
      <c r="N732" s="224"/>
      <c r="O732" s="224"/>
      <c r="P732" s="224"/>
      <c r="Q732" s="224"/>
      <c r="R732" s="224"/>
      <c r="S732" s="224"/>
      <c r="T732" s="224"/>
      <c r="U732" s="224"/>
    </row>
    <row r="733" spans="1:21" ht="12.75" customHeight="1">
      <c r="A733" s="223"/>
      <c r="B733" s="224"/>
      <c r="C733" s="224"/>
      <c r="D733" s="224"/>
      <c r="E733" s="224"/>
      <c r="F733" s="224"/>
      <c r="G733" s="224"/>
      <c r="H733" s="224"/>
      <c r="I733" s="224"/>
      <c r="J733" s="224"/>
      <c r="K733" s="224"/>
      <c r="L733" s="224"/>
      <c r="M733" s="224"/>
      <c r="N733" s="224"/>
      <c r="O733" s="224"/>
      <c r="P733" s="224"/>
      <c r="Q733" s="224"/>
      <c r="R733" s="224"/>
      <c r="S733" s="224"/>
      <c r="T733" s="224"/>
      <c r="U733" s="224"/>
    </row>
    <row r="734" spans="1:21" ht="12.75" customHeight="1">
      <c r="A734" s="223"/>
      <c r="B734" s="224"/>
      <c r="C734" s="224"/>
      <c r="D734" s="224"/>
      <c r="E734" s="224"/>
      <c r="F734" s="224"/>
      <c r="G734" s="224"/>
      <c r="H734" s="224"/>
      <c r="I734" s="224"/>
      <c r="J734" s="224"/>
      <c r="K734" s="224"/>
      <c r="L734" s="224"/>
      <c r="M734" s="224"/>
      <c r="N734" s="224"/>
      <c r="O734" s="224"/>
      <c r="P734" s="224"/>
      <c r="Q734" s="224"/>
      <c r="R734" s="224"/>
      <c r="S734" s="224"/>
      <c r="T734" s="224"/>
      <c r="U734" s="224"/>
    </row>
    <row r="735" spans="1:21" ht="12.75" customHeight="1">
      <c r="A735" s="223"/>
      <c r="B735" s="224"/>
      <c r="C735" s="224"/>
      <c r="D735" s="224"/>
      <c r="E735" s="224"/>
      <c r="F735" s="224"/>
      <c r="G735" s="224"/>
      <c r="H735" s="224"/>
      <c r="I735" s="224"/>
      <c r="J735" s="224"/>
      <c r="K735" s="224"/>
      <c r="L735" s="224"/>
      <c r="M735" s="224"/>
      <c r="N735" s="224"/>
      <c r="O735" s="224"/>
      <c r="P735" s="224"/>
      <c r="Q735" s="224"/>
      <c r="R735" s="224"/>
      <c r="S735" s="224"/>
      <c r="T735" s="224"/>
      <c r="U735" s="224"/>
    </row>
    <row r="736" spans="1:21" ht="12.75" customHeight="1">
      <c r="A736" s="223"/>
      <c r="B736" s="224"/>
      <c r="C736" s="224"/>
      <c r="D736" s="224"/>
      <c r="E736" s="224"/>
      <c r="F736" s="224"/>
      <c r="G736" s="224"/>
      <c r="H736" s="224"/>
      <c r="I736" s="224"/>
      <c r="J736" s="224"/>
      <c r="K736" s="224"/>
      <c r="L736" s="224"/>
      <c r="M736" s="224"/>
      <c r="N736" s="224"/>
      <c r="O736" s="224"/>
      <c r="P736" s="224"/>
      <c r="Q736" s="224"/>
      <c r="R736" s="224"/>
      <c r="S736" s="224"/>
      <c r="T736" s="224"/>
      <c r="U736" s="224"/>
    </row>
    <row r="737" spans="1:21" ht="12.75" customHeight="1">
      <c r="A737" s="223"/>
      <c r="B737" s="224"/>
      <c r="C737" s="224"/>
      <c r="D737" s="224"/>
      <c r="E737" s="224"/>
      <c r="F737" s="224"/>
      <c r="G737" s="224"/>
      <c r="H737" s="224"/>
      <c r="I737" s="224"/>
      <c r="J737" s="224"/>
      <c r="K737" s="224"/>
      <c r="L737" s="224"/>
      <c r="M737" s="224"/>
      <c r="N737" s="224"/>
      <c r="O737" s="224"/>
      <c r="P737" s="224"/>
      <c r="Q737" s="224"/>
      <c r="R737" s="224"/>
      <c r="S737" s="224"/>
      <c r="T737" s="224"/>
      <c r="U737" s="224"/>
    </row>
    <row r="738" spans="1:21" ht="12.75" customHeight="1">
      <c r="A738" s="223"/>
      <c r="B738" s="224"/>
      <c r="C738" s="224"/>
      <c r="D738" s="224"/>
      <c r="E738" s="224"/>
      <c r="F738" s="224"/>
      <c r="G738" s="224"/>
      <c r="H738" s="224"/>
      <c r="I738" s="224"/>
      <c r="J738" s="224"/>
      <c r="K738" s="224"/>
      <c r="L738" s="224"/>
      <c r="M738" s="224"/>
      <c r="N738" s="224"/>
      <c r="O738" s="224"/>
      <c r="P738" s="224"/>
      <c r="Q738" s="224"/>
      <c r="R738" s="224"/>
      <c r="S738" s="224"/>
      <c r="T738" s="224"/>
      <c r="U738" s="224"/>
    </row>
    <row r="739" spans="1:21" ht="12.75" customHeight="1">
      <c r="A739" s="223"/>
      <c r="B739" s="224"/>
      <c r="C739" s="224"/>
      <c r="D739" s="224"/>
      <c r="E739" s="224"/>
      <c r="F739" s="224"/>
      <c r="G739" s="224"/>
      <c r="H739" s="224"/>
      <c r="I739" s="224"/>
      <c r="J739" s="224"/>
      <c r="K739" s="224"/>
      <c r="L739" s="224"/>
      <c r="M739" s="224"/>
      <c r="N739" s="224"/>
      <c r="O739" s="224"/>
      <c r="P739" s="224"/>
      <c r="Q739" s="224"/>
      <c r="R739" s="224"/>
      <c r="S739" s="224"/>
      <c r="T739" s="224"/>
      <c r="U739" s="224"/>
    </row>
    <row r="740" spans="1:21" ht="12.75" customHeight="1">
      <c r="A740" s="223"/>
      <c r="B740" s="224"/>
      <c r="C740" s="224"/>
      <c r="D740" s="224"/>
      <c r="E740" s="224"/>
      <c r="F740" s="224"/>
      <c r="G740" s="224"/>
      <c r="H740" s="224"/>
      <c r="I740" s="224"/>
      <c r="J740" s="224"/>
      <c r="K740" s="224"/>
      <c r="L740" s="224"/>
      <c r="M740" s="224"/>
      <c r="N740" s="224"/>
      <c r="O740" s="224"/>
      <c r="P740" s="224"/>
      <c r="Q740" s="224"/>
      <c r="R740" s="224"/>
      <c r="S740" s="224"/>
      <c r="T740" s="224"/>
      <c r="U740" s="224"/>
    </row>
    <row r="741" spans="1:21" ht="12.75" customHeight="1">
      <c r="A741" s="223"/>
      <c r="B741" s="224"/>
      <c r="C741" s="224"/>
      <c r="D741" s="224"/>
      <c r="E741" s="224"/>
      <c r="F741" s="224"/>
      <c r="G741" s="224"/>
      <c r="H741" s="224"/>
      <c r="I741" s="224"/>
      <c r="J741" s="224"/>
      <c r="K741" s="224"/>
      <c r="L741" s="224"/>
      <c r="M741" s="224"/>
      <c r="N741" s="224"/>
      <c r="O741" s="224"/>
      <c r="P741" s="224"/>
      <c r="Q741" s="224"/>
      <c r="R741" s="224"/>
      <c r="S741" s="224"/>
      <c r="T741" s="224"/>
      <c r="U741" s="224"/>
    </row>
    <row r="742" spans="1:21" ht="12.75" customHeight="1">
      <c r="A742" s="223"/>
      <c r="B742" s="224"/>
      <c r="C742" s="224"/>
      <c r="D742" s="224"/>
      <c r="E742" s="224"/>
      <c r="F742" s="224"/>
      <c r="G742" s="224"/>
      <c r="H742" s="224"/>
      <c r="I742" s="224"/>
      <c r="J742" s="224"/>
      <c r="K742" s="224"/>
      <c r="L742" s="224"/>
      <c r="M742" s="224"/>
      <c r="N742" s="224"/>
      <c r="O742" s="224"/>
      <c r="P742" s="224"/>
      <c r="Q742" s="224"/>
      <c r="R742" s="224"/>
      <c r="S742" s="224"/>
      <c r="T742" s="224"/>
      <c r="U742" s="224"/>
    </row>
    <row r="743" spans="1:21" ht="12.75" customHeight="1">
      <c r="A743" s="223"/>
      <c r="B743" s="224"/>
      <c r="C743" s="224"/>
      <c r="D743" s="224"/>
      <c r="E743" s="224"/>
      <c r="F743" s="224"/>
      <c r="G743" s="224"/>
      <c r="H743" s="224"/>
      <c r="I743" s="224"/>
      <c r="J743" s="224"/>
      <c r="K743" s="224"/>
      <c r="L743" s="224"/>
      <c r="M743" s="224"/>
      <c r="N743" s="224"/>
      <c r="O743" s="224"/>
      <c r="P743" s="224"/>
      <c r="Q743" s="224"/>
      <c r="R743" s="224"/>
      <c r="S743" s="224"/>
      <c r="T743" s="224"/>
      <c r="U743" s="224"/>
    </row>
    <row r="744" spans="1:21" ht="12.75" customHeight="1">
      <c r="A744" s="223"/>
      <c r="B744" s="224"/>
      <c r="C744" s="224"/>
      <c r="D744" s="224"/>
      <c r="E744" s="224"/>
      <c r="F744" s="224"/>
      <c r="G744" s="224"/>
      <c r="H744" s="224"/>
      <c r="I744" s="224"/>
      <c r="J744" s="224"/>
      <c r="K744" s="224"/>
      <c r="L744" s="224"/>
      <c r="M744" s="224"/>
      <c r="N744" s="224"/>
      <c r="O744" s="224"/>
      <c r="P744" s="224"/>
      <c r="Q744" s="224"/>
      <c r="R744" s="224"/>
      <c r="S744" s="224"/>
      <c r="T744" s="224"/>
      <c r="U744" s="224"/>
    </row>
    <row r="745" spans="1:21" ht="12.75" customHeight="1">
      <c r="A745" s="223"/>
      <c r="B745" s="224"/>
      <c r="C745" s="224"/>
      <c r="D745" s="224"/>
      <c r="E745" s="224"/>
      <c r="F745" s="224"/>
      <c r="G745" s="224"/>
      <c r="H745" s="224"/>
      <c r="I745" s="224"/>
      <c r="J745" s="224"/>
      <c r="K745" s="224"/>
      <c r="L745" s="224"/>
      <c r="M745" s="224"/>
      <c r="N745" s="224"/>
      <c r="O745" s="224"/>
      <c r="P745" s="224"/>
      <c r="Q745" s="224"/>
      <c r="R745" s="224"/>
      <c r="S745" s="224"/>
      <c r="T745" s="224"/>
      <c r="U745" s="224"/>
    </row>
    <row r="746" spans="1:21" ht="12.75" customHeight="1">
      <c r="A746" s="223"/>
      <c r="B746" s="224"/>
      <c r="C746" s="224"/>
      <c r="D746" s="224"/>
      <c r="E746" s="224"/>
      <c r="F746" s="224"/>
      <c r="G746" s="224"/>
      <c r="H746" s="224"/>
      <c r="I746" s="224"/>
      <c r="J746" s="224"/>
      <c r="K746" s="224"/>
      <c r="L746" s="224"/>
      <c r="M746" s="224"/>
      <c r="N746" s="224"/>
      <c r="O746" s="224"/>
      <c r="P746" s="224"/>
      <c r="Q746" s="224"/>
      <c r="R746" s="224"/>
      <c r="S746" s="224"/>
      <c r="T746" s="224"/>
      <c r="U746" s="224"/>
    </row>
    <row r="747" spans="1:21" ht="12.75" customHeight="1">
      <c r="A747" s="223"/>
      <c r="B747" s="224"/>
      <c r="C747" s="224"/>
      <c r="D747" s="224"/>
      <c r="E747" s="224"/>
      <c r="F747" s="224"/>
      <c r="G747" s="224"/>
      <c r="H747" s="224"/>
      <c r="I747" s="224"/>
      <c r="J747" s="224"/>
      <c r="K747" s="224"/>
      <c r="L747" s="224"/>
      <c r="M747" s="224"/>
      <c r="N747" s="224"/>
      <c r="O747" s="224"/>
      <c r="P747" s="224"/>
      <c r="Q747" s="224"/>
      <c r="R747" s="224"/>
      <c r="S747" s="224"/>
      <c r="T747" s="224"/>
      <c r="U747" s="224"/>
    </row>
    <row r="748" spans="1:21" ht="12.75" customHeight="1">
      <c r="A748" s="223"/>
      <c r="B748" s="224"/>
      <c r="C748" s="224"/>
      <c r="D748" s="224"/>
      <c r="E748" s="224"/>
      <c r="F748" s="224"/>
      <c r="G748" s="224"/>
      <c r="H748" s="224"/>
      <c r="I748" s="224"/>
      <c r="J748" s="224"/>
      <c r="K748" s="224"/>
      <c r="L748" s="224"/>
      <c r="M748" s="224"/>
      <c r="N748" s="224"/>
      <c r="O748" s="224"/>
      <c r="P748" s="224"/>
      <c r="Q748" s="224"/>
      <c r="R748" s="224"/>
      <c r="S748" s="224"/>
      <c r="T748" s="224"/>
      <c r="U748" s="224"/>
    </row>
    <row r="749" spans="1:21" ht="12.75" customHeight="1">
      <c r="A749" s="223"/>
      <c r="B749" s="224"/>
      <c r="C749" s="224"/>
      <c r="D749" s="224"/>
      <c r="E749" s="224"/>
      <c r="F749" s="224"/>
      <c r="G749" s="224"/>
      <c r="H749" s="224"/>
      <c r="I749" s="224"/>
      <c r="J749" s="224"/>
      <c r="K749" s="224"/>
      <c r="L749" s="224"/>
      <c r="M749" s="224"/>
      <c r="N749" s="224"/>
      <c r="O749" s="224"/>
      <c r="P749" s="224"/>
      <c r="Q749" s="224"/>
      <c r="R749" s="224"/>
      <c r="S749" s="224"/>
      <c r="T749" s="224"/>
      <c r="U749" s="224"/>
    </row>
    <row r="750" spans="1:21" ht="12.75" customHeight="1">
      <c r="A750" s="223"/>
      <c r="B750" s="224"/>
      <c r="C750" s="224"/>
      <c r="D750" s="224"/>
      <c r="E750" s="224"/>
      <c r="F750" s="224"/>
      <c r="G750" s="224"/>
      <c r="H750" s="224"/>
      <c r="I750" s="224"/>
      <c r="J750" s="224"/>
      <c r="K750" s="224"/>
      <c r="L750" s="224"/>
      <c r="M750" s="224"/>
      <c r="N750" s="224"/>
      <c r="O750" s="224"/>
      <c r="P750" s="224"/>
      <c r="Q750" s="224"/>
      <c r="R750" s="224"/>
      <c r="S750" s="224"/>
      <c r="T750" s="224"/>
      <c r="U750" s="224"/>
    </row>
    <row r="751" spans="1:21" ht="12.75" customHeight="1">
      <c r="A751" s="223"/>
      <c r="B751" s="224"/>
      <c r="C751" s="224"/>
      <c r="D751" s="224"/>
      <c r="E751" s="224"/>
      <c r="F751" s="224"/>
      <c r="G751" s="224"/>
      <c r="H751" s="224"/>
      <c r="I751" s="224"/>
      <c r="J751" s="224"/>
      <c r="K751" s="224"/>
      <c r="L751" s="224"/>
      <c r="M751" s="224"/>
      <c r="N751" s="224"/>
      <c r="O751" s="224"/>
      <c r="P751" s="224"/>
      <c r="Q751" s="224"/>
      <c r="R751" s="224"/>
      <c r="S751" s="224"/>
      <c r="T751" s="224"/>
      <c r="U751" s="224"/>
    </row>
    <row r="752" spans="1:21" ht="12.75" customHeight="1">
      <c r="A752" s="223"/>
      <c r="B752" s="224"/>
      <c r="C752" s="224"/>
      <c r="D752" s="224"/>
      <c r="E752" s="224"/>
      <c r="F752" s="224"/>
      <c r="G752" s="224"/>
      <c r="H752" s="224"/>
      <c r="I752" s="224"/>
      <c r="J752" s="224"/>
      <c r="K752" s="224"/>
      <c r="L752" s="224"/>
      <c r="M752" s="224"/>
      <c r="N752" s="224"/>
      <c r="O752" s="224"/>
      <c r="P752" s="224"/>
      <c r="Q752" s="224"/>
      <c r="R752" s="224"/>
      <c r="S752" s="224"/>
      <c r="T752" s="224"/>
      <c r="U752" s="224"/>
    </row>
    <row r="753" spans="1:21" ht="12.75" customHeight="1">
      <c r="A753" s="223"/>
      <c r="B753" s="224"/>
      <c r="C753" s="224"/>
      <c r="D753" s="224"/>
      <c r="E753" s="224"/>
      <c r="F753" s="224"/>
      <c r="G753" s="224"/>
      <c r="H753" s="224"/>
      <c r="I753" s="224"/>
      <c r="J753" s="224"/>
      <c r="K753" s="224"/>
      <c r="L753" s="224"/>
      <c r="M753" s="224"/>
      <c r="N753" s="224"/>
      <c r="O753" s="224"/>
      <c r="P753" s="224"/>
      <c r="Q753" s="224"/>
      <c r="R753" s="224"/>
      <c r="S753" s="224"/>
      <c r="T753" s="224"/>
      <c r="U753" s="224"/>
    </row>
    <row r="754" spans="1:21" ht="12.75" customHeight="1">
      <c r="A754" s="223"/>
      <c r="B754" s="224"/>
      <c r="C754" s="224"/>
      <c r="D754" s="224"/>
      <c r="E754" s="224"/>
      <c r="F754" s="224"/>
      <c r="G754" s="224"/>
      <c r="H754" s="224"/>
      <c r="I754" s="224"/>
      <c r="J754" s="224"/>
      <c r="K754" s="224"/>
      <c r="L754" s="224"/>
      <c r="M754" s="224"/>
      <c r="N754" s="224"/>
      <c r="O754" s="224"/>
      <c r="P754" s="224"/>
      <c r="Q754" s="224"/>
      <c r="R754" s="224"/>
      <c r="S754" s="224"/>
      <c r="T754" s="224"/>
      <c r="U754" s="224"/>
    </row>
    <row r="755" spans="1:21" ht="12.75" customHeight="1">
      <c r="A755" s="223"/>
      <c r="B755" s="224"/>
      <c r="C755" s="224"/>
      <c r="D755" s="224"/>
      <c r="E755" s="224"/>
      <c r="F755" s="224"/>
      <c r="G755" s="224"/>
      <c r="H755" s="224"/>
      <c r="I755" s="224"/>
      <c r="J755" s="224"/>
      <c r="K755" s="224"/>
      <c r="L755" s="224"/>
      <c r="M755" s="224"/>
      <c r="N755" s="224"/>
      <c r="O755" s="224"/>
      <c r="P755" s="224"/>
      <c r="Q755" s="224"/>
      <c r="R755" s="224"/>
      <c r="S755" s="224"/>
      <c r="T755" s="224"/>
      <c r="U755" s="224"/>
    </row>
    <row r="756" spans="1:21" ht="12.75" customHeight="1">
      <c r="A756" s="223"/>
      <c r="B756" s="224"/>
      <c r="C756" s="224"/>
      <c r="D756" s="224"/>
      <c r="E756" s="224"/>
      <c r="F756" s="224"/>
      <c r="G756" s="224"/>
      <c r="H756" s="224"/>
      <c r="I756" s="224"/>
      <c r="J756" s="224"/>
      <c r="K756" s="224"/>
      <c r="L756" s="224"/>
      <c r="M756" s="224"/>
      <c r="N756" s="224"/>
      <c r="O756" s="224"/>
      <c r="P756" s="224"/>
      <c r="Q756" s="224"/>
      <c r="R756" s="224"/>
      <c r="S756" s="224"/>
      <c r="T756" s="224"/>
      <c r="U756" s="224"/>
    </row>
    <row r="757" spans="1:21" ht="12.75" customHeight="1">
      <c r="A757" s="223"/>
      <c r="B757" s="224"/>
      <c r="C757" s="224"/>
      <c r="D757" s="224"/>
      <c r="E757" s="224"/>
      <c r="F757" s="224"/>
      <c r="G757" s="224"/>
      <c r="H757" s="224"/>
      <c r="I757" s="224"/>
      <c r="J757" s="224"/>
      <c r="K757" s="224"/>
      <c r="L757" s="224"/>
      <c r="M757" s="224"/>
      <c r="N757" s="224"/>
      <c r="O757" s="224"/>
      <c r="P757" s="224"/>
      <c r="Q757" s="224"/>
      <c r="R757" s="224"/>
      <c r="S757" s="224"/>
      <c r="T757" s="224"/>
      <c r="U757" s="224"/>
    </row>
    <row r="758" spans="1:21" ht="12.75" customHeight="1">
      <c r="A758" s="223"/>
      <c r="B758" s="224"/>
      <c r="C758" s="224"/>
      <c r="D758" s="224"/>
      <c r="E758" s="224"/>
      <c r="F758" s="224"/>
      <c r="G758" s="224"/>
      <c r="H758" s="224"/>
      <c r="I758" s="224"/>
      <c r="J758" s="224"/>
      <c r="K758" s="224"/>
      <c r="L758" s="224"/>
      <c r="M758" s="224"/>
      <c r="N758" s="224"/>
      <c r="O758" s="224"/>
      <c r="P758" s="224"/>
      <c r="Q758" s="224"/>
      <c r="R758" s="224"/>
      <c r="S758" s="224"/>
      <c r="T758" s="224"/>
      <c r="U758" s="224"/>
    </row>
    <row r="759" spans="1:21" ht="12.75" customHeight="1">
      <c r="A759" s="223"/>
      <c r="B759" s="224"/>
      <c r="C759" s="224"/>
      <c r="D759" s="224"/>
      <c r="E759" s="224"/>
      <c r="F759" s="224"/>
      <c r="G759" s="224"/>
      <c r="H759" s="224"/>
      <c r="I759" s="224"/>
      <c r="J759" s="224"/>
      <c r="K759" s="224"/>
      <c r="L759" s="224"/>
      <c r="M759" s="224"/>
      <c r="N759" s="224"/>
      <c r="O759" s="224"/>
      <c r="P759" s="224"/>
      <c r="Q759" s="224"/>
      <c r="R759" s="224"/>
      <c r="S759" s="224"/>
      <c r="T759" s="224"/>
      <c r="U759" s="224"/>
    </row>
    <row r="760" spans="1:21" ht="12.75" customHeight="1">
      <c r="A760" s="223"/>
      <c r="B760" s="224"/>
      <c r="C760" s="224"/>
      <c r="D760" s="224"/>
      <c r="E760" s="224"/>
      <c r="F760" s="224"/>
      <c r="G760" s="224"/>
      <c r="H760" s="224"/>
      <c r="I760" s="224"/>
      <c r="J760" s="224"/>
      <c r="K760" s="224"/>
      <c r="L760" s="224"/>
      <c r="M760" s="224"/>
      <c r="N760" s="224"/>
      <c r="O760" s="224"/>
      <c r="P760" s="224"/>
      <c r="Q760" s="224"/>
      <c r="R760" s="224"/>
      <c r="S760" s="224"/>
      <c r="T760" s="224"/>
      <c r="U760" s="224"/>
    </row>
    <row r="761" spans="1:21" ht="12.75" customHeight="1">
      <c r="A761" s="223"/>
      <c r="B761" s="224"/>
      <c r="C761" s="224"/>
      <c r="D761" s="224"/>
      <c r="E761" s="224"/>
      <c r="F761" s="224"/>
      <c r="G761" s="224"/>
      <c r="H761" s="224"/>
      <c r="I761" s="224"/>
      <c r="J761" s="224"/>
      <c r="K761" s="224"/>
      <c r="L761" s="224"/>
      <c r="M761" s="224"/>
      <c r="N761" s="224"/>
      <c r="O761" s="224"/>
      <c r="P761" s="224"/>
      <c r="Q761" s="224"/>
      <c r="R761" s="224"/>
      <c r="S761" s="224"/>
      <c r="T761" s="224"/>
      <c r="U761" s="224"/>
    </row>
    <row r="762" spans="1:21" ht="12.75" customHeight="1">
      <c r="A762" s="223"/>
      <c r="B762" s="224"/>
      <c r="C762" s="224"/>
      <c r="D762" s="224"/>
      <c r="E762" s="224"/>
      <c r="F762" s="224"/>
      <c r="G762" s="224"/>
      <c r="H762" s="224"/>
      <c r="I762" s="224"/>
      <c r="J762" s="224"/>
      <c r="K762" s="224"/>
      <c r="L762" s="224"/>
      <c r="M762" s="224"/>
      <c r="N762" s="224"/>
      <c r="O762" s="224"/>
      <c r="P762" s="224"/>
      <c r="Q762" s="224"/>
      <c r="R762" s="224"/>
      <c r="S762" s="224"/>
      <c r="T762" s="224"/>
      <c r="U762" s="224"/>
    </row>
    <row r="763" spans="1:21" ht="12.75" customHeight="1">
      <c r="A763" s="223"/>
      <c r="B763" s="224"/>
      <c r="C763" s="224"/>
      <c r="D763" s="224"/>
      <c r="E763" s="224"/>
      <c r="F763" s="224"/>
      <c r="G763" s="224"/>
      <c r="H763" s="224"/>
      <c r="I763" s="224"/>
      <c r="J763" s="224"/>
      <c r="K763" s="224"/>
      <c r="L763" s="224"/>
      <c r="M763" s="224"/>
      <c r="N763" s="224"/>
      <c r="O763" s="224"/>
      <c r="P763" s="224"/>
      <c r="Q763" s="224"/>
      <c r="R763" s="224"/>
      <c r="S763" s="224"/>
      <c r="T763" s="224"/>
      <c r="U763" s="224"/>
    </row>
    <row r="764" spans="1:21" ht="12.75" customHeight="1">
      <c r="A764" s="223"/>
      <c r="B764" s="224"/>
      <c r="C764" s="224"/>
      <c r="D764" s="224"/>
      <c r="E764" s="224"/>
      <c r="F764" s="224"/>
      <c r="G764" s="224"/>
      <c r="H764" s="224"/>
      <c r="I764" s="224"/>
      <c r="J764" s="224"/>
      <c r="K764" s="224"/>
      <c r="L764" s="224"/>
      <c r="M764" s="224"/>
      <c r="N764" s="224"/>
      <c r="O764" s="224"/>
      <c r="P764" s="224"/>
      <c r="Q764" s="224"/>
      <c r="R764" s="224"/>
      <c r="S764" s="224"/>
      <c r="T764" s="224"/>
      <c r="U764" s="224"/>
    </row>
    <row r="765" spans="1:21" ht="12.75" customHeight="1">
      <c r="A765" s="223"/>
      <c r="B765" s="224"/>
      <c r="C765" s="224"/>
      <c r="D765" s="224"/>
      <c r="E765" s="224"/>
      <c r="F765" s="224"/>
      <c r="G765" s="224"/>
      <c r="H765" s="224"/>
      <c r="I765" s="224"/>
      <c r="J765" s="224"/>
      <c r="K765" s="224"/>
      <c r="L765" s="224"/>
      <c r="M765" s="224"/>
      <c r="N765" s="224"/>
      <c r="O765" s="224"/>
      <c r="P765" s="224"/>
      <c r="Q765" s="224"/>
      <c r="R765" s="224"/>
      <c r="S765" s="224"/>
      <c r="T765" s="224"/>
      <c r="U765" s="224"/>
    </row>
    <row r="766" spans="1:21" ht="12.75" customHeight="1">
      <c r="A766" s="223"/>
      <c r="B766" s="224"/>
      <c r="C766" s="224"/>
      <c r="D766" s="224"/>
      <c r="E766" s="224"/>
      <c r="F766" s="224"/>
      <c r="G766" s="224"/>
      <c r="H766" s="224"/>
      <c r="I766" s="224"/>
      <c r="J766" s="224"/>
      <c r="K766" s="224"/>
      <c r="L766" s="224"/>
      <c r="M766" s="224"/>
      <c r="N766" s="224"/>
      <c r="O766" s="224"/>
      <c r="P766" s="224"/>
      <c r="Q766" s="224"/>
      <c r="R766" s="224"/>
      <c r="S766" s="224"/>
      <c r="T766" s="224"/>
      <c r="U766" s="224"/>
    </row>
    <row r="767" spans="1:21" ht="12.75" customHeight="1">
      <c r="A767" s="223"/>
      <c r="B767" s="224"/>
      <c r="C767" s="224"/>
      <c r="D767" s="224"/>
      <c r="E767" s="224"/>
      <c r="F767" s="224"/>
      <c r="G767" s="224"/>
      <c r="H767" s="224"/>
      <c r="I767" s="224"/>
      <c r="J767" s="224"/>
      <c r="K767" s="224"/>
      <c r="L767" s="224"/>
      <c r="M767" s="224"/>
      <c r="N767" s="224"/>
      <c r="O767" s="224"/>
      <c r="P767" s="224"/>
      <c r="Q767" s="224"/>
      <c r="R767" s="224"/>
      <c r="S767" s="224"/>
      <c r="T767" s="224"/>
      <c r="U767" s="224"/>
    </row>
    <row r="768" spans="1:21" ht="12.75" customHeight="1">
      <c r="A768" s="223"/>
      <c r="B768" s="224"/>
      <c r="C768" s="224"/>
      <c r="D768" s="224"/>
      <c r="E768" s="224"/>
      <c r="F768" s="224"/>
      <c r="G768" s="224"/>
      <c r="H768" s="224"/>
      <c r="I768" s="224"/>
      <c r="J768" s="224"/>
      <c r="K768" s="224"/>
      <c r="L768" s="224"/>
      <c r="M768" s="224"/>
      <c r="N768" s="224"/>
      <c r="O768" s="224"/>
      <c r="P768" s="224"/>
      <c r="Q768" s="224"/>
      <c r="R768" s="224"/>
      <c r="S768" s="224"/>
      <c r="T768" s="224"/>
      <c r="U768" s="224"/>
    </row>
    <row r="769" spans="1:21" ht="12.75" customHeight="1">
      <c r="A769" s="223"/>
      <c r="B769" s="224"/>
      <c r="C769" s="224"/>
      <c r="D769" s="224"/>
      <c r="E769" s="224"/>
      <c r="F769" s="224"/>
      <c r="G769" s="224"/>
      <c r="H769" s="224"/>
      <c r="I769" s="224"/>
      <c r="J769" s="224"/>
      <c r="K769" s="224"/>
      <c r="L769" s="224"/>
      <c r="M769" s="224"/>
      <c r="N769" s="224"/>
      <c r="O769" s="224"/>
      <c r="P769" s="224"/>
      <c r="Q769" s="224"/>
      <c r="R769" s="224"/>
      <c r="S769" s="224"/>
      <c r="T769" s="224"/>
      <c r="U769" s="224"/>
    </row>
    <row r="770" spans="1:21" ht="12.75" customHeight="1">
      <c r="A770" s="223"/>
      <c r="B770" s="224"/>
      <c r="C770" s="224"/>
      <c r="D770" s="224"/>
      <c r="E770" s="224"/>
      <c r="F770" s="224"/>
      <c r="G770" s="224"/>
      <c r="H770" s="224"/>
      <c r="I770" s="224"/>
      <c r="J770" s="224"/>
      <c r="K770" s="224"/>
      <c r="L770" s="224"/>
      <c r="M770" s="224"/>
      <c r="N770" s="224"/>
      <c r="O770" s="224"/>
      <c r="P770" s="224"/>
      <c r="Q770" s="224"/>
      <c r="R770" s="224"/>
      <c r="S770" s="224"/>
      <c r="T770" s="224"/>
      <c r="U770" s="224"/>
    </row>
    <row r="771" spans="1:21" ht="12.75" customHeight="1">
      <c r="A771" s="223"/>
      <c r="B771" s="224"/>
      <c r="C771" s="224"/>
      <c r="D771" s="224"/>
      <c r="E771" s="224"/>
      <c r="F771" s="224"/>
      <c r="G771" s="224"/>
      <c r="H771" s="224"/>
      <c r="I771" s="224"/>
      <c r="J771" s="224"/>
      <c r="K771" s="224"/>
      <c r="L771" s="224"/>
      <c r="M771" s="224"/>
      <c r="N771" s="224"/>
      <c r="O771" s="224"/>
      <c r="P771" s="224"/>
      <c r="Q771" s="224"/>
      <c r="R771" s="224"/>
      <c r="S771" s="224"/>
      <c r="T771" s="224"/>
      <c r="U771" s="224"/>
    </row>
    <row r="772" spans="1:21" ht="12.75" customHeight="1">
      <c r="A772" s="223"/>
      <c r="B772" s="224"/>
      <c r="C772" s="224"/>
      <c r="D772" s="224"/>
      <c r="E772" s="224"/>
      <c r="F772" s="224"/>
      <c r="G772" s="224"/>
      <c r="H772" s="224"/>
      <c r="I772" s="224"/>
      <c r="J772" s="224"/>
      <c r="K772" s="224"/>
      <c r="L772" s="224"/>
      <c r="M772" s="224"/>
      <c r="N772" s="224"/>
      <c r="O772" s="224"/>
      <c r="P772" s="224"/>
      <c r="Q772" s="224"/>
      <c r="R772" s="224"/>
      <c r="S772" s="224"/>
      <c r="T772" s="224"/>
      <c r="U772" s="224"/>
    </row>
    <row r="773" spans="1:21" ht="12.75" customHeight="1">
      <c r="A773" s="223"/>
      <c r="B773" s="224"/>
      <c r="C773" s="224"/>
      <c r="D773" s="224"/>
      <c r="E773" s="224"/>
      <c r="F773" s="224"/>
      <c r="G773" s="224"/>
      <c r="H773" s="224"/>
      <c r="I773" s="224"/>
      <c r="J773" s="224"/>
      <c r="K773" s="224"/>
      <c r="L773" s="224"/>
      <c r="M773" s="224"/>
      <c r="N773" s="224"/>
      <c r="O773" s="224"/>
      <c r="P773" s="224"/>
      <c r="Q773" s="224"/>
      <c r="R773" s="224"/>
      <c r="S773" s="224"/>
      <c r="T773" s="224"/>
      <c r="U773" s="224"/>
    </row>
    <row r="774" spans="1:21" ht="12.75" customHeight="1">
      <c r="A774" s="223"/>
      <c r="B774" s="224"/>
      <c r="C774" s="224"/>
      <c r="D774" s="224"/>
      <c r="E774" s="224"/>
      <c r="F774" s="224"/>
      <c r="G774" s="224"/>
      <c r="H774" s="224"/>
      <c r="I774" s="224"/>
      <c r="J774" s="224"/>
      <c r="K774" s="224"/>
      <c r="L774" s="224"/>
      <c r="M774" s="224"/>
      <c r="N774" s="224"/>
      <c r="O774" s="224"/>
      <c r="P774" s="224"/>
      <c r="Q774" s="224"/>
      <c r="R774" s="224"/>
      <c r="S774" s="224"/>
      <c r="T774" s="224"/>
      <c r="U774" s="224"/>
    </row>
    <row r="775" spans="1:21" ht="12.75" customHeight="1">
      <c r="A775" s="223"/>
      <c r="B775" s="224"/>
      <c r="C775" s="224"/>
      <c r="D775" s="224"/>
      <c r="E775" s="224"/>
      <c r="F775" s="224"/>
      <c r="G775" s="224"/>
      <c r="H775" s="224"/>
      <c r="I775" s="224"/>
      <c r="J775" s="224"/>
      <c r="K775" s="224"/>
      <c r="L775" s="224"/>
      <c r="M775" s="224"/>
      <c r="N775" s="224"/>
      <c r="O775" s="224"/>
      <c r="P775" s="224"/>
      <c r="Q775" s="224"/>
      <c r="R775" s="224"/>
      <c r="S775" s="224"/>
      <c r="T775" s="224"/>
      <c r="U775" s="224"/>
    </row>
    <row r="776" spans="1:21" ht="12.75" customHeight="1">
      <c r="A776" s="223"/>
      <c r="B776" s="224"/>
      <c r="C776" s="224"/>
      <c r="D776" s="224"/>
      <c r="E776" s="224"/>
      <c r="F776" s="224"/>
      <c r="G776" s="224"/>
      <c r="H776" s="224"/>
      <c r="I776" s="224"/>
      <c r="J776" s="224"/>
      <c r="K776" s="224"/>
      <c r="L776" s="224"/>
      <c r="M776" s="224"/>
      <c r="N776" s="224"/>
      <c r="O776" s="224"/>
      <c r="P776" s="224"/>
      <c r="Q776" s="224"/>
      <c r="R776" s="224"/>
      <c r="S776" s="224"/>
      <c r="T776" s="224"/>
      <c r="U776" s="224"/>
    </row>
    <row r="777" spans="1:21" ht="12.75" customHeight="1">
      <c r="A777" s="223"/>
      <c r="B777" s="224"/>
      <c r="C777" s="224"/>
      <c r="D777" s="224"/>
      <c r="E777" s="224"/>
      <c r="F777" s="224"/>
      <c r="G777" s="224"/>
      <c r="H777" s="224"/>
      <c r="I777" s="224"/>
      <c r="J777" s="224"/>
      <c r="K777" s="224"/>
      <c r="L777" s="224"/>
      <c r="M777" s="224"/>
      <c r="N777" s="224"/>
      <c r="O777" s="224"/>
      <c r="P777" s="224"/>
      <c r="Q777" s="224"/>
      <c r="R777" s="224"/>
      <c r="S777" s="224"/>
      <c r="T777" s="224"/>
      <c r="U777" s="224"/>
    </row>
    <row r="778" spans="1:21" ht="12.75" customHeight="1">
      <c r="A778" s="223"/>
      <c r="B778" s="224"/>
      <c r="C778" s="224"/>
      <c r="D778" s="224"/>
      <c r="E778" s="224"/>
      <c r="F778" s="224"/>
      <c r="G778" s="224"/>
      <c r="H778" s="224"/>
      <c r="I778" s="224"/>
      <c r="J778" s="224"/>
      <c r="K778" s="224"/>
      <c r="L778" s="224"/>
      <c r="M778" s="224"/>
      <c r="N778" s="224"/>
      <c r="O778" s="224"/>
      <c r="P778" s="224"/>
      <c r="Q778" s="224"/>
      <c r="R778" s="224"/>
      <c r="S778" s="224"/>
      <c r="T778" s="224"/>
      <c r="U778" s="224"/>
    </row>
    <row r="779" spans="1:21" ht="12.75" customHeight="1">
      <c r="A779" s="223"/>
      <c r="B779" s="224"/>
      <c r="C779" s="224"/>
      <c r="D779" s="224"/>
      <c r="E779" s="224"/>
      <c r="F779" s="224"/>
      <c r="G779" s="224"/>
      <c r="H779" s="224"/>
      <c r="I779" s="224"/>
      <c r="J779" s="224"/>
      <c r="K779" s="224"/>
      <c r="L779" s="224"/>
      <c r="M779" s="224"/>
      <c r="N779" s="224"/>
      <c r="O779" s="224"/>
      <c r="P779" s="224"/>
      <c r="Q779" s="224"/>
      <c r="R779" s="224"/>
      <c r="S779" s="224"/>
      <c r="T779" s="224"/>
      <c r="U779" s="224"/>
    </row>
    <row r="780" spans="1:21" ht="12.75" customHeight="1">
      <c r="A780" s="223"/>
      <c r="B780" s="224"/>
      <c r="C780" s="224"/>
      <c r="D780" s="224"/>
      <c r="E780" s="224"/>
      <c r="F780" s="224"/>
      <c r="G780" s="224"/>
      <c r="H780" s="224"/>
      <c r="I780" s="224"/>
      <c r="J780" s="224"/>
      <c r="K780" s="224"/>
      <c r="L780" s="224"/>
      <c r="M780" s="224"/>
      <c r="N780" s="224"/>
      <c r="O780" s="224"/>
      <c r="P780" s="224"/>
      <c r="Q780" s="224"/>
      <c r="R780" s="224"/>
      <c r="S780" s="224"/>
      <c r="T780" s="224"/>
      <c r="U780" s="224"/>
    </row>
    <row r="781" spans="1:21" ht="12.75" customHeight="1">
      <c r="A781" s="223"/>
      <c r="B781" s="224"/>
      <c r="C781" s="224"/>
      <c r="D781" s="224"/>
      <c r="E781" s="224"/>
      <c r="F781" s="224"/>
      <c r="G781" s="224"/>
      <c r="H781" s="224"/>
      <c r="I781" s="224"/>
      <c r="J781" s="224"/>
      <c r="K781" s="224"/>
      <c r="L781" s="224"/>
      <c r="M781" s="224"/>
      <c r="N781" s="224"/>
      <c r="O781" s="224"/>
      <c r="P781" s="224"/>
      <c r="Q781" s="224"/>
      <c r="R781" s="224"/>
      <c r="S781" s="224"/>
      <c r="T781" s="224"/>
      <c r="U781" s="224"/>
    </row>
    <row r="782" spans="1:21" ht="12.75" customHeight="1">
      <c r="A782" s="223"/>
      <c r="B782" s="224"/>
      <c r="C782" s="224"/>
      <c r="D782" s="224"/>
      <c r="E782" s="224"/>
      <c r="F782" s="224"/>
      <c r="G782" s="224"/>
      <c r="H782" s="224"/>
      <c r="I782" s="224"/>
      <c r="J782" s="224"/>
      <c r="K782" s="224"/>
      <c r="L782" s="224"/>
      <c r="M782" s="224"/>
      <c r="N782" s="224"/>
      <c r="O782" s="224"/>
      <c r="P782" s="224"/>
      <c r="Q782" s="224"/>
      <c r="R782" s="224"/>
      <c r="S782" s="224"/>
      <c r="T782" s="224"/>
      <c r="U782" s="224"/>
    </row>
    <row r="783" spans="1:21" ht="12.75" customHeight="1">
      <c r="A783" s="223"/>
      <c r="B783" s="224"/>
      <c r="C783" s="224"/>
      <c r="D783" s="224"/>
      <c r="E783" s="224"/>
      <c r="F783" s="224"/>
      <c r="G783" s="224"/>
      <c r="H783" s="224"/>
      <c r="I783" s="224"/>
      <c r="J783" s="224"/>
      <c r="K783" s="224"/>
      <c r="L783" s="224"/>
      <c r="M783" s="224"/>
      <c r="N783" s="224"/>
      <c r="O783" s="224"/>
      <c r="P783" s="224"/>
      <c r="Q783" s="224"/>
      <c r="R783" s="224"/>
      <c r="S783" s="224"/>
      <c r="T783" s="224"/>
      <c r="U783" s="224"/>
    </row>
    <row r="784" spans="1:21" ht="12.75" customHeight="1">
      <c r="A784" s="223"/>
      <c r="B784" s="224"/>
      <c r="C784" s="224"/>
      <c r="D784" s="224"/>
      <c r="E784" s="224"/>
      <c r="F784" s="224"/>
      <c r="G784" s="224"/>
      <c r="H784" s="224"/>
      <c r="I784" s="224"/>
      <c r="J784" s="224"/>
      <c r="K784" s="224"/>
      <c r="L784" s="224"/>
      <c r="M784" s="224"/>
      <c r="N784" s="224"/>
      <c r="O784" s="224"/>
      <c r="P784" s="224"/>
      <c r="Q784" s="224"/>
      <c r="R784" s="224"/>
      <c r="S784" s="224"/>
      <c r="T784" s="224"/>
      <c r="U784" s="224"/>
    </row>
    <row r="785" spans="1:21" ht="12.75" customHeight="1">
      <c r="A785" s="223"/>
      <c r="B785" s="224"/>
      <c r="C785" s="224"/>
      <c r="D785" s="224"/>
      <c r="E785" s="224"/>
      <c r="F785" s="224"/>
      <c r="G785" s="224"/>
      <c r="H785" s="224"/>
      <c r="I785" s="224"/>
      <c r="J785" s="224"/>
      <c r="K785" s="224"/>
      <c r="L785" s="224"/>
      <c r="M785" s="224"/>
      <c r="N785" s="224"/>
      <c r="O785" s="224"/>
      <c r="P785" s="224"/>
      <c r="Q785" s="224"/>
      <c r="R785" s="224"/>
      <c r="S785" s="224"/>
      <c r="T785" s="224"/>
      <c r="U785" s="224"/>
    </row>
    <row r="786" spans="1:21" ht="12.75" customHeight="1">
      <c r="A786" s="223"/>
      <c r="B786" s="224"/>
      <c r="C786" s="224"/>
      <c r="D786" s="224"/>
      <c r="E786" s="224"/>
      <c r="F786" s="224"/>
      <c r="G786" s="224"/>
      <c r="H786" s="224"/>
      <c r="I786" s="224"/>
      <c r="J786" s="224"/>
      <c r="K786" s="224"/>
      <c r="L786" s="224"/>
      <c r="M786" s="224"/>
      <c r="N786" s="224"/>
      <c r="O786" s="224"/>
      <c r="P786" s="224"/>
      <c r="Q786" s="224"/>
      <c r="R786" s="224"/>
      <c r="S786" s="224"/>
      <c r="T786" s="224"/>
      <c r="U786" s="224"/>
    </row>
    <row r="787" spans="1:21" ht="12.75" customHeight="1">
      <c r="A787" s="223"/>
      <c r="B787" s="224"/>
      <c r="C787" s="224"/>
      <c r="D787" s="224"/>
      <c r="E787" s="224"/>
      <c r="F787" s="224"/>
      <c r="G787" s="224"/>
      <c r="H787" s="224"/>
      <c r="I787" s="224"/>
      <c r="J787" s="224"/>
      <c r="K787" s="224"/>
      <c r="L787" s="224"/>
      <c r="M787" s="224"/>
      <c r="N787" s="224"/>
      <c r="O787" s="224"/>
      <c r="P787" s="224"/>
      <c r="Q787" s="224"/>
      <c r="R787" s="224"/>
      <c r="S787" s="224"/>
      <c r="T787" s="224"/>
      <c r="U787" s="224"/>
    </row>
    <row r="788" spans="1:21" ht="12.75" customHeight="1">
      <c r="A788" s="223"/>
      <c r="B788" s="224"/>
      <c r="C788" s="224"/>
      <c r="D788" s="224"/>
      <c r="E788" s="224"/>
      <c r="F788" s="224"/>
      <c r="G788" s="224"/>
      <c r="H788" s="224"/>
      <c r="I788" s="224"/>
      <c r="J788" s="224"/>
      <c r="K788" s="224"/>
      <c r="L788" s="224"/>
      <c r="M788" s="224"/>
      <c r="N788" s="224"/>
      <c r="O788" s="224"/>
      <c r="P788" s="224"/>
      <c r="Q788" s="224"/>
      <c r="R788" s="224"/>
      <c r="S788" s="224"/>
      <c r="T788" s="224"/>
      <c r="U788" s="224"/>
    </row>
    <row r="789" spans="1:21" ht="12.75" customHeight="1">
      <c r="A789" s="223"/>
      <c r="B789" s="224"/>
      <c r="C789" s="224"/>
      <c r="D789" s="224"/>
      <c r="E789" s="224"/>
      <c r="F789" s="224"/>
      <c r="G789" s="224"/>
      <c r="H789" s="224"/>
      <c r="I789" s="224"/>
      <c r="J789" s="224"/>
      <c r="K789" s="224"/>
      <c r="L789" s="224"/>
      <c r="M789" s="224"/>
      <c r="N789" s="224"/>
      <c r="O789" s="224"/>
      <c r="P789" s="224"/>
      <c r="Q789" s="224"/>
      <c r="R789" s="224"/>
      <c r="S789" s="224"/>
      <c r="T789" s="224"/>
      <c r="U789" s="224"/>
    </row>
    <row r="790" spans="1:21" ht="12.75" customHeight="1">
      <c r="A790" s="223"/>
      <c r="B790" s="224"/>
      <c r="C790" s="224"/>
      <c r="D790" s="224"/>
      <c r="E790" s="224"/>
      <c r="F790" s="224"/>
      <c r="G790" s="224"/>
      <c r="H790" s="224"/>
      <c r="I790" s="224"/>
      <c r="J790" s="224"/>
      <c r="K790" s="224"/>
      <c r="L790" s="224"/>
      <c r="M790" s="224"/>
      <c r="N790" s="224"/>
      <c r="O790" s="224"/>
      <c r="P790" s="224"/>
      <c r="Q790" s="224"/>
      <c r="R790" s="224"/>
      <c r="S790" s="224"/>
      <c r="T790" s="224"/>
      <c r="U790" s="224"/>
    </row>
    <row r="791" spans="1:21" ht="12.75" customHeight="1">
      <c r="A791" s="223"/>
      <c r="B791" s="224"/>
      <c r="C791" s="224"/>
      <c r="D791" s="224"/>
      <c r="E791" s="224"/>
      <c r="F791" s="224"/>
      <c r="G791" s="224"/>
      <c r="H791" s="224"/>
      <c r="I791" s="224"/>
      <c r="J791" s="224"/>
      <c r="K791" s="224"/>
      <c r="L791" s="224"/>
      <c r="M791" s="224"/>
      <c r="N791" s="224"/>
      <c r="O791" s="224"/>
      <c r="P791" s="224"/>
      <c r="Q791" s="224"/>
      <c r="R791" s="224"/>
      <c r="S791" s="224"/>
      <c r="T791" s="224"/>
      <c r="U791" s="224"/>
    </row>
    <row r="792" spans="1:21" ht="12.75" customHeight="1">
      <c r="A792" s="223"/>
      <c r="B792" s="224"/>
      <c r="C792" s="224"/>
      <c r="D792" s="224"/>
      <c r="E792" s="224"/>
      <c r="F792" s="224"/>
      <c r="G792" s="224"/>
      <c r="H792" s="224"/>
      <c r="I792" s="224"/>
      <c r="J792" s="224"/>
      <c r="K792" s="224"/>
      <c r="L792" s="224"/>
      <c r="M792" s="224"/>
      <c r="N792" s="224"/>
      <c r="O792" s="224"/>
      <c r="P792" s="224"/>
      <c r="Q792" s="224"/>
      <c r="R792" s="224"/>
      <c r="S792" s="224"/>
      <c r="T792" s="224"/>
      <c r="U792" s="224"/>
    </row>
    <row r="793" spans="1:21" ht="12.75" customHeight="1">
      <c r="A793" s="223"/>
      <c r="B793" s="224"/>
      <c r="C793" s="224"/>
      <c r="D793" s="224"/>
      <c r="E793" s="224"/>
      <c r="F793" s="224"/>
      <c r="G793" s="224"/>
      <c r="H793" s="224"/>
      <c r="I793" s="224"/>
      <c r="J793" s="224"/>
      <c r="K793" s="224"/>
      <c r="L793" s="224"/>
      <c r="M793" s="224"/>
      <c r="N793" s="224"/>
      <c r="O793" s="224"/>
      <c r="P793" s="224"/>
      <c r="Q793" s="224"/>
      <c r="R793" s="224"/>
      <c r="S793" s="224"/>
      <c r="T793" s="224"/>
      <c r="U793" s="224"/>
    </row>
    <row r="794" spans="1:21" ht="12.75" customHeight="1">
      <c r="A794" s="223"/>
      <c r="B794" s="224"/>
      <c r="C794" s="224"/>
      <c r="D794" s="224"/>
      <c r="E794" s="224"/>
      <c r="F794" s="224"/>
      <c r="G794" s="224"/>
      <c r="H794" s="224"/>
      <c r="I794" s="224"/>
      <c r="J794" s="224"/>
      <c r="K794" s="224"/>
      <c r="L794" s="224"/>
      <c r="M794" s="224"/>
      <c r="N794" s="224"/>
      <c r="O794" s="224"/>
      <c r="P794" s="224"/>
      <c r="Q794" s="224"/>
      <c r="R794" s="224"/>
      <c r="S794" s="224"/>
      <c r="T794" s="224"/>
      <c r="U794" s="224"/>
    </row>
    <row r="795" spans="1:21" ht="12.75" customHeight="1">
      <c r="A795" s="223"/>
      <c r="B795" s="224"/>
      <c r="C795" s="224"/>
      <c r="D795" s="224"/>
      <c r="E795" s="224"/>
      <c r="F795" s="224"/>
      <c r="G795" s="224"/>
      <c r="H795" s="224"/>
      <c r="I795" s="224"/>
      <c r="J795" s="224"/>
      <c r="K795" s="224"/>
      <c r="L795" s="224"/>
      <c r="M795" s="224"/>
      <c r="N795" s="224"/>
      <c r="O795" s="224"/>
      <c r="P795" s="224"/>
      <c r="Q795" s="224"/>
      <c r="R795" s="224"/>
      <c r="S795" s="224"/>
      <c r="T795" s="224"/>
      <c r="U795" s="224"/>
    </row>
    <row r="796" spans="1:21" ht="12.75" customHeight="1">
      <c r="A796" s="223"/>
      <c r="B796" s="224"/>
      <c r="C796" s="224"/>
      <c r="D796" s="224"/>
      <c r="E796" s="224"/>
      <c r="F796" s="224"/>
      <c r="G796" s="224"/>
      <c r="H796" s="224"/>
      <c r="I796" s="224"/>
      <c r="J796" s="224"/>
      <c r="K796" s="224"/>
      <c r="L796" s="224"/>
      <c r="M796" s="224"/>
      <c r="N796" s="224"/>
      <c r="O796" s="224"/>
      <c r="P796" s="224"/>
      <c r="Q796" s="224"/>
      <c r="R796" s="224"/>
      <c r="S796" s="224"/>
      <c r="T796" s="224"/>
      <c r="U796" s="224"/>
    </row>
    <row r="797" spans="1:21" ht="12.75" customHeight="1">
      <c r="A797" s="223"/>
      <c r="B797" s="224"/>
      <c r="C797" s="224"/>
      <c r="D797" s="224"/>
      <c r="E797" s="224"/>
      <c r="F797" s="224"/>
      <c r="G797" s="224"/>
      <c r="H797" s="224"/>
      <c r="I797" s="224"/>
      <c r="J797" s="224"/>
      <c r="K797" s="224"/>
      <c r="L797" s="224"/>
      <c r="M797" s="224"/>
      <c r="N797" s="224"/>
      <c r="O797" s="224"/>
      <c r="P797" s="224"/>
      <c r="Q797" s="224"/>
      <c r="R797" s="224"/>
      <c r="S797" s="224"/>
      <c r="T797" s="224"/>
      <c r="U797" s="224"/>
    </row>
    <row r="798" spans="1:21" ht="12.75" customHeight="1">
      <c r="A798" s="223"/>
      <c r="B798" s="224"/>
      <c r="C798" s="224"/>
      <c r="D798" s="224"/>
      <c r="E798" s="224"/>
      <c r="F798" s="224"/>
      <c r="G798" s="224"/>
      <c r="H798" s="224"/>
      <c r="I798" s="224"/>
      <c r="J798" s="224"/>
      <c r="K798" s="224"/>
      <c r="L798" s="224"/>
      <c r="M798" s="224"/>
      <c r="N798" s="224"/>
      <c r="O798" s="224"/>
      <c r="P798" s="224"/>
      <c r="Q798" s="224"/>
      <c r="R798" s="224"/>
      <c r="S798" s="224"/>
      <c r="T798" s="224"/>
      <c r="U798" s="224"/>
    </row>
    <row r="799" spans="1:21" ht="12.75" customHeight="1">
      <c r="A799" s="223"/>
      <c r="B799" s="224"/>
      <c r="C799" s="224"/>
      <c r="D799" s="224"/>
      <c r="E799" s="224"/>
      <c r="F799" s="224"/>
      <c r="G799" s="224"/>
      <c r="H799" s="224"/>
      <c r="I799" s="224"/>
      <c r="J799" s="224"/>
      <c r="K799" s="224"/>
      <c r="L799" s="224"/>
      <c r="M799" s="224"/>
      <c r="N799" s="224"/>
      <c r="O799" s="224"/>
      <c r="P799" s="224"/>
      <c r="Q799" s="224"/>
      <c r="R799" s="224"/>
      <c r="S799" s="224"/>
      <c r="T799" s="224"/>
      <c r="U799" s="224"/>
    </row>
    <row r="800" spans="1:21" ht="12.75" customHeight="1">
      <c r="A800" s="223"/>
      <c r="B800" s="224"/>
      <c r="C800" s="224"/>
      <c r="D800" s="224"/>
      <c r="E800" s="224"/>
      <c r="F800" s="224"/>
      <c r="G800" s="224"/>
      <c r="H800" s="224"/>
      <c r="I800" s="224"/>
      <c r="J800" s="224"/>
      <c r="K800" s="224"/>
      <c r="L800" s="224"/>
      <c r="M800" s="224"/>
      <c r="N800" s="224"/>
      <c r="O800" s="224"/>
      <c r="P800" s="224"/>
      <c r="Q800" s="224"/>
      <c r="R800" s="224"/>
      <c r="S800" s="224"/>
      <c r="T800" s="224"/>
      <c r="U800" s="224"/>
    </row>
    <row r="801" spans="1:21" ht="12.75" customHeight="1">
      <c r="A801" s="223"/>
      <c r="B801" s="224"/>
      <c r="C801" s="224"/>
      <c r="D801" s="224"/>
      <c r="E801" s="224"/>
      <c r="F801" s="224"/>
      <c r="G801" s="224"/>
      <c r="H801" s="224"/>
      <c r="I801" s="224"/>
      <c r="J801" s="224"/>
      <c r="K801" s="224"/>
      <c r="L801" s="224"/>
      <c r="M801" s="224"/>
      <c r="N801" s="224"/>
      <c r="O801" s="224"/>
      <c r="P801" s="224"/>
      <c r="Q801" s="224"/>
      <c r="R801" s="224"/>
      <c r="S801" s="224"/>
      <c r="T801" s="224"/>
      <c r="U801" s="224"/>
    </row>
    <row r="802" spans="1:21" ht="12.75" customHeight="1">
      <c r="A802" s="223"/>
      <c r="B802" s="224"/>
      <c r="C802" s="224"/>
      <c r="D802" s="224"/>
      <c r="E802" s="224"/>
      <c r="F802" s="224"/>
      <c r="G802" s="224"/>
      <c r="H802" s="224"/>
      <c r="I802" s="224"/>
      <c r="J802" s="224"/>
      <c r="K802" s="224"/>
      <c r="L802" s="224"/>
      <c r="M802" s="224"/>
      <c r="N802" s="224"/>
      <c r="O802" s="224"/>
      <c r="P802" s="224"/>
      <c r="Q802" s="224"/>
      <c r="R802" s="224"/>
      <c r="S802" s="224"/>
      <c r="T802" s="224"/>
      <c r="U802" s="224"/>
    </row>
    <row r="803" spans="1:21" ht="12.75" customHeight="1">
      <c r="A803" s="223"/>
      <c r="B803" s="224"/>
      <c r="C803" s="224"/>
      <c r="D803" s="224"/>
      <c r="E803" s="224"/>
      <c r="F803" s="224"/>
      <c r="G803" s="224"/>
      <c r="H803" s="224"/>
      <c r="I803" s="224"/>
      <c r="J803" s="224"/>
      <c r="K803" s="224"/>
      <c r="L803" s="224"/>
      <c r="M803" s="224"/>
      <c r="N803" s="224"/>
      <c r="O803" s="224"/>
      <c r="P803" s="224"/>
      <c r="Q803" s="224"/>
      <c r="R803" s="224"/>
      <c r="S803" s="224"/>
      <c r="T803" s="224"/>
      <c r="U803" s="224"/>
    </row>
    <row r="804" spans="1:21" ht="12.75" customHeight="1">
      <c r="A804" s="223"/>
      <c r="B804" s="224"/>
      <c r="C804" s="224"/>
      <c r="D804" s="224"/>
      <c r="E804" s="224"/>
      <c r="F804" s="224"/>
      <c r="G804" s="224"/>
      <c r="H804" s="224"/>
      <c r="I804" s="224"/>
      <c r="J804" s="224"/>
      <c r="K804" s="224"/>
      <c r="L804" s="224"/>
      <c r="M804" s="224"/>
      <c r="N804" s="224"/>
      <c r="O804" s="224"/>
      <c r="P804" s="224"/>
      <c r="Q804" s="224"/>
      <c r="R804" s="224"/>
      <c r="S804" s="224"/>
      <c r="T804" s="224"/>
      <c r="U804" s="224"/>
    </row>
    <row r="805" spans="1:21" ht="12.75" customHeight="1">
      <c r="A805" s="223"/>
      <c r="B805" s="224"/>
      <c r="C805" s="224"/>
      <c r="D805" s="224"/>
      <c r="E805" s="224"/>
      <c r="F805" s="224"/>
      <c r="G805" s="224"/>
      <c r="H805" s="224"/>
      <c r="I805" s="224"/>
      <c r="J805" s="224"/>
      <c r="K805" s="224"/>
      <c r="L805" s="224"/>
      <c r="M805" s="224"/>
      <c r="N805" s="224"/>
      <c r="O805" s="224"/>
      <c r="P805" s="224"/>
      <c r="Q805" s="224"/>
      <c r="R805" s="224"/>
      <c r="S805" s="224"/>
      <c r="T805" s="224"/>
      <c r="U805" s="224"/>
    </row>
    <row r="806" spans="1:21" ht="12.75" customHeight="1">
      <c r="A806" s="223"/>
      <c r="B806" s="224"/>
      <c r="C806" s="224"/>
      <c r="D806" s="224"/>
      <c r="E806" s="224"/>
      <c r="F806" s="224"/>
      <c r="G806" s="224"/>
      <c r="H806" s="224"/>
      <c r="I806" s="224"/>
      <c r="J806" s="224"/>
      <c r="K806" s="224"/>
      <c r="L806" s="224"/>
      <c r="M806" s="224"/>
      <c r="N806" s="224"/>
      <c r="O806" s="224"/>
      <c r="P806" s="224"/>
      <c r="Q806" s="224"/>
      <c r="R806" s="224"/>
      <c r="S806" s="224"/>
      <c r="T806" s="224"/>
      <c r="U806" s="224"/>
    </row>
    <row r="807" spans="1:21" ht="12.75" customHeight="1">
      <c r="A807" s="223"/>
      <c r="B807" s="224"/>
      <c r="C807" s="224"/>
      <c r="D807" s="224"/>
      <c r="E807" s="224"/>
      <c r="F807" s="224"/>
      <c r="G807" s="224"/>
      <c r="H807" s="224"/>
      <c r="I807" s="224"/>
      <c r="J807" s="224"/>
      <c r="K807" s="224"/>
      <c r="L807" s="224"/>
      <c r="M807" s="224"/>
      <c r="N807" s="224"/>
      <c r="O807" s="224"/>
      <c r="P807" s="224"/>
      <c r="Q807" s="224"/>
      <c r="R807" s="224"/>
      <c r="S807" s="224"/>
      <c r="T807" s="224"/>
      <c r="U807" s="224"/>
    </row>
    <row r="808" spans="1:21" ht="12.75" customHeight="1">
      <c r="A808" s="223"/>
      <c r="B808" s="224"/>
      <c r="C808" s="224"/>
      <c r="D808" s="224"/>
      <c r="E808" s="224"/>
      <c r="F808" s="224"/>
      <c r="G808" s="224"/>
      <c r="H808" s="224"/>
      <c r="I808" s="224"/>
      <c r="J808" s="224"/>
      <c r="K808" s="224"/>
      <c r="L808" s="224"/>
      <c r="M808" s="224"/>
      <c r="N808" s="224"/>
      <c r="O808" s="224"/>
      <c r="P808" s="224"/>
      <c r="Q808" s="224"/>
      <c r="R808" s="224"/>
      <c r="S808" s="224"/>
      <c r="T808" s="224"/>
      <c r="U808" s="224"/>
    </row>
    <row r="809" spans="1:21" ht="12.75" customHeight="1">
      <c r="A809" s="223"/>
      <c r="B809" s="224"/>
      <c r="C809" s="224"/>
      <c r="D809" s="224"/>
      <c r="E809" s="224"/>
      <c r="F809" s="224"/>
      <c r="G809" s="224"/>
      <c r="H809" s="224"/>
      <c r="I809" s="224"/>
      <c r="J809" s="224"/>
      <c r="K809" s="224"/>
      <c r="L809" s="224"/>
      <c r="M809" s="224"/>
      <c r="N809" s="224"/>
      <c r="O809" s="224"/>
      <c r="P809" s="224"/>
      <c r="Q809" s="224"/>
      <c r="R809" s="224"/>
      <c r="S809" s="224"/>
      <c r="T809" s="224"/>
      <c r="U809" s="224"/>
    </row>
    <row r="810" spans="1:21" ht="12.75" customHeight="1">
      <c r="A810" s="223"/>
      <c r="B810" s="224"/>
      <c r="C810" s="224"/>
      <c r="D810" s="224"/>
      <c r="E810" s="224"/>
      <c r="F810" s="224"/>
      <c r="G810" s="224"/>
      <c r="H810" s="224"/>
      <c r="I810" s="224"/>
      <c r="J810" s="224"/>
      <c r="K810" s="224"/>
      <c r="L810" s="224"/>
      <c r="M810" s="224"/>
      <c r="N810" s="224"/>
      <c r="O810" s="224"/>
      <c r="P810" s="224"/>
      <c r="Q810" s="224"/>
      <c r="R810" s="224"/>
      <c r="S810" s="224"/>
      <c r="T810" s="224"/>
      <c r="U810" s="224"/>
    </row>
    <row r="811" spans="1:21" ht="12.75" customHeight="1">
      <c r="A811" s="223"/>
      <c r="B811" s="224"/>
      <c r="C811" s="224"/>
      <c r="D811" s="224"/>
      <c r="E811" s="224"/>
      <c r="F811" s="224"/>
      <c r="G811" s="224"/>
      <c r="H811" s="224"/>
      <c r="I811" s="224"/>
      <c r="J811" s="224"/>
      <c r="K811" s="224"/>
      <c r="L811" s="224"/>
      <c r="M811" s="224"/>
      <c r="N811" s="224"/>
      <c r="O811" s="224"/>
      <c r="P811" s="224"/>
      <c r="Q811" s="224"/>
      <c r="R811" s="224"/>
      <c r="S811" s="224"/>
      <c r="T811" s="224"/>
      <c r="U811" s="224"/>
    </row>
    <row r="812" spans="1:21" ht="12.75" customHeight="1">
      <c r="A812" s="223"/>
      <c r="B812" s="224"/>
      <c r="C812" s="224"/>
      <c r="D812" s="224"/>
      <c r="E812" s="224"/>
      <c r="F812" s="224"/>
      <c r="G812" s="224"/>
      <c r="H812" s="224"/>
      <c r="I812" s="224"/>
      <c r="J812" s="224"/>
      <c r="K812" s="224"/>
      <c r="L812" s="224"/>
      <c r="M812" s="224"/>
      <c r="N812" s="224"/>
      <c r="O812" s="224"/>
      <c r="P812" s="224"/>
      <c r="Q812" s="224"/>
      <c r="R812" s="224"/>
      <c r="S812" s="224"/>
      <c r="T812" s="224"/>
      <c r="U812" s="224"/>
    </row>
    <row r="813" spans="1:21" ht="12.75" customHeight="1">
      <c r="A813" s="223"/>
      <c r="B813" s="224"/>
      <c r="C813" s="224"/>
      <c r="D813" s="224"/>
      <c r="E813" s="224"/>
      <c r="F813" s="224"/>
      <c r="G813" s="224"/>
      <c r="H813" s="224"/>
      <c r="I813" s="224"/>
      <c r="J813" s="224"/>
      <c r="K813" s="224"/>
      <c r="L813" s="224"/>
      <c r="M813" s="224"/>
      <c r="N813" s="224"/>
      <c r="O813" s="224"/>
      <c r="P813" s="224"/>
      <c r="Q813" s="224"/>
      <c r="R813" s="224"/>
      <c r="S813" s="224"/>
      <c r="T813" s="224"/>
      <c r="U813" s="224"/>
    </row>
    <row r="814" spans="1:21" ht="12.75" customHeight="1">
      <c r="A814" s="223"/>
      <c r="B814" s="224"/>
      <c r="C814" s="224"/>
      <c r="D814" s="224"/>
      <c r="E814" s="224"/>
      <c r="F814" s="224"/>
      <c r="G814" s="224"/>
      <c r="H814" s="224"/>
      <c r="I814" s="224"/>
      <c r="J814" s="224"/>
      <c r="K814" s="224"/>
      <c r="L814" s="224"/>
      <c r="M814" s="224"/>
      <c r="N814" s="224"/>
      <c r="O814" s="224"/>
      <c r="P814" s="224"/>
      <c r="Q814" s="224"/>
      <c r="R814" s="224"/>
      <c r="S814" s="224"/>
      <c r="T814" s="224"/>
      <c r="U814" s="224"/>
    </row>
    <row r="815" spans="1:21" ht="12.75" customHeight="1">
      <c r="A815" s="223"/>
      <c r="B815" s="224"/>
      <c r="C815" s="224"/>
      <c r="D815" s="224"/>
      <c r="E815" s="224"/>
      <c r="F815" s="224"/>
      <c r="G815" s="224"/>
      <c r="H815" s="224"/>
      <c r="I815" s="224"/>
      <c r="J815" s="224"/>
      <c r="K815" s="224"/>
      <c r="L815" s="224"/>
      <c r="M815" s="224"/>
      <c r="N815" s="224"/>
      <c r="O815" s="224"/>
      <c r="P815" s="224"/>
      <c r="Q815" s="224"/>
      <c r="R815" s="224"/>
      <c r="S815" s="224"/>
      <c r="T815" s="224"/>
      <c r="U815" s="224"/>
    </row>
    <row r="816" spans="1:21" ht="12.75" customHeight="1">
      <c r="A816" s="223"/>
      <c r="B816" s="224"/>
      <c r="C816" s="224"/>
      <c r="D816" s="224"/>
      <c r="E816" s="224"/>
      <c r="F816" s="224"/>
      <c r="G816" s="224"/>
      <c r="H816" s="224"/>
      <c r="I816" s="224"/>
      <c r="J816" s="224"/>
      <c r="K816" s="224"/>
      <c r="L816" s="224"/>
      <c r="M816" s="224"/>
      <c r="N816" s="224"/>
      <c r="O816" s="224"/>
      <c r="P816" s="224"/>
      <c r="Q816" s="224"/>
      <c r="R816" s="224"/>
      <c r="S816" s="224"/>
      <c r="T816" s="224"/>
      <c r="U816" s="224"/>
    </row>
    <row r="817" spans="1:21" ht="12.75" customHeight="1">
      <c r="A817" s="223"/>
      <c r="B817" s="224"/>
      <c r="C817" s="224"/>
      <c r="D817" s="224"/>
      <c r="E817" s="224"/>
      <c r="F817" s="224"/>
      <c r="G817" s="224"/>
      <c r="H817" s="224"/>
      <c r="I817" s="224"/>
      <c r="J817" s="224"/>
      <c r="K817" s="224"/>
      <c r="L817" s="224"/>
      <c r="M817" s="224"/>
      <c r="N817" s="224"/>
      <c r="O817" s="224"/>
      <c r="P817" s="224"/>
      <c r="Q817" s="224"/>
      <c r="R817" s="224"/>
      <c r="S817" s="224"/>
      <c r="T817" s="224"/>
      <c r="U817" s="224"/>
    </row>
    <row r="818" spans="1:21" ht="12.75" customHeight="1">
      <c r="A818" s="223"/>
      <c r="B818" s="224"/>
      <c r="C818" s="224"/>
      <c r="D818" s="224"/>
      <c r="E818" s="224"/>
      <c r="F818" s="224"/>
      <c r="G818" s="224"/>
      <c r="H818" s="224"/>
      <c r="I818" s="224"/>
      <c r="J818" s="224"/>
      <c r="K818" s="224"/>
      <c r="L818" s="224"/>
      <c r="M818" s="224"/>
      <c r="N818" s="224"/>
      <c r="O818" s="224"/>
      <c r="P818" s="224"/>
      <c r="Q818" s="224"/>
      <c r="R818" s="224"/>
      <c r="S818" s="224"/>
      <c r="T818" s="224"/>
      <c r="U818" s="224"/>
    </row>
    <row r="819" spans="1:21" ht="12.75" customHeight="1">
      <c r="A819" s="223"/>
      <c r="B819" s="224"/>
      <c r="C819" s="224"/>
      <c r="D819" s="224"/>
      <c r="E819" s="224"/>
      <c r="F819" s="224"/>
      <c r="G819" s="224"/>
      <c r="H819" s="224"/>
      <c r="I819" s="224"/>
      <c r="J819" s="224"/>
      <c r="K819" s="224"/>
      <c r="L819" s="224"/>
      <c r="M819" s="224"/>
      <c r="N819" s="224"/>
      <c r="O819" s="224"/>
      <c r="P819" s="224"/>
      <c r="Q819" s="224"/>
      <c r="R819" s="224"/>
      <c r="S819" s="224"/>
      <c r="T819" s="224"/>
      <c r="U819" s="224"/>
    </row>
    <row r="820" spans="1:21" ht="12.75" customHeight="1">
      <c r="A820" s="223"/>
      <c r="B820" s="224"/>
      <c r="C820" s="224"/>
      <c r="D820" s="224"/>
      <c r="E820" s="224"/>
      <c r="F820" s="224"/>
      <c r="G820" s="224"/>
      <c r="H820" s="224"/>
      <c r="I820" s="224"/>
      <c r="J820" s="224"/>
      <c r="K820" s="224"/>
      <c r="L820" s="224"/>
      <c r="M820" s="224"/>
      <c r="N820" s="224"/>
      <c r="O820" s="224"/>
      <c r="P820" s="224"/>
      <c r="Q820" s="224"/>
      <c r="R820" s="224"/>
      <c r="S820" s="224"/>
      <c r="T820" s="224"/>
      <c r="U820" s="224"/>
    </row>
    <row r="821" spans="1:21" ht="12.75" customHeight="1">
      <c r="A821" s="223"/>
      <c r="B821" s="224"/>
      <c r="C821" s="224"/>
      <c r="D821" s="224"/>
      <c r="E821" s="224"/>
      <c r="F821" s="224"/>
      <c r="G821" s="224"/>
      <c r="H821" s="224"/>
      <c r="I821" s="224"/>
      <c r="J821" s="224"/>
      <c r="K821" s="224"/>
      <c r="L821" s="224"/>
      <c r="M821" s="224"/>
      <c r="N821" s="224"/>
      <c r="O821" s="224"/>
      <c r="P821" s="224"/>
      <c r="Q821" s="224"/>
      <c r="R821" s="224"/>
      <c r="S821" s="224"/>
      <c r="T821" s="224"/>
      <c r="U821" s="224"/>
    </row>
    <row r="822" spans="1:21" ht="12.75" customHeight="1">
      <c r="A822" s="223"/>
      <c r="B822" s="224"/>
      <c r="C822" s="224"/>
      <c r="D822" s="224"/>
      <c r="E822" s="224"/>
      <c r="F822" s="224"/>
      <c r="G822" s="224"/>
      <c r="H822" s="224"/>
      <c r="I822" s="224"/>
      <c r="J822" s="224"/>
      <c r="K822" s="224"/>
      <c r="L822" s="224"/>
      <c r="M822" s="224"/>
      <c r="N822" s="224"/>
      <c r="O822" s="224"/>
      <c r="P822" s="224"/>
      <c r="Q822" s="224"/>
      <c r="R822" s="224"/>
      <c r="S822" s="224"/>
      <c r="T822" s="224"/>
      <c r="U822" s="224"/>
    </row>
    <row r="823" spans="1:21" ht="12.75" customHeight="1">
      <c r="A823" s="223"/>
      <c r="B823" s="224"/>
      <c r="C823" s="224"/>
      <c r="D823" s="224"/>
      <c r="E823" s="224"/>
      <c r="F823" s="224"/>
      <c r="G823" s="224"/>
      <c r="H823" s="224"/>
      <c r="I823" s="224"/>
      <c r="J823" s="224"/>
      <c r="K823" s="224"/>
      <c r="L823" s="224"/>
      <c r="M823" s="224"/>
      <c r="N823" s="224"/>
      <c r="O823" s="224"/>
      <c r="P823" s="224"/>
      <c r="Q823" s="224"/>
      <c r="R823" s="224"/>
      <c r="S823" s="224"/>
      <c r="T823" s="224"/>
      <c r="U823" s="224"/>
    </row>
    <row r="824" spans="1:21" ht="12.75" customHeight="1">
      <c r="A824" s="223"/>
      <c r="B824" s="224"/>
      <c r="C824" s="224"/>
      <c r="D824" s="224"/>
      <c r="E824" s="224"/>
      <c r="F824" s="224"/>
      <c r="G824" s="224"/>
      <c r="H824" s="224"/>
      <c r="I824" s="224"/>
      <c r="J824" s="224"/>
      <c r="K824" s="224"/>
      <c r="L824" s="224"/>
      <c r="M824" s="224"/>
      <c r="N824" s="224"/>
      <c r="O824" s="224"/>
      <c r="P824" s="224"/>
      <c r="Q824" s="224"/>
      <c r="R824" s="224"/>
      <c r="S824" s="224"/>
      <c r="T824" s="224"/>
      <c r="U824" s="224"/>
    </row>
    <row r="825" spans="1:21" ht="12.75" customHeight="1">
      <c r="A825" s="223"/>
      <c r="B825" s="224"/>
      <c r="C825" s="224"/>
      <c r="D825" s="224"/>
      <c r="E825" s="224"/>
      <c r="F825" s="224"/>
      <c r="G825" s="224"/>
      <c r="H825" s="224"/>
      <c r="I825" s="224"/>
      <c r="J825" s="224"/>
      <c r="K825" s="224"/>
      <c r="L825" s="224"/>
      <c r="M825" s="224"/>
      <c r="N825" s="224"/>
      <c r="O825" s="224"/>
      <c r="P825" s="224"/>
      <c r="Q825" s="224"/>
      <c r="R825" s="224"/>
      <c r="S825" s="224"/>
      <c r="T825" s="224"/>
      <c r="U825" s="224"/>
    </row>
    <row r="826" spans="1:21" ht="12.75" customHeight="1">
      <c r="A826" s="223"/>
      <c r="B826" s="224"/>
      <c r="C826" s="224"/>
      <c r="D826" s="224"/>
      <c r="E826" s="224"/>
      <c r="F826" s="224"/>
      <c r="G826" s="224"/>
      <c r="H826" s="224"/>
      <c r="I826" s="224"/>
      <c r="J826" s="224"/>
      <c r="K826" s="224"/>
      <c r="L826" s="224"/>
      <c r="M826" s="224"/>
      <c r="N826" s="224"/>
      <c r="O826" s="224"/>
      <c r="P826" s="224"/>
      <c r="Q826" s="224"/>
      <c r="R826" s="224"/>
      <c r="S826" s="224"/>
      <c r="T826" s="224"/>
      <c r="U826" s="224"/>
    </row>
    <row r="827" spans="1:21" ht="12.75" customHeight="1">
      <c r="A827" s="223"/>
      <c r="B827" s="224"/>
      <c r="C827" s="224"/>
      <c r="D827" s="224"/>
      <c r="E827" s="224"/>
      <c r="F827" s="224"/>
      <c r="G827" s="224"/>
      <c r="H827" s="224"/>
      <c r="I827" s="224"/>
      <c r="J827" s="224"/>
      <c r="K827" s="224"/>
      <c r="L827" s="224"/>
      <c r="M827" s="224"/>
      <c r="N827" s="224"/>
      <c r="O827" s="224"/>
      <c r="P827" s="224"/>
      <c r="Q827" s="224"/>
      <c r="R827" s="224"/>
      <c r="S827" s="224"/>
      <c r="T827" s="224"/>
      <c r="U827" s="224"/>
    </row>
    <row r="828" spans="1:21" ht="12.75" customHeight="1">
      <c r="A828" s="223"/>
      <c r="B828" s="224"/>
      <c r="C828" s="224"/>
      <c r="D828" s="224"/>
      <c r="E828" s="224"/>
      <c r="F828" s="224"/>
      <c r="G828" s="224"/>
      <c r="H828" s="224"/>
      <c r="I828" s="224"/>
      <c r="J828" s="224"/>
      <c r="K828" s="224"/>
      <c r="L828" s="224"/>
      <c r="M828" s="224"/>
      <c r="N828" s="224"/>
      <c r="O828" s="224"/>
      <c r="P828" s="224"/>
      <c r="Q828" s="224"/>
      <c r="R828" s="224"/>
      <c r="S828" s="224"/>
      <c r="T828" s="224"/>
      <c r="U828" s="224"/>
    </row>
    <row r="829" spans="1:21" ht="12.75" customHeight="1">
      <c r="A829" s="223"/>
      <c r="B829" s="224"/>
      <c r="C829" s="224"/>
      <c r="D829" s="224"/>
      <c r="E829" s="224"/>
      <c r="F829" s="224"/>
      <c r="G829" s="224"/>
      <c r="H829" s="224"/>
      <c r="I829" s="224"/>
      <c r="J829" s="224"/>
      <c r="K829" s="224"/>
      <c r="L829" s="224"/>
      <c r="M829" s="224"/>
      <c r="N829" s="224"/>
      <c r="O829" s="224"/>
      <c r="P829" s="224"/>
      <c r="Q829" s="224"/>
      <c r="R829" s="224"/>
      <c r="S829" s="224"/>
      <c r="T829" s="224"/>
      <c r="U829" s="224"/>
    </row>
    <row r="830" spans="1:21" ht="12.75" customHeight="1">
      <c r="A830" s="223"/>
      <c r="B830" s="224"/>
      <c r="C830" s="224"/>
      <c r="D830" s="224"/>
      <c r="E830" s="224"/>
      <c r="F830" s="224"/>
      <c r="G830" s="224"/>
      <c r="H830" s="224"/>
      <c r="I830" s="224"/>
      <c r="J830" s="224"/>
      <c r="K830" s="224"/>
      <c r="L830" s="224"/>
      <c r="M830" s="224"/>
      <c r="N830" s="224"/>
      <c r="O830" s="224"/>
      <c r="P830" s="224"/>
      <c r="Q830" s="224"/>
      <c r="R830" s="224"/>
      <c r="S830" s="224"/>
      <c r="T830" s="224"/>
      <c r="U830" s="224"/>
    </row>
    <row r="831" spans="1:21" ht="12.75" customHeight="1">
      <c r="A831" s="223"/>
      <c r="B831" s="224"/>
      <c r="C831" s="224"/>
      <c r="D831" s="224"/>
      <c r="E831" s="224"/>
      <c r="F831" s="224"/>
      <c r="G831" s="224"/>
      <c r="H831" s="224"/>
      <c r="I831" s="224"/>
      <c r="J831" s="224"/>
      <c r="K831" s="224"/>
      <c r="L831" s="224"/>
      <c r="M831" s="224"/>
      <c r="N831" s="224"/>
      <c r="O831" s="224"/>
      <c r="P831" s="224"/>
      <c r="Q831" s="224"/>
      <c r="R831" s="224"/>
      <c r="S831" s="224"/>
      <c r="T831" s="224"/>
      <c r="U831" s="224"/>
    </row>
    <row r="832" spans="1:21" ht="12.75" customHeight="1">
      <c r="A832" s="223"/>
      <c r="B832" s="224"/>
      <c r="C832" s="224"/>
      <c r="D832" s="224"/>
      <c r="E832" s="224"/>
      <c r="F832" s="224"/>
      <c r="G832" s="224"/>
      <c r="H832" s="224"/>
      <c r="I832" s="224"/>
      <c r="J832" s="224"/>
      <c r="K832" s="224"/>
      <c r="L832" s="224"/>
      <c r="M832" s="224"/>
      <c r="N832" s="224"/>
      <c r="O832" s="224"/>
      <c r="P832" s="224"/>
      <c r="Q832" s="224"/>
      <c r="R832" s="224"/>
      <c r="S832" s="224"/>
      <c r="T832" s="224"/>
      <c r="U832" s="224"/>
    </row>
    <row r="833" spans="1:21" ht="12.75" customHeight="1">
      <c r="A833" s="223"/>
      <c r="B833" s="224"/>
      <c r="C833" s="224"/>
      <c r="D833" s="224"/>
      <c r="E833" s="224"/>
      <c r="F833" s="224"/>
      <c r="G833" s="224"/>
      <c r="H833" s="224"/>
      <c r="I833" s="224"/>
      <c r="J833" s="224"/>
      <c r="K833" s="224"/>
      <c r="L833" s="224"/>
      <c r="M833" s="224"/>
      <c r="N833" s="224"/>
      <c r="O833" s="224"/>
      <c r="P833" s="224"/>
      <c r="Q833" s="224"/>
      <c r="R833" s="224"/>
      <c r="S833" s="224"/>
      <c r="T833" s="224"/>
      <c r="U833" s="224"/>
    </row>
    <row r="834" spans="1:21" ht="12.75" customHeight="1">
      <c r="A834" s="223"/>
      <c r="B834" s="224"/>
      <c r="C834" s="224"/>
      <c r="D834" s="224"/>
      <c r="E834" s="224"/>
      <c r="F834" s="224"/>
      <c r="G834" s="224"/>
      <c r="H834" s="224"/>
      <c r="I834" s="224"/>
      <c r="J834" s="224"/>
      <c r="K834" s="224"/>
      <c r="L834" s="224"/>
      <c r="M834" s="224"/>
      <c r="N834" s="224"/>
      <c r="O834" s="224"/>
      <c r="P834" s="224"/>
      <c r="Q834" s="224"/>
      <c r="R834" s="224"/>
      <c r="S834" s="224"/>
      <c r="T834" s="224"/>
      <c r="U834" s="224"/>
    </row>
    <row r="835" spans="1:21" ht="12.75" customHeight="1">
      <c r="A835" s="223"/>
      <c r="B835" s="224"/>
      <c r="C835" s="224"/>
      <c r="D835" s="224"/>
      <c r="E835" s="224"/>
      <c r="F835" s="224"/>
      <c r="G835" s="224"/>
      <c r="H835" s="224"/>
      <c r="I835" s="224"/>
      <c r="J835" s="224"/>
      <c r="K835" s="224"/>
      <c r="L835" s="224"/>
      <c r="M835" s="224"/>
      <c r="N835" s="224"/>
      <c r="O835" s="224"/>
      <c r="P835" s="224"/>
      <c r="Q835" s="224"/>
      <c r="R835" s="224"/>
      <c r="S835" s="224"/>
      <c r="T835" s="224"/>
      <c r="U835" s="224"/>
    </row>
    <row r="836" spans="1:21" ht="12.75" customHeight="1">
      <c r="A836" s="223"/>
      <c r="B836" s="224"/>
      <c r="C836" s="224"/>
      <c r="D836" s="224"/>
      <c r="E836" s="224"/>
      <c r="F836" s="224"/>
      <c r="G836" s="224"/>
      <c r="H836" s="224"/>
      <c r="I836" s="224"/>
      <c r="J836" s="224"/>
      <c r="K836" s="224"/>
      <c r="L836" s="224"/>
      <c r="M836" s="224"/>
      <c r="N836" s="224"/>
      <c r="O836" s="224"/>
      <c r="P836" s="224"/>
      <c r="Q836" s="224"/>
      <c r="R836" s="224"/>
      <c r="S836" s="224"/>
      <c r="T836" s="224"/>
      <c r="U836" s="224"/>
    </row>
    <row r="837" spans="1:21" ht="12.75" customHeight="1">
      <c r="A837" s="223"/>
      <c r="B837" s="224"/>
      <c r="C837" s="224"/>
      <c r="D837" s="224"/>
      <c r="E837" s="224"/>
      <c r="F837" s="224"/>
      <c r="G837" s="224"/>
      <c r="H837" s="224"/>
      <c r="I837" s="224"/>
      <c r="J837" s="224"/>
      <c r="K837" s="224"/>
      <c r="L837" s="224"/>
      <c r="M837" s="224"/>
      <c r="N837" s="224"/>
      <c r="O837" s="224"/>
      <c r="P837" s="224"/>
      <c r="Q837" s="224"/>
      <c r="R837" s="224"/>
      <c r="S837" s="224"/>
      <c r="T837" s="224"/>
      <c r="U837" s="224"/>
    </row>
    <row r="838" spans="1:21" ht="12.75" customHeight="1">
      <c r="A838" s="223"/>
      <c r="B838" s="224"/>
      <c r="C838" s="224"/>
      <c r="D838" s="224"/>
      <c r="E838" s="224"/>
      <c r="F838" s="224"/>
      <c r="G838" s="224"/>
      <c r="H838" s="224"/>
      <c r="I838" s="224"/>
      <c r="J838" s="224"/>
      <c r="K838" s="224"/>
      <c r="L838" s="224"/>
      <c r="M838" s="224"/>
      <c r="N838" s="224"/>
      <c r="O838" s="224"/>
      <c r="P838" s="224"/>
      <c r="Q838" s="224"/>
      <c r="R838" s="224"/>
      <c r="S838" s="224"/>
      <c r="T838" s="224"/>
      <c r="U838" s="224"/>
    </row>
    <row r="839" spans="1:21" ht="12.75" customHeight="1">
      <c r="A839" s="223"/>
      <c r="B839" s="224"/>
      <c r="C839" s="224"/>
      <c r="D839" s="224"/>
      <c r="E839" s="224"/>
      <c r="F839" s="224"/>
      <c r="G839" s="224"/>
      <c r="H839" s="224"/>
      <c r="I839" s="224"/>
      <c r="J839" s="224"/>
      <c r="K839" s="224"/>
      <c r="L839" s="224"/>
      <c r="M839" s="224"/>
      <c r="N839" s="224"/>
      <c r="O839" s="224"/>
      <c r="P839" s="224"/>
      <c r="Q839" s="224"/>
      <c r="R839" s="224"/>
      <c r="S839" s="224"/>
      <c r="T839" s="224"/>
      <c r="U839" s="224"/>
    </row>
    <row r="840" spans="1:21" ht="12.75" customHeight="1">
      <c r="A840" s="223"/>
      <c r="B840" s="224"/>
      <c r="C840" s="224"/>
      <c r="D840" s="224"/>
      <c r="E840" s="224"/>
      <c r="F840" s="224"/>
      <c r="G840" s="224"/>
      <c r="H840" s="224"/>
      <c r="I840" s="224"/>
      <c r="J840" s="224"/>
      <c r="K840" s="224"/>
      <c r="L840" s="224"/>
      <c r="M840" s="224"/>
      <c r="N840" s="224"/>
      <c r="O840" s="224"/>
      <c r="P840" s="224"/>
      <c r="Q840" s="224"/>
      <c r="R840" s="224"/>
      <c r="S840" s="224"/>
      <c r="T840" s="224"/>
      <c r="U840" s="224"/>
    </row>
    <row r="841" spans="1:21" ht="12.75" customHeight="1">
      <c r="A841" s="223"/>
      <c r="B841" s="224"/>
      <c r="C841" s="224"/>
      <c r="D841" s="224"/>
      <c r="E841" s="224"/>
      <c r="F841" s="224"/>
      <c r="G841" s="224"/>
      <c r="H841" s="224"/>
      <c r="I841" s="224"/>
      <c r="J841" s="224"/>
      <c r="K841" s="224"/>
      <c r="L841" s="224"/>
      <c r="M841" s="224"/>
      <c r="N841" s="224"/>
      <c r="O841" s="224"/>
      <c r="P841" s="224"/>
      <c r="Q841" s="224"/>
      <c r="R841" s="224"/>
      <c r="S841" s="224"/>
      <c r="T841" s="224"/>
      <c r="U841" s="224"/>
    </row>
    <row r="842" spans="1:21" ht="12.75" customHeight="1">
      <c r="A842" s="223"/>
      <c r="B842" s="224"/>
      <c r="C842" s="224"/>
      <c r="D842" s="224"/>
      <c r="E842" s="224"/>
      <c r="F842" s="224"/>
      <c r="G842" s="224"/>
      <c r="H842" s="224"/>
      <c r="I842" s="224"/>
      <c r="J842" s="224"/>
      <c r="K842" s="224"/>
      <c r="L842" s="224"/>
      <c r="M842" s="224"/>
      <c r="N842" s="224"/>
      <c r="O842" s="224"/>
      <c r="P842" s="224"/>
      <c r="Q842" s="224"/>
      <c r="R842" s="224"/>
      <c r="S842" s="224"/>
      <c r="T842" s="224"/>
      <c r="U842" s="224"/>
    </row>
    <row r="843" spans="1:21" ht="12.75" customHeight="1">
      <c r="A843" s="223"/>
      <c r="B843" s="224"/>
      <c r="C843" s="224"/>
      <c r="D843" s="224"/>
      <c r="E843" s="224"/>
      <c r="F843" s="224"/>
      <c r="G843" s="224"/>
      <c r="H843" s="224"/>
      <c r="I843" s="224"/>
      <c r="J843" s="224"/>
      <c r="K843" s="224"/>
      <c r="L843" s="224"/>
      <c r="M843" s="224"/>
      <c r="N843" s="224"/>
      <c r="O843" s="224"/>
      <c r="P843" s="224"/>
      <c r="Q843" s="224"/>
      <c r="R843" s="224"/>
      <c r="S843" s="224"/>
      <c r="T843" s="224"/>
      <c r="U843" s="224"/>
    </row>
    <row r="844" spans="1:21" ht="12.75" customHeight="1">
      <c r="A844" s="223"/>
      <c r="B844" s="224"/>
      <c r="C844" s="224"/>
      <c r="D844" s="224"/>
      <c r="E844" s="224"/>
      <c r="F844" s="224"/>
      <c r="G844" s="224"/>
      <c r="H844" s="224"/>
      <c r="I844" s="224"/>
      <c r="J844" s="224"/>
      <c r="K844" s="224"/>
      <c r="L844" s="224"/>
      <c r="M844" s="224"/>
      <c r="N844" s="224"/>
      <c r="O844" s="224"/>
      <c r="P844" s="224"/>
      <c r="Q844" s="224"/>
      <c r="R844" s="224"/>
      <c r="S844" s="224"/>
      <c r="T844" s="224"/>
      <c r="U844" s="224"/>
    </row>
    <row r="845" spans="1:21" ht="12.75" customHeight="1">
      <c r="A845" s="223"/>
      <c r="B845" s="224"/>
      <c r="C845" s="224"/>
      <c r="D845" s="224"/>
      <c r="E845" s="224"/>
      <c r="F845" s="224"/>
      <c r="G845" s="224"/>
      <c r="H845" s="224"/>
      <c r="I845" s="224"/>
      <c r="J845" s="224"/>
      <c r="K845" s="224"/>
      <c r="L845" s="224"/>
      <c r="M845" s="224"/>
      <c r="N845" s="224"/>
      <c r="O845" s="224"/>
      <c r="P845" s="224"/>
      <c r="Q845" s="224"/>
      <c r="R845" s="224"/>
      <c r="S845" s="224"/>
      <c r="T845" s="224"/>
      <c r="U845" s="224"/>
    </row>
    <row r="846" spans="1:21" ht="12.75" customHeight="1">
      <c r="A846" s="223"/>
      <c r="B846" s="224"/>
      <c r="C846" s="224"/>
      <c r="D846" s="224"/>
      <c r="E846" s="224"/>
      <c r="F846" s="224"/>
      <c r="G846" s="224"/>
      <c r="H846" s="224"/>
      <c r="I846" s="224"/>
      <c r="J846" s="224"/>
      <c r="K846" s="224"/>
      <c r="L846" s="224"/>
      <c r="M846" s="224"/>
      <c r="N846" s="224"/>
      <c r="O846" s="224"/>
      <c r="P846" s="224"/>
      <c r="Q846" s="224"/>
      <c r="R846" s="224"/>
      <c r="S846" s="224"/>
      <c r="T846" s="224"/>
      <c r="U846" s="224"/>
    </row>
    <row r="847" spans="1:21" ht="12.75" customHeight="1">
      <c r="A847" s="223"/>
      <c r="B847" s="224"/>
      <c r="C847" s="224"/>
      <c r="D847" s="224"/>
      <c r="E847" s="224"/>
      <c r="F847" s="224"/>
      <c r="G847" s="224"/>
      <c r="H847" s="224"/>
      <c r="I847" s="224"/>
      <c r="J847" s="224"/>
      <c r="K847" s="224"/>
      <c r="L847" s="224"/>
      <c r="M847" s="224"/>
      <c r="N847" s="224"/>
      <c r="O847" s="224"/>
      <c r="P847" s="224"/>
      <c r="Q847" s="224"/>
      <c r="R847" s="224"/>
      <c r="S847" s="224"/>
      <c r="T847" s="224"/>
      <c r="U847" s="224"/>
    </row>
    <row r="848" spans="1:21" ht="12.75" customHeight="1">
      <c r="A848" s="223"/>
      <c r="B848" s="224"/>
      <c r="C848" s="224"/>
      <c r="D848" s="224"/>
      <c r="E848" s="224"/>
      <c r="F848" s="224"/>
      <c r="G848" s="224"/>
      <c r="H848" s="224"/>
      <c r="I848" s="224"/>
      <c r="J848" s="224"/>
      <c r="K848" s="224"/>
      <c r="L848" s="224"/>
      <c r="M848" s="224"/>
      <c r="N848" s="224"/>
      <c r="O848" s="224"/>
      <c r="P848" s="224"/>
      <c r="Q848" s="224"/>
      <c r="R848" s="224"/>
      <c r="S848" s="224"/>
      <c r="T848" s="224"/>
      <c r="U848" s="224"/>
    </row>
    <row r="849" spans="1:21" ht="12.75" customHeight="1">
      <c r="A849" s="223"/>
      <c r="B849" s="224"/>
      <c r="C849" s="224"/>
      <c r="D849" s="224"/>
      <c r="E849" s="224"/>
      <c r="F849" s="224"/>
      <c r="G849" s="224"/>
      <c r="H849" s="224"/>
      <c r="I849" s="224"/>
      <c r="J849" s="224"/>
      <c r="K849" s="224"/>
      <c r="L849" s="224"/>
      <c r="M849" s="224"/>
      <c r="N849" s="224"/>
      <c r="O849" s="224"/>
      <c r="P849" s="224"/>
      <c r="Q849" s="224"/>
      <c r="R849" s="224"/>
      <c r="S849" s="224"/>
      <c r="T849" s="224"/>
      <c r="U849" s="224"/>
    </row>
    <row r="850" spans="1:21" ht="12.75" customHeight="1">
      <c r="A850" s="223"/>
      <c r="B850" s="224"/>
      <c r="C850" s="224"/>
      <c r="D850" s="224"/>
      <c r="E850" s="224"/>
      <c r="F850" s="224"/>
      <c r="G850" s="224"/>
      <c r="H850" s="224"/>
      <c r="I850" s="224"/>
      <c r="J850" s="224"/>
      <c r="K850" s="224"/>
      <c r="L850" s="224"/>
      <c r="M850" s="224"/>
      <c r="N850" s="224"/>
      <c r="O850" s="224"/>
      <c r="P850" s="224"/>
      <c r="Q850" s="224"/>
      <c r="R850" s="224"/>
      <c r="S850" s="224"/>
      <c r="T850" s="224"/>
      <c r="U850" s="224"/>
    </row>
    <row r="851" spans="1:21" ht="12.75" customHeight="1">
      <c r="A851" s="223"/>
      <c r="B851" s="224"/>
      <c r="C851" s="224"/>
      <c r="D851" s="224"/>
      <c r="E851" s="224"/>
      <c r="F851" s="224"/>
      <c r="G851" s="224"/>
      <c r="H851" s="224"/>
      <c r="I851" s="224"/>
      <c r="J851" s="224"/>
      <c r="K851" s="224"/>
      <c r="L851" s="224"/>
      <c r="M851" s="224"/>
      <c r="N851" s="224"/>
      <c r="O851" s="224"/>
      <c r="P851" s="224"/>
      <c r="Q851" s="224"/>
      <c r="R851" s="224"/>
      <c r="S851" s="224"/>
      <c r="T851" s="224"/>
      <c r="U851" s="224"/>
    </row>
    <row r="852" spans="1:21" ht="12.75" customHeight="1">
      <c r="A852" s="223"/>
      <c r="B852" s="224"/>
      <c r="C852" s="224"/>
      <c r="D852" s="224"/>
      <c r="E852" s="224"/>
      <c r="F852" s="224"/>
      <c r="G852" s="224"/>
      <c r="H852" s="224"/>
      <c r="I852" s="224"/>
      <c r="J852" s="224"/>
      <c r="K852" s="224"/>
      <c r="L852" s="224"/>
      <c r="M852" s="224"/>
      <c r="N852" s="224"/>
      <c r="O852" s="224"/>
      <c r="P852" s="224"/>
      <c r="Q852" s="224"/>
      <c r="R852" s="224"/>
      <c r="S852" s="224"/>
      <c r="T852" s="224"/>
      <c r="U852" s="224"/>
    </row>
    <row r="853" spans="1:21" ht="12.75" customHeight="1">
      <c r="A853" s="223"/>
      <c r="B853" s="224"/>
      <c r="C853" s="224"/>
      <c r="D853" s="224"/>
      <c r="E853" s="224"/>
      <c r="F853" s="224"/>
      <c r="G853" s="224"/>
      <c r="H853" s="224"/>
      <c r="I853" s="224"/>
      <c r="J853" s="224"/>
      <c r="K853" s="224"/>
      <c r="L853" s="224"/>
      <c r="M853" s="224"/>
      <c r="N853" s="224"/>
      <c r="O853" s="224"/>
      <c r="P853" s="224"/>
      <c r="Q853" s="224"/>
      <c r="R853" s="224"/>
      <c r="S853" s="224"/>
      <c r="T853" s="224"/>
      <c r="U853" s="224"/>
    </row>
    <row r="854" spans="1:21" ht="12.75" customHeight="1">
      <c r="A854" s="223"/>
      <c r="B854" s="224"/>
      <c r="C854" s="224"/>
      <c r="D854" s="224"/>
      <c r="E854" s="224"/>
      <c r="F854" s="224"/>
      <c r="G854" s="224"/>
      <c r="H854" s="224"/>
      <c r="I854" s="224"/>
      <c r="J854" s="224"/>
      <c r="K854" s="224"/>
      <c r="L854" s="224"/>
      <c r="M854" s="224"/>
      <c r="N854" s="224"/>
      <c r="O854" s="224"/>
      <c r="P854" s="224"/>
      <c r="Q854" s="224"/>
      <c r="R854" s="224"/>
      <c r="S854" s="224"/>
      <c r="T854" s="224"/>
      <c r="U854" s="224"/>
    </row>
    <row r="855" spans="1:21" ht="12.75" customHeight="1">
      <c r="A855" s="223"/>
      <c r="B855" s="224"/>
      <c r="C855" s="224"/>
      <c r="D855" s="224"/>
      <c r="E855" s="224"/>
      <c r="F855" s="224"/>
      <c r="G855" s="224"/>
      <c r="H855" s="224"/>
      <c r="I855" s="224"/>
      <c r="J855" s="224"/>
      <c r="K855" s="224"/>
      <c r="L855" s="224"/>
      <c r="M855" s="224"/>
      <c r="N855" s="224"/>
      <c r="O855" s="224"/>
      <c r="P855" s="224"/>
      <c r="Q855" s="224"/>
      <c r="R855" s="224"/>
      <c r="S855" s="224"/>
      <c r="T855" s="224"/>
      <c r="U855" s="224"/>
    </row>
    <row r="856" spans="1:21" ht="12.75" customHeight="1">
      <c r="A856" s="223"/>
      <c r="B856" s="224"/>
      <c r="C856" s="224"/>
      <c r="D856" s="224"/>
      <c r="E856" s="224"/>
      <c r="F856" s="224"/>
      <c r="G856" s="224"/>
      <c r="H856" s="224"/>
      <c r="I856" s="224"/>
      <c r="J856" s="224"/>
      <c r="K856" s="224"/>
      <c r="L856" s="224"/>
      <c r="M856" s="224"/>
      <c r="N856" s="224"/>
      <c r="O856" s="224"/>
      <c r="P856" s="224"/>
      <c r="Q856" s="224"/>
      <c r="R856" s="224"/>
      <c r="S856" s="224"/>
      <c r="T856" s="224"/>
      <c r="U856" s="224"/>
    </row>
    <row r="857" spans="1:21" ht="12.75" customHeight="1">
      <c r="A857" s="223"/>
      <c r="B857" s="224"/>
      <c r="C857" s="224"/>
      <c r="D857" s="224"/>
      <c r="E857" s="224"/>
      <c r="F857" s="224"/>
      <c r="G857" s="224"/>
      <c r="H857" s="224"/>
      <c r="I857" s="224"/>
      <c r="J857" s="224"/>
      <c r="K857" s="224"/>
      <c r="L857" s="224"/>
      <c r="M857" s="224"/>
      <c r="N857" s="224"/>
      <c r="O857" s="224"/>
      <c r="P857" s="224"/>
      <c r="Q857" s="224"/>
      <c r="R857" s="224"/>
      <c r="S857" s="224"/>
      <c r="T857" s="224"/>
      <c r="U857" s="224"/>
    </row>
    <row r="858" spans="1:21" ht="12.75" customHeight="1">
      <c r="A858" s="223"/>
      <c r="B858" s="224"/>
      <c r="C858" s="224"/>
      <c r="D858" s="224"/>
      <c r="E858" s="224"/>
      <c r="F858" s="224"/>
      <c r="G858" s="224"/>
      <c r="H858" s="224"/>
      <c r="I858" s="224"/>
      <c r="J858" s="224"/>
      <c r="K858" s="224"/>
      <c r="L858" s="224"/>
      <c r="M858" s="224"/>
      <c r="N858" s="224"/>
      <c r="O858" s="224"/>
      <c r="P858" s="224"/>
      <c r="Q858" s="224"/>
      <c r="R858" s="224"/>
      <c r="S858" s="224"/>
      <c r="T858" s="224"/>
      <c r="U858" s="224"/>
    </row>
    <row r="859" spans="1:21" ht="12.75" customHeight="1">
      <c r="A859" s="223"/>
      <c r="B859" s="224"/>
      <c r="C859" s="224"/>
      <c r="D859" s="224"/>
      <c r="E859" s="224"/>
      <c r="F859" s="224"/>
      <c r="G859" s="224"/>
      <c r="H859" s="224"/>
      <c r="I859" s="224"/>
      <c r="J859" s="224"/>
      <c r="K859" s="224"/>
      <c r="L859" s="224"/>
      <c r="M859" s="224"/>
      <c r="N859" s="224"/>
      <c r="O859" s="224"/>
      <c r="P859" s="224"/>
      <c r="Q859" s="224"/>
      <c r="R859" s="224"/>
      <c r="S859" s="224"/>
      <c r="T859" s="224"/>
      <c r="U859" s="224"/>
    </row>
    <row r="860" spans="1:21" ht="12.75" customHeight="1">
      <c r="A860" s="223"/>
      <c r="B860" s="224"/>
      <c r="C860" s="224"/>
      <c r="D860" s="224"/>
      <c r="E860" s="224"/>
      <c r="F860" s="224"/>
      <c r="G860" s="224"/>
      <c r="H860" s="224"/>
      <c r="I860" s="224"/>
      <c r="J860" s="224"/>
      <c r="K860" s="224"/>
      <c r="L860" s="224"/>
      <c r="M860" s="224"/>
      <c r="N860" s="224"/>
      <c r="O860" s="224"/>
      <c r="P860" s="224"/>
      <c r="Q860" s="224"/>
      <c r="R860" s="224"/>
      <c r="S860" s="224"/>
      <c r="T860" s="224"/>
      <c r="U860" s="224"/>
    </row>
    <row r="861" spans="1:21" ht="12.75" customHeight="1">
      <c r="A861" s="223"/>
      <c r="B861" s="224"/>
      <c r="C861" s="224"/>
      <c r="D861" s="224"/>
      <c r="E861" s="224"/>
      <c r="F861" s="224"/>
      <c r="G861" s="224"/>
      <c r="H861" s="224"/>
      <c r="I861" s="224"/>
      <c r="J861" s="224"/>
      <c r="K861" s="224"/>
      <c r="L861" s="224"/>
      <c r="M861" s="224"/>
      <c r="N861" s="224"/>
      <c r="O861" s="224"/>
      <c r="P861" s="224"/>
      <c r="Q861" s="224"/>
      <c r="R861" s="224"/>
      <c r="S861" s="224"/>
      <c r="T861" s="224"/>
      <c r="U861" s="224"/>
    </row>
    <row r="862" spans="1:21" ht="12.75" customHeight="1">
      <c r="A862" s="223"/>
      <c r="B862" s="224"/>
      <c r="C862" s="224"/>
      <c r="D862" s="224"/>
      <c r="E862" s="224"/>
      <c r="F862" s="224"/>
      <c r="G862" s="224"/>
      <c r="H862" s="224"/>
      <c r="I862" s="224"/>
      <c r="J862" s="224"/>
      <c r="K862" s="224"/>
      <c r="L862" s="224"/>
      <c r="M862" s="224"/>
      <c r="N862" s="224"/>
      <c r="O862" s="224"/>
      <c r="P862" s="224"/>
      <c r="Q862" s="224"/>
      <c r="R862" s="224"/>
      <c r="S862" s="224"/>
      <c r="T862" s="224"/>
      <c r="U862" s="224"/>
    </row>
    <row r="863" spans="1:21" ht="12.75" customHeight="1">
      <c r="A863" s="223"/>
      <c r="B863" s="224"/>
      <c r="C863" s="224"/>
      <c r="D863" s="224"/>
      <c r="E863" s="224"/>
      <c r="F863" s="224"/>
      <c r="G863" s="224"/>
      <c r="H863" s="224"/>
      <c r="I863" s="224"/>
      <c r="J863" s="224"/>
      <c r="K863" s="224"/>
      <c r="L863" s="224"/>
      <c r="M863" s="224"/>
      <c r="N863" s="224"/>
      <c r="O863" s="224"/>
      <c r="P863" s="224"/>
      <c r="Q863" s="224"/>
      <c r="R863" s="224"/>
      <c r="S863" s="224"/>
      <c r="T863" s="224"/>
      <c r="U863" s="224"/>
    </row>
    <row r="864" spans="1:21" ht="12.75" customHeight="1">
      <c r="A864" s="223"/>
      <c r="B864" s="224"/>
      <c r="C864" s="224"/>
      <c r="D864" s="224"/>
      <c r="E864" s="224"/>
      <c r="F864" s="224"/>
      <c r="G864" s="224"/>
      <c r="H864" s="224"/>
      <c r="I864" s="224"/>
      <c r="J864" s="224"/>
      <c r="K864" s="224"/>
      <c r="L864" s="224"/>
      <c r="M864" s="224"/>
      <c r="N864" s="224"/>
      <c r="O864" s="224"/>
      <c r="P864" s="224"/>
      <c r="Q864" s="224"/>
      <c r="R864" s="224"/>
      <c r="S864" s="224"/>
      <c r="T864" s="224"/>
      <c r="U864" s="224"/>
    </row>
    <row r="865" spans="1:21" ht="12.75" customHeight="1">
      <c r="A865" s="223"/>
      <c r="B865" s="224"/>
      <c r="C865" s="224"/>
      <c r="D865" s="224"/>
      <c r="E865" s="224"/>
      <c r="F865" s="224"/>
      <c r="G865" s="224"/>
      <c r="H865" s="224"/>
      <c r="I865" s="224"/>
      <c r="J865" s="224"/>
      <c r="K865" s="224"/>
      <c r="L865" s="224"/>
      <c r="M865" s="224"/>
      <c r="N865" s="224"/>
      <c r="O865" s="224"/>
      <c r="P865" s="224"/>
      <c r="Q865" s="224"/>
      <c r="R865" s="224"/>
      <c r="S865" s="224"/>
      <c r="T865" s="224"/>
      <c r="U865" s="224"/>
    </row>
    <row r="866" spans="1:21" ht="12.75" customHeight="1">
      <c r="A866" s="223"/>
      <c r="B866" s="224"/>
      <c r="C866" s="224"/>
      <c r="D866" s="224"/>
      <c r="E866" s="224"/>
      <c r="F866" s="224"/>
      <c r="G866" s="224"/>
      <c r="H866" s="224"/>
      <c r="I866" s="224"/>
      <c r="J866" s="224"/>
      <c r="K866" s="224"/>
      <c r="L866" s="224"/>
      <c r="M866" s="224"/>
      <c r="N866" s="224"/>
      <c r="O866" s="224"/>
      <c r="P866" s="224"/>
      <c r="Q866" s="224"/>
      <c r="R866" s="224"/>
      <c r="S866" s="224"/>
      <c r="T866" s="224"/>
      <c r="U866" s="224"/>
    </row>
    <row r="867" spans="1:21" ht="12.75" customHeight="1">
      <c r="A867" s="223"/>
      <c r="B867" s="224"/>
      <c r="C867" s="224"/>
      <c r="D867" s="224"/>
      <c r="E867" s="224"/>
      <c r="F867" s="224"/>
      <c r="G867" s="224"/>
      <c r="H867" s="224"/>
      <c r="I867" s="224"/>
      <c r="J867" s="224"/>
      <c r="K867" s="224"/>
      <c r="L867" s="224"/>
      <c r="M867" s="224"/>
      <c r="N867" s="224"/>
      <c r="O867" s="224"/>
      <c r="P867" s="224"/>
      <c r="Q867" s="224"/>
      <c r="R867" s="224"/>
      <c r="S867" s="224"/>
      <c r="T867" s="224"/>
      <c r="U867" s="224"/>
    </row>
    <row r="868" spans="1:21" ht="12.75" customHeight="1">
      <c r="A868" s="223"/>
      <c r="B868" s="224"/>
      <c r="C868" s="224"/>
      <c r="D868" s="224"/>
      <c r="E868" s="224"/>
      <c r="F868" s="224"/>
      <c r="G868" s="224"/>
      <c r="H868" s="224"/>
      <c r="I868" s="224"/>
      <c r="J868" s="224"/>
      <c r="K868" s="224"/>
      <c r="L868" s="224"/>
      <c r="M868" s="224"/>
      <c r="N868" s="224"/>
      <c r="O868" s="224"/>
      <c r="P868" s="224"/>
      <c r="Q868" s="224"/>
      <c r="R868" s="224"/>
      <c r="S868" s="224"/>
      <c r="T868" s="224"/>
      <c r="U868" s="224"/>
    </row>
    <row r="869" spans="1:21" ht="12.75" customHeight="1">
      <c r="A869" s="223"/>
      <c r="B869" s="224"/>
      <c r="C869" s="224"/>
      <c r="D869" s="224"/>
      <c r="E869" s="224"/>
      <c r="F869" s="224"/>
      <c r="G869" s="224"/>
      <c r="H869" s="224"/>
      <c r="I869" s="224"/>
      <c r="J869" s="224"/>
      <c r="K869" s="224"/>
      <c r="L869" s="224"/>
      <c r="M869" s="224"/>
      <c r="N869" s="224"/>
      <c r="O869" s="224"/>
      <c r="P869" s="224"/>
      <c r="Q869" s="224"/>
      <c r="R869" s="224"/>
      <c r="S869" s="224"/>
      <c r="T869" s="224"/>
      <c r="U869" s="224"/>
    </row>
    <row r="870" spans="1:21" ht="12.75" customHeight="1">
      <c r="A870" s="223"/>
      <c r="B870" s="224"/>
      <c r="C870" s="224"/>
      <c r="D870" s="224"/>
      <c r="E870" s="224"/>
      <c r="F870" s="224"/>
      <c r="G870" s="224"/>
      <c r="H870" s="224"/>
      <c r="I870" s="224"/>
      <c r="J870" s="224"/>
      <c r="K870" s="224"/>
      <c r="L870" s="224"/>
      <c r="M870" s="224"/>
      <c r="N870" s="224"/>
      <c r="O870" s="224"/>
      <c r="P870" s="224"/>
      <c r="Q870" s="224"/>
      <c r="R870" s="224"/>
      <c r="S870" s="224"/>
      <c r="T870" s="224"/>
      <c r="U870" s="224"/>
    </row>
    <row r="871" spans="1:21" ht="12.75" customHeight="1">
      <c r="A871" s="223"/>
      <c r="B871" s="224"/>
      <c r="C871" s="224"/>
      <c r="D871" s="224"/>
      <c r="E871" s="224"/>
      <c r="F871" s="224"/>
      <c r="G871" s="224"/>
      <c r="H871" s="224"/>
      <c r="I871" s="224"/>
      <c r="J871" s="224"/>
      <c r="K871" s="224"/>
      <c r="L871" s="224"/>
      <c r="M871" s="224"/>
      <c r="N871" s="224"/>
      <c r="O871" s="224"/>
      <c r="P871" s="224"/>
      <c r="Q871" s="224"/>
      <c r="R871" s="224"/>
      <c r="S871" s="224"/>
      <c r="T871" s="224"/>
      <c r="U871" s="224"/>
    </row>
    <row r="872" spans="1:21" ht="12.75" customHeight="1">
      <c r="A872" s="223"/>
      <c r="B872" s="224"/>
      <c r="C872" s="224"/>
      <c r="D872" s="224"/>
      <c r="E872" s="224"/>
      <c r="F872" s="224"/>
      <c r="G872" s="224"/>
      <c r="H872" s="224"/>
      <c r="I872" s="224"/>
      <c r="J872" s="224"/>
      <c r="K872" s="224"/>
      <c r="L872" s="224"/>
      <c r="M872" s="224"/>
      <c r="N872" s="224"/>
      <c r="O872" s="224"/>
      <c r="P872" s="224"/>
      <c r="Q872" s="224"/>
      <c r="R872" s="224"/>
      <c r="S872" s="224"/>
      <c r="T872" s="224"/>
      <c r="U872" s="224"/>
    </row>
    <row r="873" spans="1:21" ht="12.75" customHeight="1">
      <c r="A873" s="223"/>
      <c r="B873" s="224"/>
      <c r="C873" s="224"/>
      <c r="D873" s="224"/>
      <c r="E873" s="224"/>
      <c r="F873" s="224"/>
      <c r="G873" s="224"/>
      <c r="H873" s="224"/>
      <c r="I873" s="224"/>
      <c r="J873" s="224"/>
      <c r="K873" s="224"/>
      <c r="L873" s="224"/>
      <c r="M873" s="224"/>
      <c r="N873" s="224"/>
      <c r="O873" s="224"/>
      <c r="P873" s="224"/>
      <c r="Q873" s="224"/>
      <c r="R873" s="224"/>
      <c r="S873" s="224"/>
      <c r="T873" s="224"/>
      <c r="U873" s="224"/>
    </row>
    <row r="874" spans="1:21" ht="12.75" customHeight="1">
      <c r="A874" s="223"/>
      <c r="B874" s="224"/>
      <c r="C874" s="224"/>
      <c r="D874" s="224"/>
      <c r="E874" s="224"/>
      <c r="F874" s="224"/>
      <c r="G874" s="224"/>
      <c r="H874" s="224"/>
      <c r="I874" s="224"/>
      <c r="J874" s="224"/>
      <c r="K874" s="224"/>
      <c r="L874" s="224"/>
      <c r="M874" s="224"/>
      <c r="N874" s="224"/>
      <c r="O874" s="224"/>
      <c r="P874" s="224"/>
      <c r="Q874" s="224"/>
      <c r="R874" s="224"/>
      <c r="S874" s="224"/>
      <c r="T874" s="224"/>
      <c r="U874" s="224"/>
    </row>
    <row r="875" spans="1:21" ht="12.75" customHeight="1">
      <c r="A875" s="223"/>
      <c r="B875" s="224"/>
      <c r="C875" s="224"/>
      <c r="D875" s="224"/>
      <c r="E875" s="224"/>
      <c r="F875" s="224"/>
      <c r="G875" s="224"/>
      <c r="H875" s="224"/>
      <c r="I875" s="224"/>
      <c r="J875" s="224"/>
      <c r="K875" s="224"/>
      <c r="L875" s="224"/>
      <c r="M875" s="224"/>
      <c r="N875" s="224"/>
      <c r="O875" s="224"/>
      <c r="P875" s="224"/>
      <c r="Q875" s="224"/>
      <c r="R875" s="224"/>
      <c r="S875" s="224"/>
      <c r="T875" s="224"/>
      <c r="U875" s="224"/>
    </row>
    <row r="876" spans="1:21" ht="12.75" customHeight="1">
      <c r="A876" s="223"/>
      <c r="B876" s="224"/>
      <c r="C876" s="224"/>
      <c r="D876" s="224"/>
      <c r="E876" s="224"/>
      <c r="F876" s="224"/>
      <c r="G876" s="224"/>
      <c r="H876" s="224"/>
      <c r="I876" s="224"/>
      <c r="J876" s="224"/>
      <c r="K876" s="224"/>
      <c r="L876" s="224"/>
      <c r="M876" s="224"/>
      <c r="N876" s="224"/>
      <c r="O876" s="224"/>
      <c r="P876" s="224"/>
      <c r="Q876" s="224"/>
      <c r="R876" s="224"/>
      <c r="S876" s="224"/>
      <c r="T876" s="224"/>
      <c r="U876" s="224"/>
    </row>
    <row r="877" spans="1:21" ht="12.75" customHeight="1">
      <c r="A877" s="223"/>
      <c r="B877" s="224"/>
      <c r="C877" s="224"/>
      <c r="D877" s="224"/>
      <c r="E877" s="224"/>
      <c r="F877" s="224"/>
      <c r="G877" s="224"/>
      <c r="H877" s="224"/>
      <c r="I877" s="224"/>
      <c r="J877" s="224"/>
      <c r="K877" s="224"/>
      <c r="L877" s="224"/>
      <c r="M877" s="224"/>
      <c r="N877" s="224"/>
      <c r="O877" s="224"/>
      <c r="P877" s="224"/>
      <c r="Q877" s="224"/>
      <c r="R877" s="224"/>
      <c r="S877" s="224"/>
      <c r="T877" s="224"/>
      <c r="U877" s="224"/>
    </row>
    <row r="878" spans="1:21" ht="12.75" customHeight="1">
      <c r="A878" s="223"/>
      <c r="B878" s="224"/>
      <c r="C878" s="224"/>
      <c r="D878" s="224"/>
      <c r="E878" s="224"/>
      <c r="F878" s="224"/>
      <c r="G878" s="224"/>
      <c r="H878" s="224"/>
      <c r="I878" s="224"/>
      <c r="J878" s="224"/>
      <c r="K878" s="224"/>
      <c r="L878" s="224"/>
      <c r="M878" s="224"/>
      <c r="N878" s="224"/>
      <c r="O878" s="224"/>
      <c r="P878" s="224"/>
      <c r="Q878" s="224"/>
      <c r="R878" s="224"/>
      <c r="S878" s="224"/>
      <c r="T878" s="224"/>
      <c r="U878" s="224"/>
    </row>
    <row r="879" spans="1:21" ht="12.75" customHeight="1">
      <c r="A879" s="223"/>
      <c r="B879" s="224"/>
      <c r="C879" s="224"/>
      <c r="D879" s="224"/>
      <c r="E879" s="224"/>
      <c r="F879" s="224"/>
      <c r="G879" s="224"/>
      <c r="H879" s="224"/>
      <c r="I879" s="224"/>
      <c r="J879" s="224"/>
      <c r="K879" s="224"/>
      <c r="L879" s="224"/>
      <c r="M879" s="224"/>
      <c r="N879" s="224"/>
      <c r="O879" s="224"/>
      <c r="P879" s="224"/>
      <c r="Q879" s="224"/>
      <c r="R879" s="224"/>
      <c r="S879" s="224"/>
      <c r="T879" s="224"/>
      <c r="U879" s="224"/>
    </row>
    <row r="880" spans="1:21" ht="12.75" customHeight="1">
      <c r="A880" s="223"/>
      <c r="B880" s="224"/>
      <c r="C880" s="224"/>
      <c r="D880" s="224"/>
      <c r="E880" s="224"/>
      <c r="F880" s="224"/>
      <c r="G880" s="224"/>
      <c r="H880" s="224"/>
      <c r="I880" s="224"/>
      <c r="J880" s="224"/>
      <c r="K880" s="224"/>
      <c r="L880" s="224"/>
      <c r="M880" s="224"/>
      <c r="N880" s="224"/>
      <c r="O880" s="224"/>
      <c r="P880" s="224"/>
      <c r="Q880" s="224"/>
      <c r="R880" s="224"/>
      <c r="S880" s="224"/>
      <c r="T880" s="224"/>
      <c r="U880" s="224"/>
    </row>
    <row r="881" spans="1:21" ht="12.75" customHeight="1">
      <c r="A881" s="223"/>
      <c r="B881" s="224"/>
      <c r="C881" s="224"/>
      <c r="D881" s="224"/>
      <c r="E881" s="224"/>
      <c r="F881" s="224"/>
      <c r="G881" s="224"/>
      <c r="H881" s="224"/>
      <c r="I881" s="224"/>
      <c r="J881" s="224"/>
      <c r="K881" s="224"/>
      <c r="L881" s="224"/>
      <c r="M881" s="224"/>
      <c r="N881" s="224"/>
      <c r="O881" s="224"/>
      <c r="P881" s="224"/>
      <c r="Q881" s="224"/>
      <c r="R881" s="224"/>
      <c r="S881" s="224"/>
      <c r="T881" s="224"/>
      <c r="U881" s="224"/>
    </row>
    <row r="882" spans="1:21" ht="12.75" customHeight="1">
      <c r="A882" s="223"/>
      <c r="B882" s="224"/>
      <c r="C882" s="224"/>
      <c r="D882" s="224"/>
      <c r="E882" s="224"/>
      <c r="F882" s="224"/>
      <c r="G882" s="224"/>
      <c r="H882" s="224"/>
      <c r="I882" s="224"/>
      <c r="J882" s="224"/>
      <c r="K882" s="224"/>
      <c r="L882" s="224"/>
      <c r="M882" s="224"/>
      <c r="N882" s="224"/>
      <c r="O882" s="224"/>
      <c r="P882" s="224"/>
      <c r="Q882" s="224"/>
      <c r="R882" s="224"/>
      <c r="S882" s="224"/>
      <c r="T882" s="224"/>
      <c r="U882" s="224"/>
    </row>
    <row r="883" spans="1:21" ht="12.75" customHeight="1">
      <c r="A883" s="223"/>
      <c r="B883" s="224"/>
      <c r="C883" s="224"/>
      <c r="D883" s="224"/>
      <c r="E883" s="224"/>
      <c r="F883" s="224"/>
      <c r="G883" s="224"/>
      <c r="H883" s="224"/>
      <c r="I883" s="224"/>
      <c r="J883" s="224"/>
      <c r="K883" s="224"/>
      <c r="L883" s="224"/>
      <c r="M883" s="224"/>
      <c r="N883" s="224"/>
      <c r="O883" s="224"/>
      <c r="P883" s="224"/>
      <c r="Q883" s="224"/>
      <c r="R883" s="224"/>
      <c r="S883" s="224"/>
      <c r="T883" s="224"/>
      <c r="U883" s="224"/>
    </row>
    <row r="884" spans="1:21" ht="12.75" customHeight="1">
      <c r="A884" s="223"/>
      <c r="B884" s="224"/>
      <c r="C884" s="224"/>
      <c r="D884" s="224"/>
      <c r="E884" s="224"/>
      <c r="F884" s="224"/>
      <c r="G884" s="224"/>
      <c r="H884" s="224"/>
      <c r="I884" s="224"/>
      <c r="J884" s="224"/>
      <c r="K884" s="224"/>
      <c r="L884" s="224"/>
      <c r="M884" s="224"/>
      <c r="N884" s="224"/>
      <c r="O884" s="224"/>
      <c r="P884" s="224"/>
      <c r="Q884" s="224"/>
      <c r="R884" s="224"/>
      <c r="S884" s="224"/>
      <c r="T884" s="224"/>
      <c r="U884" s="224"/>
    </row>
    <row r="885" spans="1:21" ht="12.75" customHeight="1">
      <c r="A885" s="223"/>
      <c r="B885" s="224"/>
      <c r="C885" s="224"/>
      <c r="D885" s="224"/>
      <c r="E885" s="224"/>
      <c r="F885" s="224"/>
      <c r="G885" s="224"/>
      <c r="H885" s="224"/>
      <c r="I885" s="224"/>
      <c r="J885" s="224"/>
      <c r="K885" s="224"/>
      <c r="L885" s="224"/>
      <c r="M885" s="224"/>
      <c r="N885" s="224"/>
      <c r="O885" s="224"/>
      <c r="P885" s="224"/>
      <c r="Q885" s="224"/>
      <c r="R885" s="224"/>
      <c r="S885" s="224"/>
      <c r="T885" s="224"/>
      <c r="U885" s="224"/>
    </row>
    <row r="886" spans="1:21" ht="12.75" customHeight="1">
      <c r="A886" s="223"/>
      <c r="B886" s="224"/>
      <c r="C886" s="224"/>
      <c r="D886" s="224"/>
      <c r="E886" s="224"/>
      <c r="F886" s="224"/>
      <c r="G886" s="224"/>
      <c r="H886" s="224"/>
      <c r="I886" s="224"/>
      <c r="J886" s="224"/>
      <c r="K886" s="224"/>
      <c r="L886" s="224"/>
      <c r="M886" s="224"/>
      <c r="N886" s="224"/>
      <c r="O886" s="224"/>
      <c r="P886" s="224"/>
      <c r="Q886" s="224"/>
      <c r="R886" s="224"/>
      <c r="S886" s="224"/>
      <c r="T886" s="224"/>
      <c r="U886" s="224"/>
    </row>
    <row r="887" spans="1:21" ht="12.75" customHeight="1">
      <c r="A887" s="223"/>
      <c r="B887" s="224"/>
      <c r="C887" s="224"/>
      <c r="D887" s="224"/>
      <c r="E887" s="224"/>
      <c r="F887" s="224"/>
      <c r="G887" s="224"/>
      <c r="H887" s="224"/>
      <c r="I887" s="224"/>
      <c r="J887" s="224"/>
      <c r="K887" s="224"/>
      <c r="L887" s="224"/>
      <c r="M887" s="224"/>
      <c r="N887" s="224"/>
      <c r="O887" s="224"/>
      <c r="P887" s="224"/>
      <c r="Q887" s="224"/>
      <c r="R887" s="224"/>
      <c r="S887" s="224"/>
      <c r="T887" s="224"/>
      <c r="U887" s="224"/>
    </row>
    <row r="888" spans="1:21" ht="12.75" customHeight="1">
      <c r="A888" s="223"/>
      <c r="B888" s="224"/>
      <c r="C888" s="224"/>
      <c r="D888" s="224"/>
      <c r="E888" s="224"/>
      <c r="F888" s="224"/>
      <c r="G888" s="224"/>
      <c r="H888" s="224"/>
      <c r="I888" s="224"/>
      <c r="J888" s="224"/>
      <c r="K888" s="224"/>
      <c r="L888" s="224"/>
      <c r="M888" s="224"/>
      <c r="N888" s="224"/>
      <c r="O888" s="224"/>
      <c r="P888" s="224"/>
      <c r="Q888" s="224"/>
      <c r="R888" s="224"/>
      <c r="S888" s="224"/>
      <c r="T888" s="224"/>
      <c r="U888" s="224"/>
    </row>
    <row r="889" spans="1:21" ht="12.75" customHeight="1">
      <c r="A889" s="223"/>
      <c r="B889" s="224"/>
      <c r="C889" s="224"/>
      <c r="D889" s="224"/>
      <c r="E889" s="224"/>
      <c r="F889" s="224"/>
      <c r="G889" s="224"/>
      <c r="H889" s="224"/>
      <c r="I889" s="224"/>
      <c r="J889" s="224"/>
      <c r="K889" s="224"/>
      <c r="L889" s="224"/>
      <c r="M889" s="224"/>
      <c r="N889" s="224"/>
      <c r="O889" s="224"/>
      <c r="P889" s="224"/>
      <c r="Q889" s="224"/>
      <c r="R889" s="224"/>
      <c r="S889" s="224"/>
      <c r="T889" s="224"/>
      <c r="U889" s="224"/>
    </row>
    <row r="890" spans="1:21" ht="12.75" customHeight="1">
      <c r="A890" s="223"/>
      <c r="B890" s="224"/>
      <c r="C890" s="224"/>
      <c r="D890" s="224"/>
      <c r="E890" s="224"/>
      <c r="F890" s="224"/>
      <c r="G890" s="224"/>
      <c r="H890" s="224"/>
      <c r="I890" s="224"/>
      <c r="J890" s="224"/>
      <c r="K890" s="224"/>
      <c r="L890" s="224"/>
      <c r="M890" s="224"/>
      <c r="N890" s="224"/>
      <c r="O890" s="224"/>
      <c r="P890" s="224"/>
      <c r="Q890" s="224"/>
      <c r="R890" s="224"/>
      <c r="S890" s="224"/>
      <c r="T890" s="224"/>
      <c r="U890" s="224"/>
    </row>
    <row r="891" spans="1:21" ht="12.75" customHeight="1">
      <c r="A891" s="223"/>
      <c r="B891" s="224"/>
      <c r="C891" s="224"/>
      <c r="D891" s="224"/>
      <c r="E891" s="224"/>
      <c r="F891" s="224"/>
      <c r="G891" s="224"/>
      <c r="H891" s="224"/>
      <c r="I891" s="224"/>
      <c r="J891" s="224"/>
      <c r="K891" s="224"/>
      <c r="L891" s="224"/>
      <c r="M891" s="224"/>
      <c r="N891" s="224"/>
      <c r="O891" s="224"/>
      <c r="P891" s="224"/>
      <c r="Q891" s="224"/>
      <c r="R891" s="224"/>
      <c r="S891" s="224"/>
      <c r="T891" s="224"/>
      <c r="U891" s="224"/>
    </row>
    <row r="892" spans="1:21" ht="12.75" customHeight="1">
      <c r="A892" s="223"/>
      <c r="B892" s="224"/>
      <c r="C892" s="224"/>
      <c r="D892" s="224"/>
      <c r="E892" s="224"/>
      <c r="F892" s="224"/>
      <c r="G892" s="224"/>
      <c r="H892" s="224"/>
      <c r="I892" s="224"/>
      <c r="J892" s="224"/>
      <c r="K892" s="224"/>
      <c r="L892" s="224"/>
      <c r="M892" s="224"/>
      <c r="N892" s="224"/>
      <c r="O892" s="224"/>
      <c r="P892" s="224"/>
      <c r="Q892" s="224"/>
      <c r="R892" s="224"/>
      <c r="S892" s="224"/>
      <c r="T892" s="224"/>
      <c r="U892" s="224"/>
    </row>
    <row r="893" spans="1:21" ht="12.75" customHeight="1">
      <c r="A893" s="223"/>
      <c r="B893" s="224"/>
      <c r="C893" s="224"/>
      <c r="D893" s="224"/>
      <c r="E893" s="224"/>
      <c r="F893" s="224"/>
      <c r="G893" s="224"/>
      <c r="H893" s="224"/>
      <c r="I893" s="224"/>
      <c r="J893" s="224"/>
      <c r="K893" s="224"/>
      <c r="L893" s="224"/>
      <c r="M893" s="224"/>
      <c r="N893" s="224"/>
      <c r="O893" s="224"/>
      <c r="P893" s="224"/>
      <c r="Q893" s="224"/>
      <c r="R893" s="224"/>
      <c r="S893" s="224"/>
      <c r="T893" s="224"/>
      <c r="U893" s="224"/>
    </row>
    <row r="894" spans="1:21" ht="12.75" customHeight="1">
      <c r="A894" s="223"/>
      <c r="B894" s="224"/>
      <c r="C894" s="224"/>
      <c r="D894" s="224"/>
      <c r="E894" s="224"/>
      <c r="F894" s="224"/>
      <c r="G894" s="224"/>
      <c r="H894" s="224"/>
      <c r="I894" s="224"/>
      <c r="J894" s="224"/>
      <c r="K894" s="224"/>
      <c r="L894" s="224"/>
      <c r="M894" s="224"/>
      <c r="N894" s="224"/>
      <c r="O894" s="224"/>
      <c r="P894" s="224"/>
      <c r="Q894" s="224"/>
      <c r="R894" s="224"/>
      <c r="S894" s="224"/>
      <c r="T894" s="224"/>
      <c r="U894" s="224"/>
    </row>
    <row r="895" spans="1:21" ht="12.75" customHeight="1">
      <c r="A895" s="223"/>
      <c r="B895" s="224"/>
      <c r="C895" s="224"/>
      <c r="D895" s="224"/>
      <c r="E895" s="224"/>
      <c r="F895" s="224"/>
      <c r="G895" s="224"/>
      <c r="H895" s="224"/>
      <c r="I895" s="224"/>
      <c r="J895" s="224"/>
      <c r="K895" s="224"/>
      <c r="L895" s="224"/>
      <c r="M895" s="224"/>
      <c r="N895" s="224"/>
      <c r="O895" s="224"/>
      <c r="P895" s="224"/>
      <c r="Q895" s="224"/>
      <c r="R895" s="224"/>
      <c r="S895" s="224"/>
      <c r="T895" s="224"/>
      <c r="U895" s="224"/>
    </row>
    <row r="896" spans="1:21" ht="12.75" customHeight="1">
      <c r="A896" s="223"/>
      <c r="B896" s="224"/>
      <c r="C896" s="224"/>
      <c r="D896" s="224"/>
      <c r="E896" s="224"/>
      <c r="F896" s="224"/>
      <c r="G896" s="224"/>
      <c r="H896" s="224"/>
      <c r="I896" s="224"/>
      <c r="J896" s="224"/>
      <c r="K896" s="224"/>
      <c r="L896" s="224"/>
      <c r="M896" s="224"/>
      <c r="N896" s="224"/>
      <c r="O896" s="224"/>
      <c r="P896" s="224"/>
      <c r="Q896" s="224"/>
      <c r="R896" s="224"/>
      <c r="S896" s="224"/>
      <c r="T896" s="224"/>
      <c r="U896" s="224"/>
    </row>
    <row r="897" spans="1:21" ht="12.75" customHeight="1">
      <c r="A897" s="223"/>
      <c r="B897" s="224"/>
      <c r="C897" s="224"/>
      <c r="D897" s="224"/>
      <c r="E897" s="224"/>
      <c r="F897" s="224"/>
      <c r="G897" s="224"/>
      <c r="H897" s="224"/>
      <c r="I897" s="224"/>
      <c r="J897" s="224"/>
      <c r="K897" s="224"/>
      <c r="L897" s="224"/>
      <c r="M897" s="224"/>
      <c r="N897" s="224"/>
      <c r="O897" s="224"/>
      <c r="P897" s="224"/>
      <c r="Q897" s="224"/>
      <c r="R897" s="224"/>
      <c r="S897" s="224"/>
      <c r="T897" s="224"/>
      <c r="U897" s="224"/>
    </row>
    <row r="898" spans="1:21" ht="12.75" customHeight="1">
      <c r="A898" s="223"/>
      <c r="B898" s="224"/>
      <c r="C898" s="224"/>
      <c r="D898" s="224"/>
      <c r="E898" s="224"/>
      <c r="F898" s="224"/>
      <c r="G898" s="224"/>
      <c r="H898" s="224"/>
      <c r="I898" s="224"/>
      <c r="J898" s="224"/>
      <c r="K898" s="224"/>
      <c r="L898" s="224"/>
      <c r="M898" s="224"/>
      <c r="N898" s="224"/>
      <c r="O898" s="224"/>
      <c r="P898" s="224"/>
      <c r="Q898" s="224"/>
      <c r="R898" s="224"/>
      <c r="S898" s="224"/>
      <c r="T898" s="224"/>
      <c r="U898" s="224"/>
    </row>
    <row r="899" spans="1:21" ht="12.75" customHeight="1">
      <c r="A899" s="223"/>
      <c r="B899" s="224"/>
      <c r="C899" s="224"/>
      <c r="D899" s="224"/>
      <c r="E899" s="224"/>
      <c r="F899" s="224"/>
      <c r="G899" s="224"/>
      <c r="H899" s="224"/>
      <c r="I899" s="224"/>
      <c r="J899" s="224"/>
      <c r="K899" s="224"/>
      <c r="L899" s="224"/>
      <c r="M899" s="224"/>
      <c r="N899" s="224"/>
      <c r="O899" s="224"/>
      <c r="P899" s="224"/>
      <c r="Q899" s="224"/>
      <c r="R899" s="224"/>
      <c r="S899" s="224"/>
      <c r="T899" s="224"/>
      <c r="U899" s="224"/>
    </row>
    <row r="900" spans="1:21" ht="12.75" customHeight="1">
      <c r="A900" s="223"/>
      <c r="B900" s="224"/>
      <c r="C900" s="224"/>
      <c r="D900" s="224"/>
      <c r="E900" s="224"/>
      <c r="F900" s="224"/>
      <c r="G900" s="224"/>
      <c r="H900" s="224"/>
      <c r="I900" s="224"/>
      <c r="J900" s="224"/>
      <c r="K900" s="224"/>
      <c r="L900" s="224"/>
      <c r="M900" s="224"/>
      <c r="N900" s="224"/>
      <c r="O900" s="224"/>
      <c r="P900" s="224"/>
      <c r="Q900" s="224"/>
      <c r="R900" s="224"/>
      <c r="S900" s="224"/>
      <c r="T900" s="224"/>
      <c r="U900" s="224"/>
    </row>
    <row r="901" spans="1:21" ht="12.75" customHeight="1">
      <c r="A901" s="223"/>
      <c r="B901" s="224"/>
      <c r="C901" s="224"/>
      <c r="D901" s="224"/>
      <c r="E901" s="224"/>
      <c r="F901" s="224"/>
      <c r="G901" s="224"/>
      <c r="H901" s="224"/>
      <c r="I901" s="224"/>
      <c r="J901" s="224"/>
      <c r="K901" s="224"/>
      <c r="L901" s="224"/>
      <c r="M901" s="224"/>
      <c r="N901" s="224"/>
      <c r="O901" s="224"/>
      <c r="P901" s="224"/>
      <c r="Q901" s="224"/>
      <c r="R901" s="224"/>
      <c r="S901" s="224"/>
      <c r="T901" s="224"/>
      <c r="U901" s="224"/>
    </row>
    <row r="902" spans="1:21" ht="12.75" customHeight="1">
      <c r="A902" s="223"/>
      <c r="B902" s="224"/>
      <c r="C902" s="224"/>
      <c r="D902" s="224"/>
      <c r="E902" s="224"/>
      <c r="F902" s="224"/>
      <c r="G902" s="224"/>
      <c r="H902" s="224"/>
      <c r="I902" s="224"/>
      <c r="J902" s="224"/>
      <c r="K902" s="224"/>
      <c r="L902" s="224"/>
      <c r="M902" s="224"/>
      <c r="N902" s="224"/>
      <c r="O902" s="224"/>
      <c r="P902" s="224"/>
      <c r="Q902" s="224"/>
      <c r="R902" s="224"/>
      <c r="S902" s="224"/>
      <c r="T902" s="224"/>
      <c r="U902" s="224"/>
    </row>
    <row r="903" spans="1:21" ht="12.75" customHeight="1">
      <c r="A903" s="223"/>
      <c r="B903" s="224"/>
      <c r="C903" s="224"/>
      <c r="D903" s="224"/>
      <c r="E903" s="224"/>
      <c r="F903" s="224"/>
      <c r="G903" s="224"/>
      <c r="H903" s="224"/>
      <c r="I903" s="224"/>
      <c r="J903" s="224"/>
      <c r="K903" s="224"/>
      <c r="L903" s="224"/>
      <c r="M903" s="224"/>
      <c r="N903" s="224"/>
      <c r="O903" s="224"/>
      <c r="P903" s="224"/>
      <c r="Q903" s="224"/>
      <c r="R903" s="224"/>
      <c r="S903" s="224"/>
      <c r="T903" s="224"/>
      <c r="U903" s="224"/>
    </row>
    <row r="904" spans="1:21" ht="12.75" customHeight="1">
      <c r="A904" s="223"/>
      <c r="B904" s="224"/>
      <c r="C904" s="224"/>
      <c r="D904" s="224"/>
      <c r="E904" s="224"/>
      <c r="F904" s="224"/>
      <c r="G904" s="224"/>
      <c r="H904" s="224"/>
      <c r="I904" s="224"/>
      <c r="J904" s="224"/>
      <c r="K904" s="224"/>
      <c r="L904" s="224"/>
      <c r="M904" s="224"/>
      <c r="N904" s="224"/>
      <c r="O904" s="224"/>
      <c r="P904" s="224"/>
      <c r="Q904" s="224"/>
      <c r="R904" s="224"/>
      <c r="S904" s="224"/>
      <c r="T904" s="224"/>
      <c r="U904" s="224"/>
    </row>
    <row r="905" spans="1:21" ht="12.75" customHeight="1">
      <c r="A905" s="223"/>
      <c r="B905" s="224"/>
      <c r="C905" s="224"/>
      <c r="D905" s="224"/>
      <c r="E905" s="224"/>
      <c r="F905" s="224"/>
      <c r="G905" s="224"/>
      <c r="H905" s="224"/>
      <c r="I905" s="224"/>
      <c r="J905" s="224"/>
      <c r="K905" s="224"/>
      <c r="L905" s="224"/>
      <c r="M905" s="224"/>
      <c r="N905" s="224"/>
      <c r="O905" s="224"/>
      <c r="P905" s="224"/>
      <c r="Q905" s="224"/>
      <c r="R905" s="224"/>
      <c r="S905" s="224"/>
      <c r="T905" s="224"/>
      <c r="U905" s="224"/>
    </row>
    <row r="906" spans="1:21" ht="12.75" customHeight="1">
      <c r="A906" s="223"/>
      <c r="B906" s="224"/>
      <c r="C906" s="224"/>
      <c r="D906" s="224"/>
      <c r="E906" s="224"/>
      <c r="F906" s="224"/>
      <c r="G906" s="224"/>
      <c r="H906" s="224"/>
      <c r="I906" s="224"/>
      <c r="J906" s="224"/>
      <c r="K906" s="224"/>
      <c r="L906" s="224"/>
      <c r="M906" s="224"/>
      <c r="N906" s="224"/>
      <c r="O906" s="224"/>
      <c r="P906" s="224"/>
      <c r="Q906" s="224"/>
      <c r="R906" s="224"/>
      <c r="S906" s="224"/>
      <c r="T906" s="224"/>
      <c r="U906" s="224"/>
    </row>
    <row r="907" spans="1:21" ht="12.75" customHeight="1">
      <c r="A907" s="223"/>
      <c r="B907" s="224"/>
      <c r="C907" s="224"/>
      <c r="D907" s="224"/>
      <c r="E907" s="224"/>
      <c r="F907" s="224"/>
      <c r="G907" s="224"/>
      <c r="H907" s="224"/>
      <c r="I907" s="224"/>
      <c r="J907" s="224"/>
      <c r="K907" s="224"/>
      <c r="L907" s="224"/>
      <c r="M907" s="224"/>
      <c r="N907" s="224"/>
      <c r="O907" s="224"/>
      <c r="P907" s="224"/>
      <c r="Q907" s="224"/>
      <c r="R907" s="224"/>
      <c r="S907" s="224"/>
      <c r="T907" s="224"/>
      <c r="U907" s="224"/>
    </row>
    <row r="908" spans="1:21" ht="12.75" customHeight="1">
      <c r="A908" s="223"/>
      <c r="B908" s="224"/>
      <c r="C908" s="224"/>
      <c r="D908" s="224"/>
      <c r="E908" s="224"/>
      <c r="F908" s="224"/>
      <c r="G908" s="224"/>
      <c r="H908" s="224"/>
      <c r="I908" s="224"/>
      <c r="J908" s="224"/>
      <c r="K908" s="224"/>
      <c r="L908" s="224"/>
      <c r="M908" s="224"/>
      <c r="N908" s="224"/>
      <c r="O908" s="224"/>
      <c r="P908" s="224"/>
      <c r="Q908" s="224"/>
      <c r="R908" s="224"/>
      <c r="S908" s="224"/>
      <c r="T908" s="224"/>
      <c r="U908" s="224"/>
    </row>
    <row r="909" spans="1:21" ht="12.75" customHeight="1">
      <c r="A909" s="223"/>
      <c r="B909" s="224"/>
      <c r="C909" s="224"/>
      <c r="D909" s="224"/>
      <c r="E909" s="224"/>
      <c r="F909" s="224"/>
      <c r="G909" s="224"/>
      <c r="H909" s="224"/>
      <c r="I909" s="224"/>
      <c r="J909" s="224"/>
      <c r="K909" s="224"/>
      <c r="L909" s="224"/>
      <c r="M909" s="224"/>
      <c r="N909" s="224"/>
      <c r="O909" s="224"/>
      <c r="P909" s="224"/>
      <c r="Q909" s="224"/>
      <c r="R909" s="224"/>
      <c r="S909" s="224"/>
      <c r="T909" s="224"/>
      <c r="U909" s="224"/>
    </row>
    <row r="910" spans="1:21" ht="12.75" customHeight="1">
      <c r="A910" s="223"/>
      <c r="B910" s="224"/>
      <c r="C910" s="224"/>
      <c r="D910" s="224"/>
      <c r="E910" s="224"/>
      <c r="F910" s="224"/>
      <c r="G910" s="224"/>
      <c r="H910" s="224"/>
      <c r="I910" s="224"/>
      <c r="J910" s="224"/>
      <c r="K910" s="224"/>
      <c r="L910" s="224"/>
      <c r="M910" s="224"/>
      <c r="N910" s="224"/>
      <c r="O910" s="224"/>
      <c r="P910" s="224"/>
      <c r="Q910" s="224"/>
      <c r="R910" s="224"/>
      <c r="S910" s="224"/>
      <c r="T910" s="224"/>
      <c r="U910" s="224"/>
    </row>
    <row r="911" spans="1:21" ht="12.75" customHeight="1">
      <c r="A911" s="223"/>
      <c r="B911" s="224"/>
      <c r="C911" s="224"/>
      <c r="D911" s="224"/>
      <c r="E911" s="224"/>
      <c r="F911" s="224"/>
      <c r="G911" s="224"/>
      <c r="H911" s="224"/>
      <c r="I911" s="224"/>
      <c r="J911" s="224"/>
      <c r="K911" s="224"/>
      <c r="L911" s="224"/>
      <c r="M911" s="224"/>
      <c r="N911" s="224"/>
      <c r="O911" s="224"/>
      <c r="P911" s="224"/>
      <c r="Q911" s="224"/>
      <c r="R911" s="224"/>
      <c r="S911" s="224"/>
      <c r="T911" s="224"/>
      <c r="U911" s="224"/>
    </row>
    <row r="912" spans="1:21" ht="12.75" customHeight="1">
      <c r="A912" s="223"/>
      <c r="B912" s="224"/>
      <c r="C912" s="224"/>
      <c r="D912" s="224"/>
      <c r="E912" s="224"/>
      <c r="F912" s="224"/>
      <c r="G912" s="224"/>
      <c r="H912" s="224"/>
      <c r="I912" s="224"/>
      <c r="J912" s="224"/>
      <c r="K912" s="224"/>
      <c r="L912" s="224"/>
      <c r="M912" s="224"/>
      <c r="N912" s="224"/>
      <c r="O912" s="224"/>
      <c r="P912" s="224"/>
      <c r="Q912" s="224"/>
      <c r="R912" s="224"/>
      <c r="S912" s="224"/>
      <c r="T912" s="224"/>
      <c r="U912" s="224"/>
    </row>
    <row r="913" spans="1:21" ht="12.75" customHeight="1">
      <c r="A913" s="223"/>
      <c r="B913" s="224"/>
      <c r="C913" s="224"/>
      <c r="D913" s="224"/>
      <c r="E913" s="224"/>
      <c r="F913" s="224"/>
      <c r="G913" s="224"/>
      <c r="H913" s="224"/>
      <c r="I913" s="224"/>
      <c r="J913" s="224"/>
      <c r="K913" s="224"/>
      <c r="L913" s="224"/>
      <c r="M913" s="224"/>
      <c r="N913" s="224"/>
      <c r="O913" s="224"/>
      <c r="P913" s="224"/>
      <c r="Q913" s="224"/>
      <c r="R913" s="224"/>
      <c r="S913" s="224"/>
      <c r="T913" s="224"/>
      <c r="U913" s="224"/>
    </row>
    <row r="914" spans="1:21" ht="12.75" customHeight="1">
      <c r="A914" s="223"/>
      <c r="B914" s="224"/>
      <c r="C914" s="224"/>
      <c r="D914" s="224"/>
      <c r="E914" s="224"/>
      <c r="F914" s="224"/>
      <c r="G914" s="224"/>
      <c r="H914" s="224"/>
      <c r="I914" s="224"/>
      <c r="J914" s="224"/>
      <c r="K914" s="224"/>
      <c r="L914" s="224"/>
      <c r="M914" s="224"/>
      <c r="N914" s="224"/>
      <c r="O914" s="224"/>
      <c r="P914" s="224"/>
      <c r="Q914" s="224"/>
      <c r="R914" s="224"/>
      <c r="S914" s="224"/>
      <c r="T914" s="224"/>
      <c r="U914" s="224"/>
    </row>
    <row r="915" spans="1:21" ht="12.75" customHeight="1">
      <c r="A915" s="223"/>
      <c r="B915" s="224"/>
      <c r="C915" s="224"/>
      <c r="D915" s="224"/>
      <c r="E915" s="224"/>
      <c r="F915" s="224"/>
      <c r="G915" s="224"/>
      <c r="H915" s="224"/>
      <c r="I915" s="224"/>
      <c r="J915" s="224"/>
      <c r="K915" s="224"/>
      <c r="L915" s="224"/>
      <c r="M915" s="224"/>
      <c r="N915" s="224"/>
      <c r="O915" s="224"/>
      <c r="P915" s="224"/>
      <c r="Q915" s="224"/>
      <c r="R915" s="224"/>
      <c r="S915" s="224"/>
      <c r="T915" s="224"/>
      <c r="U915" s="224"/>
    </row>
    <row r="916" spans="1:21" ht="12.75" customHeight="1">
      <c r="A916" s="223"/>
      <c r="B916" s="224"/>
      <c r="C916" s="224"/>
      <c r="D916" s="224"/>
      <c r="E916" s="224"/>
      <c r="F916" s="224"/>
      <c r="G916" s="224"/>
      <c r="H916" s="224"/>
      <c r="I916" s="224"/>
      <c r="J916" s="224"/>
      <c r="K916" s="224"/>
      <c r="L916" s="224"/>
      <c r="M916" s="224"/>
      <c r="N916" s="224"/>
      <c r="O916" s="224"/>
      <c r="P916" s="224"/>
      <c r="Q916" s="224"/>
      <c r="R916" s="224"/>
      <c r="S916" s="224"/>
      <c r="T916" s="224"/>
      <c r="U916" s="224"/>
    </row>
    <row r="917" spans="1:21" ht="12.75" customHeight="1">
      <c r="A917" s="223"/>
      <c r="B917" s="224"/>
      <c r="C917" s="224"/>
      <c r="D917" s="224"/>
      <c r="E917" s="224"/>
      <c r="F917" s="224"/>
      <c r="G917" s="224"/>
      <c r="H917" s="224"/>
      <c r="I917" s="224"/>
      <c r="J917" s="224"/>
      <c r="K917" s="224"/>
      <c r="L917" s="224"/>
      <c r="M917" s="224"/>
      <c r="N917" s="224"/>
      <c r="O917" s="224"/>
      <c r="P917" s="224"/>
      <c r="Q917" s="224"/>
      <c r="R917" s="224"/>
      <c r="S917" s="224"/>
      <c r="T917" s="224"/>
      <c r="U917" s="224"/>
    </row>
    <row r="918" spans="1:21" ht="12.75" customHeight="1">
      <c r="A918" s="223"/>
      <c r="B918" s="224"/>
      <c r="C918" s="224"/>
      <c r="D918" s="224"/>
      <c r="E918" s="224"/>
      <c r="F918" s="224"/>
      <c r="G918" s="224"/>
      <c r="H918" s="224"/>
      <c r="I918" s="224"/>
      <c r="J918" s="224"/>
      <c r="K918" s="224"/>
      <c r="L918" s="224"/>
      <c r="M918" s="224"/>
      <c r="N918" s="224"/>
      <c r="O918" s="224"/>
      <c r="P918" s="224"/>
      <c r="Q918" s="224"/>
      <c r="R918" s="224"/>
      <c r="S918" s="224"/>
      <c r="T918" s="224"/>
      <c r="U918" s="224"/>
    </row>
    <row r="919" spans="1:21" ht="12.75" customHeight="1">
      <c r="A919" s="223"/>
      <c r="B919" s="224"/>
      <c r="C919" s="224"/>
      <c r="D919" s="224"/>
      <c r="E919" s="224"/>
      <c r="F919" s="224"/>
      <c r="G919" s="224"/>
      <c r="H919" s="224"/>
      <c r="I919" s="224"/>
      <c r="J919" s="224"/>
      <c r="K919" s="224"/>
      <c r="L919" s="224"/>
      <c r="M919" s="224"/>
      <c r="N919" s="224"/>
      <c r="O919" s="224"/>
      <c r="P919" s="224"/>
      <c r="Q919" s="224"/>
      <c r="R919" s="224"/>
      <c r="S919" s="224"/>
      <c r="T919" s="224"/>
      <c r="U919" s="224"/>
    </row>
    <row r="920" spans="1:21" ht="12.75" customHeight="1">
      <c r="A920" s="223"/>
      <c r="B920" s="224"/>
      <c r="C920" s="224"/>
      <c r="D920" s="224"/>
      <c r="E920" s="224"/>
      <c r="F920" s="224"/>
      <c r="G920" s="224"/>
      <c r="H920" s="224"/>
      <c r="I920" s="224"/>
      <c r="J920" s="224"/>
      <c r="K920" s="224"/>
      <c r="L920" s="224"/>
      <c r="M920" s="224"/>
      <c r="N920" s="224"/>
      <c r="O920" s="224"/>
      <c r="P920" s="224"/>
      <c r="Q920" s="224"/>
      <c r="R920" s="224"/>
      <c r="S920" s="224"/>
      <c r="T920" s="224"/>
      <c r="U920" s="224"/>
    </row>
    <row r="921" spans="1:21" ht="12.75" customHeight="1">
      <c r="A921" s="223"/>
      <c r="B921" s="224"/>
      <c r="C921" s="224"/>
      <c r="D921" s="224"/>
      <c r="E921" s="224"/>
      <c r="F921" s="224"/>
      <c r="G921" s="224"/>
      <c r="H921" s="224"/>
      <c r="I921" s="224"/>
      <c r="J921" s="224"/>
      <c r="K921" s="224"/>
      <c r="L921" s="224"/>
      <c r="M921" s="224"/>
      <c r="N921" s="224"/>
      <c r="O921" s="224"/>
      <c r="P921" s="224"/>
      <c r="Q921" s="224"/>
      <c r="R921" s="224"/>
      <c r="S921" s="224"/>
      <c r="T921" s="224"/>
      <c r="U921" s="224"/>
    </row>
    <row r="922" spans="1:21" ht="12.75" customHeight="1">
      <c r="A922" s="223"/>
      <c r="B922" s="224"/>
      <c r="C922" s="224"/>
      <c r="D922" s="224"/>
      <c r="E922" s="224"/>
      <c r="F922" s="224"/>
      <c r="G922" s="224"/>
      <c r="H922" s="224"/>
      <c r="I922" s="224"/>
      <c r="J922" s="224"/>
      <c r="K922" s="224"/>
      <c r="L922" s="224"/>
      <c r="M922" s="224"/>
      <c r="N922" s="224"/>
      <c r="O922" s="224"/>
      <c r="P922" s="224"/>
      <c r="Q922" s="224"/>
      <c r="R922" s="224"/>
      <c r="S922" s="224"/>
      <c r="T922" s="224"/>
      <c r="U922" s="224"/>
    </row>
    <row r="923" spans="1:21" ht="12.75" customHeight="1">
      <c r="A923" s="223"/>
      <c r="B923" s="224"/>
      <c r="C923" s="224"/>
      <c r="D923" s="224"/>
      <c r="E923" s="224"/>
      <c r="F923" s="224"/>
      <c r="G923" s="224"/>
      <c r="H923" s="224"/>
      <c r="I923" s="224"/>
      <c r="J923" s="224"/>
      <c r="K923" s="224"/>
      <c r="L923" s="224"/>
      <c r="M923" s="224"/>
      <c r="N923" s="224"/>
      <c r="O923" s="224"/>
      <c r="P923" s="224"/>
      <c r="Q923" s="224"/>
      <c r="R923" s="224"/>
      <c r="S923" s="224"/>
      <c r="T923" s="224"/>
      <c r="U923" s="224"/>
    </row>
    <row r="924" spans="1:21" ht="12.75" customHeight="1">
      <c r="A924" s="223"/>
      <c r="B924" s="224"/>
      <c r="C924" s="224"/>
      <c r="D924" s="224"/>
      <c r="E924" s="224"/>
      <c r="F924" s="224"/>
      <c r="G924" s="224"/>
      <c r="H924" s="224"/>
      <c r="I924" s="224"/>
      <c r="J924" s="224"/>
      <c r="K924" s="224"/>
      <c r="L924" s="224"/>
      <c r="M924" s="224"/>
      <c r="N924" s="224"/>
      <c r="O924" s="224"/>
      <c r="P924" s="224"/>
      <c r="Q924" s="224"/>
      <c r="R924" s="224"/>
      <c r="S924" s="224"/>
      <c r="T924" s="224"/>
      <c r="U924" s="224"/>
    </row>
    <row r="925" spans="1:21" ht="12.75" customHeight="1">
      <c r="A925" s="223"/>
      <c r="B925" s="224"/>
      <c r="C925" s="224"/>
      <c r="D925" s="224"/>
      <c r="E925" s="224"/>
      <c r="F925" s="224"/>
      <c r="G925" s="224"/>
      <c r="H925" s="224"/>
      <c r="I925" s="224"/>
      <c r="J925" s="224"/>
      <c r="K925" s="224"/>
      <c r="L925" s="224"/>
      <c r="M925" s="224"/>
      <c r="N925" s="224"/>
      <c r="O925" s="224"/>
      <c r="P925" s="224"/>
      <c r="Q925" s="224"/>
      <c r="R925" s="224"/>
      <c r="S925" s="224"/>
      <c r="T925" s="224"/>
      <c r="U925" s="224"/>
    </row>
    <row r="926" spans="1:21" ht="12.75" customHeight="1">
      <c r="A926" s="223"/>
      <c r="B926" s="224"/>
      <c r="C926" s="224"/>
      <c r="D926" s="224"/>
      <c r="E926" s="224"/>
      <c r="F926" s="224"/>
      <c r="G926" s="224"/>
      <c r="H926" s="224"/>
      <c r="I926" s="224"/>
      <c r="J926" s="224"/>
      <c r="K926" s="224"/>
      <c r="L926" s="224"/>
      <c r="M926" s="224"/>
      <c r="N926" s="224"/>
      <c r="O926" s="224"/>
      <c r="P926" s="224"/>
      <c r="Q926" s="224"/>
      <c r="R926" s="224"/>
      <c r="S926" s="224"/>
      <c r="T926" s="224"/>
      <c r="U926" s="224"/>
    </row>
    <row r="927" spans="1:21" ht="12.75" customHeight="1">
      <c r="A927" s="223"/>
      <c r="B927" s="224"/>
      <c r="C927" s="224"/>
      <c r="D927" s="224"/>
      <c r="E927" s="224"/>
      <c r="F927" s="224"/>
      <c r="G927" s="224"/>
      <c r="H927" s="224"/>
      <c r="I927" s="224"/>
      <c r="J927" s="224"/>
      <c r="K927" s="224"/>
      <c r="L927" s="224"/>
      <c r="M927" s="224"/>
      <c r="N927" s="224"/>
      <c r="O927" s="224"/>
      <c r="P927" s="224"/>
      <c r="Q927" s="224"/>
      <c r="R927" s="224"/>
      <c r="S927" s="224"/>
      <c r="T927" s="224"/>
      <c r="U927" s="224"/>
    </row>
    <row r="928" spans="1:21" ht="12.75" customHeight="1">
      <c r="A928" s="223"/>
      <c r="B928" s="224"/>
      <c r="C928" s="224"/>
      <c r="D928" s="224"/>
      <c r="E928" s="224"/>
      <c r="F928" s="224"/>
      <c r="G928" s="224"/>
      <c r="H928" s="224"/>
      <c r="I928" s="224"/>
      <c r="J928" s="224"/>
      <c r="K928" s="224"/>
      <c r="L928" s="224"/>
      <c r="M928" s="224"/>
      <c r="N928" s="224"/>
      <c r="O928" s="224"/>
      <c r="P928" s="224"/>
      <c r="Q928" s="224"/>
      <c r="R928" s="224"/>
      <c r="S928" s="224"/>
      <c r="T928" s="224"/>
      <c r="U928" s="224"/>
    </row>
    <row r="929" spans="1:21" ht="12.75" customHeight="1">
      <c r="A929" s="223"/>
      <c r="B929" s="224"/>
      <c r="C929" s="224"/>
      <c r="D929" s="224"/>
      <c r="E929" s="224"/>
      <c r="F929" s="224"/>
      <c r="G929" s="224"/>
      <c r="H929" s="224"/>
      <c r="I929" s="224"/>
      <c r="J929" s="224"/>
      <c r="K929" s="224"/>
      <c r="L929" s="224"/>
      <c r="M929" s="224"/>
      <c r="N929" s="224"/>
      <c r="O929" s="224"/>
      <c r="P929" s="224"/>
      <c r="Q929" s="224"/>
      <c r="R929" s="224"/>
      <c r="S929" s="224"/>
      <c r="T929" s="224"/>
      <c r="U929" s="224"/>
    </row>
    <row r="930" spans="1:21" ht="12.75" customHeight="1">
      <c r="A930" s="223"/>
      <c r="B930" s="224"/>
      <c r="C930" s="224"/>
      <c r="D930" s="224"/>
      <c r="E930" s="224"/>
      <c r="F930" s="224"/>
      <c r="G930" s="224"/>
      <c r="H930" s="224"/>
      <c r="I930" s="224"/>
      <c r="J930" s="224"/>
      <c r="K930" s="224"/>
      <c r="L930" s="224"/>
      <c r="M930" s="224"/>
      <c r="N930" s="224"/>
      <c r="O930" s="224"/>
      <c r="P930" s="224"/>
      <c r="Q930" s="224"/>
      <c r="R930" s="224"/>
      <c r="S930" s="224"/>
      <c r="T930" s="224"/>
      <c r="U930" s="224"/>
    </row>
    <row r="931" spans="1:21" ht="12.75" customHeight="1">
      <c r="A931" s="223"/>
      <c r="B931" s="224"/>
      <c r="C931" s="224"/>
      <c r="D931" s="224"/>
      <c r="E931" s="224"/>
      <c r="F931" s="224"/>
      <c r="G931" s="224"/>
      <c r="H931" s="224"/>
      <c r="I931" s="224"/>
      <c r="J931" s="224"/>
      <c r="K931" s="224"/>
      <c r="L931" s="224"/>
      <c r="M931" s="224"/>
      <c r="N931" s="224"/>
      <c r="O931" s="224"/>
      <c r="P931" s="224"/>
      <c r="Q931" s="224"/>
      <c r="R931" s="224"/>
      <c r="S931" s="224"/>
      <c r="T931" s="224"/>
      <c r="U931" s="224"/>
    </row>
    <row r="932" spans="1:21" ht="12.75" customHeight="1">
      <c r="A932" s="223"/>
      <c r="B932" s="224"/>
      <c r="C932" s="224"/>
      <c r="D932" s="224"/>
      <c r="E932" s="224"/>
      <c r="F932" s="224"/>
      <c r="G932" s="224"/>
      <c r="H932" s="224"/>
      <c r="I932" s="224"/>
      <c r="J932" s="224"/>
      <c r="K932" s="224"/>
      <c r="L932" s="224"/>
      <c r="M932" s="224"/>
      <c r="N932" s="224"/>
      <c r="O932" s="224"/>
      <c r="P932" s="224"/>
      <c r="Q932" s="224"/>
      <c r="R932" s="224"/>
      <c r="S932" s="224"/>
      <c r="T932" s="224"/>
      <c r="U932" s="224"/>
    </row>
    <row r="933" spans="1:21" ht="12.75" customHeight="1">
      <c r="A933" s="223"/>
      <c r="B933" s="224"/>
      <c r="C933" s="224"/>
      <c r="D933" s="224"/>
      <c r="E933" s="224"/>
      <c r="F933" s="224"/>
      <c r="G933" s="224"/>
      <c r="H933" s="224"/>
      <c r="I933" s="224"/>
      <c r="J933" s="224"/>
      <c r="K933" s="224"/>
      <c r="L933" s="224"/>
      <c r="M933" s="224"/>
      <c r="N933" s="224"/>
      <c r="O933" s="224"/>
      <c r="P933" s="224"/>
      <c r="Q933" s="224"/>
      <c r="R933" s="224"/>
      <c r="S933" s="224"/>
      <c r="T933" s="224"/>
      <c r="U933" s="224"/>
    </row>
    <row r="934" spans="1:21" ht="12.75" customHeight="1">
      <c r="A934" s="223"/>
      <c r="B934" s="224"/>
      <c r="C934" s="224"/>
      <c r="D934" s="224"/>
      <c r="E934" s="224"/>
      <c r="F934" s="224"/>
      <c r="G934" s="224"/>
      <c r="H934" s="224"/>
      <c r="I934" s="224"/>
      <c r="J934" s="224"/>
      <c r="K934" s="224"/>
      <c r="L934" s="224"/>
      <c r="M934" s="224"/>
      <c r="N934" s="224"/>
      <c r="O934" s="224"/>
      <c r="P934" s="224"/>
      <c r="Q934" s="224"/>
      <c r="R934" s="224"/>
      <c r="S934" s="224"/>
      <c r="T934" s="224"/>
      <c r="U934" s="224"/>
    </row>
    <row r="935" spans="1:21" ht="12.75" customHeight="1">
      <c r="A935" s="223"/>
      <c r="B935" s="224"/>
      <c r="C935" s="224"/>
      <c r="D935" s="224"/>
      <c r="E935" s="224"/>
      <c r="F935" s="224"/>
      <c r="G935" s="224"/>
      <c r="H935" s="224"/>
      <c r="I935" s="224"/>
      <c r="J935" s="224"/>
      <c r="K935" s="224"/>
      <c r="L935" s="224"/>
      <c r="M935" s="224"/>
      <c r="N935" s="224"/>
      <c r="O935" s="224"/>
      <c r="P935" s="224"/>
      <c r="Q935" s="224"/>
      <c r="R935" s="224"/>
      <c r="S935" s="224"/>
      <c r="T935" s="224"/>
      <c r="U935" s="224"/>
    </row>
    <row r="936" spans="1:21" ht="12.75" customHeight="1">
      <c r="A936" s="223"/>
      <c r="B936" s="224"/>
      <c r="C936" s="224"/>
      <c r="D936" s="224"/>
      <c r="E936" s="224"/>
      <c r="F936" s="224"/>
      <c r="G936" s="224"/>
      <c r="H936" s="224"/>
      <c r="I936" s="224"/>
      <c r="J936" s="224"/>
      <c r="K936" s="224"/>
      <c r="L936" s="224"/>
      <c r="M936" s="224"/>
      <c r="N936" s="224"/>
      <c r="O936" s="224"/>
      <c r="P936" s="224"/>
      <c r="Q936" s="224"/>
      <c r="R936" s="224"/>
      <c r="S936" s="224"/>
      <c r="T936" s="224"/>
      <c r="U936" s="224"/>
    </row>
    <row r="937" spans="1:21" ht="12.75" customHeight="1">
      <c r="A937" s="223"/>
      <c r="B937" s="224"/>
      <c r="C937" s="224"/>
      <c r="D937" s="224"/>
      <c r="E937" s="224"/>
      <c r="F937" s="224"/>
      <c r="G937" s="224"/>
      <c r="H937" s="224"/>
      <c r="I937" s="224"/>
      <c r="J937" s="224"/>
      <c r="K937" s="224"/>
      <c r="L937" s="224"/>
      <c r="M937" s="224"/>
      <c r="N937" s="224"/>
      <c r="O937" s="224"/>
      <c r="P937" s="224"/>
      <c r="Q937" s="224"/>
      <c r="R937" s="224"/>
      <c r="S937" s="224"/>
      <c r="T937" s="224"/>
      <c r="U937" s="224"/>
    </row>
    <row r="938" spans="1:21" ht="12.75" customHeight="1">
      <c r="A938" s="223"/>
      <c r="B938" s="224"/>
      <c r="C938" s="224"/>
      <c r="D938" s="224"/>
      <c r="E938" s="224"/>
      <c r="F938" s="224"/>
      <c r="G938" s="224"/>
      <c r="H938" s="224"/>
      <c r="I938" s="224"/>
      <c r="J938" s="224"/>
      <c r="K938" s="224"/>
      <c r="L938" s="224"/>
      <c r="M938" s="224"/>
      <c r="N938" s="224"/>
      <c r="O938" s="224"/>
      <c r="P938" s="224"/>
      <c r="Q938" s="224"/>
      <c r="R938" s="224"/>
      <c r="S938" s="224"/>
      <c r="T938" s="224"/>
      <c r="U938" s="224"/>
    </row>
    <row r="939" spans="1:21" ht="12.75" customHeight="1">
      <c r="A939" s="223"/>
      <c r="B939" s="224"/>
      <c r="C939" s="224"/>
      <c r="D939" s="224"/>
      <c r="E939" s="224"/>
      <c r="F939" s="224"/>
      <c r="G939" s="224"/>
      <c r="H939" s="224"/>
      <c r="I939" s="224"/>
      <c r="J939" s="224"/>
      <c r="K939" s="224"/>
      <c r="L939" s="224"/>
      <c r="M939" s="224"/>
      <c r="N939" s="224"/>
      <c r="O939" s="224"/>
      <c r="P939" s="224"/>
      <c r="Q939" s="224"/>
      <c r="R939" s="224"/>
      <c r="S939" s="224"/>
      <c r="T939" s="224"/>
      <c r="U939" s="224"/>
    </row>
    <row r="940" spans="1:21" ht="12.75" customHeight="1">
      <c r="A940" s="223"/>
      <c r="B940" s="224"/>
      <c r="C940" s="224"/>
      <c r="D940" s="224"/>
      <c r="E940" s="224"/>
      <c r="F940" s="224"/>
      <c r="G940" s="224"/>
      <c r="H940" s="224"/>
      <c r="I940" s="224"/>
      <c r="J940" s="224"/>
      <c r="K940" s="224"/>
      <c r="L940" s="224"/>
      <c r="M940" s="224"/>
      <c r="N940" s="224"/>
      <c r="O940" s="224"/>
      <c r="P940" s="224"/>
      <c r="Q940" s="224"/>
      <c r="R940" s="224"/>
      <c r="S940" s="224"/>
      <c r="T940" s="224"/>
      <c r="U940" s="224"/>
    </row>
    <row r="941" spans="1:21" ht="12.75" customHeight="1">
      <c r="A941" s="223"/>
      <c r="B941" s="224"/>
      <c r="C941" s="224"/>
      <c r="D941" s="224"/>
      <c r="E941" s="224"/>
      <c r="F941" s="224"/>
      <c r="G941" s="224"/>
      <c r="H941" s="224"/>
      <c r="I941" s="224"/>
      <c r="J941" s="224"/>
      <c r="K941" s="224"/>
      <c r="L941" s="224"/>
      <c r="M941" s="224"/>
      <c r="N941" s="224"/>
      <c r="O941" s="224"/>
      <c r="P941" s="224"/>
      <c r="Q941" s="224"/>
      <c r="R941" s="224"/>
      <c r="S941" s="224"/>
      <c r="T941" s="224"/>
      <c r="U941" s="224"/>
    </row>
    <row r="942" spans="1:21" ht="12.75" customHeight="1">
      <c r="A942" s="223"/>
      <c r="B942" s="224"/>
      <c r="C942" s="224"/>
      <c r="D942" s="224"/>
      <c r="E942" s="224"/>
      <c r="F942" s="224"/>
      <c r="G942" s="224"/>
      <c r="H942" s="224"/>
      <c r="I942" s="224"/>
      <c r="J942" s="224"/>
      <c r="K942" s="224"/>
      <c r="L942" s="224"/>
      <c r="M942" s="224"/>
      <c r="N942" s="224"/>
      <c r="O942" s="224"/>
      <c r="P942" s="224"/>
      <c r="Q942" s="224"/>
      <c r="R942" s="224"/>
      <c r="S942" s="224"/>
      <c r="T942" s="224"/>
      <c r="U942" s="224"/>
    </row>
    <row r="943" spans="1:21" ht="12.75" customHeight="1">
      <c r="A943" s="223"/>
      <c r="B943" s="224"/>
      <c r="C943" s="224"/>
      <c r="D943" s="224"/>
      <c r="E943" s="224"/>
      <c r="F943" s="224"/>
      <c r="G943" s="224"/>
      <c r="H943" s="224"/>
      <c r="I943" s="224"/>
      <c r="J943" s="224"/>
      <c r="K943" s="224"/>
      <c r="L943" s="224"/>
      <c r="M943" s="224"/>
      <c r="N943" s="224"/>
      <c r="O943" s="224"/>
      <c r="P943" s="224"/>
      <c r="Q943" s="224"/>
      <c r="R943" s="224"/>
      <c r="S943" s="224"/>
      <c r="T943" s="224"/>
      <c r="U943" s="224"/>
    </row>
    <row r="944" spans="1:21" ht="12.75" customHeight="1">
      <c r="A944" s="223"/>
      <c r="B944" s="224"/>
      <c r="C944" s="224"/>
      <c r="D944" s="224"/>
      <c r="E944" s="224"/>
      <c r="F944" s="224"/>
      <c r="G944" s="224"/>
      <c r="H944" s="224"/>
      <c r="I944" s="224"/>
      <c r="J944" s="224"/>
      <c r="K944" s="224"/>
      <c r="L944" s="224"/>
      <c r="M944" s="224"/>
      <c r="N944" s="224"/>
      <c r="O944" s="224"/>
      <c r="P944" s="224"/>
      <c r="Q944" s="224"/>
      <c r="R944" s="224"/>
      <c r="S944" s="224"/>
      <c r="T944" s="224"/>
      <c r="U944" s="224"/>
    </row>
    <row r="945" spans="1:21" ht="12.75" customHeight="1">
      <c r="A945" s="223"/>
      <c r="B945" s="224"/>
      <c r="C945" s="224"/>
      <c r="D945" s="224"/>
      <c r="E945" s="224"/>
      <c r="F945" s="224"/>
      <c r="G945" s="224"/>
      <c r="H945" s="224"/>
      <c r="I945" s="224"/>
      <c r="J945" s="224"/>
      <c r="K945" s="224"/>
      <c r="L945" s="224"/>
      <c r="M945" s="224"/>
      <c r="N945" s="224"/>
      <c r="O945" s="224"/>
      <c r="P945" s="224"/>
      <c r="Q945" s="224"/>
      <c r="R945" s="224"/>
      <c r="S945" s="224"/>
      <c r="T945" s="224"/>
      <c r="U945" s="224"/>
    </row>
    <row r="946" spans="1:21" ht="12.75" customHeight="1">
      <c r="A946" s="223"/>
      <c r="B946" s="224"/>
      <c r="C946" s="224"/>
      <c r="D946" s="224"/>
      <c r="E946" s="224"/>
      <c r="F946" s="224"/>
      <c r="G946" s="224"/>
      <c r="H946" s="224"/>
      <c r="I946" s="224"/>
      <c r="J946" s="224"/>
      <c r="K946" s="224"/>
      <c r="L946" s="224"/>
      <c r="M946" s="224"/>
      <c r="N946" s="224"/>
      <c r="O946" s="224"/>
      <c r="P946" s="224"/>
      <c r="Q946" s="224"/>
      <c r="R946" s="224"/>
      <c r="S946" s="224"/>
      <c r="T946" s="224"/>
      <c r="U946" s="224"/>
    </row>
    <row r="947" spans="1:21" ht="12.75" customHeight="1">
      <c r="A947" s="223"/>
      <c r="B947" s="224"/>
      <c r="C947" s="224"/>
      <c r="D947" s="224"/>
      <c r="E947" s="224"/>
      <c r="F947" s="224"/>
      <c r="G947" s="224"/>
      <c r="H947" s="224"/>
      <c r="I947" s="224"/>
      <c r="J947" s="224"/>
      <c r="K947" s="224"/>
      <c r="L947" s="224"/>
      <c r="M947" s="224"/>
      <c r="N947" s="224"/>
      <c r="O947" s="224"/>
      <c r="P947" s="224"/>
      <c r="Q947" s="224"/>
      <c r="R947" s="224"/>
      <c r="S947" s="224"/>
      <c r="T947" s="224"/>
      <c r="U947" s="224"/>
    </row>
    <row r="948" spans="1:21" ht="12.75" customHeight="1">
      <c r="A948" s="223"/>
      <c r="B948" s="224"/>
      <c r="C948" s="224"/>
      <c r="D948" s="224"/>
      <c r="E948" s="224"/>
      <c r="F948" s="224"/>
      <c r="G948" s="224"/>
      <c r="H948" s="224"/>
      <c r="I948" s="224"/>
      <c r="J948" s="224"/>
      <c r="K948" s="224"/>
      <c r="L948" s="224"/>
      <c r="M948" s="224"/>
      <c r="N948" s="224"/>
      <c r="O948" s="224"/>
      <c r="P948" s="224"/>
      <c r="Q948" s="224"/>
      <c r="R948" s="224"/>
      <c r="S948" s="224"/>
      <c r="T948" s="224"/>
      <c r="U948" s="224"/>
    </row>
    <row r="949" spans="1:21" ht="12.75" customHeight="1">
      <c r="A949" s="223"/>
      <c r="B949" s="224"/>
      <c r="C949" s="224"/>
      <c r="D949" s="224"/>
      <c r="E949" s="224"/>
      <c r="F949" s="224"/>
      <c r="G949" s="224"/>
      <c r="H949" s="224"/>
      <c r="I949" s="224"/>
      <c r="J949" s="224"/>
      <c r="K949" s="224"/>
      <c r="L949" s="224"/>
      <c r="M949" s="224"/>
      <c r="N949" s="224"/>
      <c r="O949" s="224"/>
      <c r="P949" s="224"/>
      <c r="Q949" s="224"/>
      <c r="R949" s="224"/>
      <c r="S949" s="224"/>
      <c r="T949" s="224"/>
      <c r="U949" s="224"/>
    </row>
    <row r="950" spans="1:21" ht="12.75" customHeight="1">
      <c r="A950" s="223"/>
      <c r="B950" s="224"/>
      <c r="C950" s="224"/>
      <c r="D950" s="224"/>
      <c r="E950" s="224"/>
      <c r="F950" s="224"/>
      <c r="G950" s="224"/>
      <c r="H950" s="224"/>
      <c r="I950" s="224"/>
      <c r="J950" s="224"/>
      <c r="K950" s="224"/>
      <c r="L950" s="224"/>
      <c r="M950" s="224"/>
      <c r="N950" s="224"/>
      <c r="O950" s="224"/>
      <c r="P950" s="224"/>
      <c r="Q950" s="224"/>
      <c r="R950" s="224"/>
      <c r="S950" s="224"/>
      <c r="T950" s="224"/>
      <c r="U950" s="224"/>
    </row>
    <row r="951" spans="1:21" ht="12.75" customHeight="1">
      <c r="A951" s="223"/>
      <c r="B951" s="224"/>
      <c r="C951" s="224"/>
      <c r="D951" s="224"/>
      <c r="E951" s="224"/>
      <c r="F951" s="224"/>
      <c r="G951" s="224"/>
      <c r="H951" s="224"/>
      <c r="I951" s="224"/>
      <c r="J951" s="224"/>
      <c r="K951" s="224"/>
      <c r="L951" s="224"/>
      <c r="M951" s="224"/>
      <c r="N951" s="224"/>
      <c r="O951" s="224"/>
      <c r="P951" s="224"/>
      <c r="Q951" s="224"/>
      <c r="R951" s="224"/>
      <c r="S951" s="224"/>
      <c r="T951" s="224"/>
      <c r="U951" s="224"/>
    </row>
    <row r="952" spans="1:21" ht="12.75" customHeight="1">
      <c r="A952" s="223"/>
      <c r="B952" s="224"/>
      <c r="C952" s="224"/>
      <c r="D952" s="224"/>
      <c r="E952" s="224"/>
      <c r="F952" s="224"/>
      <c r="G952" s="224"/>
      <c r="H952" s="224"/>
      <c r="I952" s="224"/>
      <c r="J952" s="224"/>
      <c r="K952" s="224"/>
      <c r="L952" s="224"/>
      <c r="M952" s="224"/>
      <c r="N952" s="224"/>
      <c r="O952" s="224"/>
      <c r="P952" s="224"/>
      <c r="Q952" s="224"/>
      <c r="R952" s="224"/>
      <c r="S952" s="224"/>
      <c r="T952" s="224"/>
      <c r="U952" s="224"/>
    </row>
    <row r="953" spans="1:21" ht="12.75" customHeight="1">
      <c r="A953" s="223"/>
      <c r="B953" s="224"/>
      <c r="C953" s="224"/>
      <c r="D953" s="224"/>
      <c r="E953" s="224"/>
      <c r="F953" s="224"/>
      <c r="G953" s="224"/>
      <c r="H953" s="224"/>
      <c r="I953" s="224"/>
      <c r="J953" s="224"/>
      <c r="K953" s="224"/>
      <c r="L953" s="224"/>
      <c r="M953" s="224"/>
      <c r="N953" s="224"/>
      <c r="O953" s="224"/>
      <c r="P953" s="224"/>
      <c r="Q953" s="224"/>
      <c r="R953" s="224"/>
      <c r="S953" s="224"/>
      <c r="T953" s="224"/>
      <c r="U953" s="224"/>
    </row>
    <row r="954" spans="1:21" ht="12.75" customHeight="1">
      <c r="A954" s="223"/>
      <c r="B954" s="224"/>
      <c r="C954" s="224"/>
      <c r="D954" s="224"/>
      <c r="E954" s="224"/>
      <c r="F954" s="224"/>
      <c r="G954" s="224"/>
      <c r="H954" s="224"/>
      <c r="I954" s="224"/>
      <c r="J954" s="224"/>
      <c r="K954" s="224"/>
      <c r="L954" s="224"/>
      <c r="M954" s="224"/>
      <c r="N954" s="224"/>
      <c r="O954" s="224"/>
      <c r="P954" s="224"/>
      <c r="Q954" s="224"/>
      <c r="R954" s="224"/>
      <c r="S954" s="224"/>
      <c r="T954" s="224"/>
      <c r="U954" s="224"/>
    </row>
    <row r="955" spans="1:21" ht="12.75" customHeight="1">
      <c r="A955" s="223"/>
      <c r="B955" s="224"/>
      <c r="C955" s="224"/>
      <c r="D955" s="224"/>
      <c r="E955" s="224"/>
      <c r="F955" s="224"/>
      <c r="G955" s="224"/>
      <c r="H955" s="224"/>
      <c r="I955" s="224"/>
      <c r="J955" s="224"/>
      <c r="K955" s="224"/>
      <c r="L955" s="224"/>
      <c r="M955" s="224"/>
      <c r="N955" s="224"/>
      <c r="O955" s="224"/>
      <c r="P955" s="224"/>
      <c r="Q955" s="224"/>
      <c r="R955" s="224"/>
      <c r="S955" s="224"/>
      <c r="T955" s="224"/>
      <c r="U955" s="224"/>
    </row>
    <row r="956" spans="1:21" ht="12.75" customHeight="1">
      <c r="A956" s="223"/>
      <c r="B956" s="224"/>
      <c r="C956" s="224"/>
      <c r="D956" s="224"/>
      <c r="E956" s="224"/>
      <c r="F956" s="224"/>
      <c r="G956" s="224"/>
      <c r="H956" s="224"/>
      <c r="I956" s="224"/>
      <c r="J956" s="224"/>
      <c r="K956" s="224"/>
      <c r="L956" s="224"/>
      <c r="M956" s="224"/>
      <c r="N956" s="224"/>
      <c r="O956" s="224"/>
      <c r="P956" s="224"/>
      <c r="Q956" s="224"/>
      <c r="R956" s="224"/>
      <c r="S956" s="224"/>
      <c r="T956" s="224"/>
      <c r="U956" s="224"/>
    </row>
    <row r="957" spans="1:21" ht="12.75" customHeight="1">
      <c r="A957" s="223"/>
      <c r="B957" s="224"/>
      <c r="C957" s="224"/>
      <c r="D957" s="224"/>
      <c r="E957" s="224"/>
      <c r="F957" s="224"/>
      <c r="G957" s="224"/>
      <c r="H957" s="224"/>
      <c r="I957" s="224"/>
      <c r="J957" s="224"/>
      <c r="K957" s="224"/>
      <c r="L957" s="224"/>
      <c r="M957" s="224"/>
      <c r="N957" s="224"/>
      <c r="O957" s="224"/>
      <c r="P957" s="224"/>
      <c r="Q957" s="224"/>
      <c r="R957" s="224"/>
      <c r="S957" s="224"/>
      <c r="T957" s="224"/>
      <c r="U957" s="224"/>
    </row>
    <row r="958" spans="1:21" ht="12.75" customHeight="1">
      <c r="A958" s="223"/>
      <c r="B958" s="224"/>
      <c r="C958" s="224"/>
      <c r="D958" s="224"/>
      <c r="E958" s="224"/>
      <c r="F958" s="224"/>
      <c r="G958" s="224"/>
      <c r="H958" s="224"/>
      <c r="I958" s="224"/>
      <c r="J958" s="224"/>
      <c r="K958" s="224"/>
      <c r="L958" s="224"/>
      <c r="M958" s="224"/>
      <c r="N958" s="224"/>
      <c r="O958" s="224"/>
      <c r="P958" s="224"/>
      <c r="Q958" s="224"/>
      <c r="R958" s="224"/>
      <c r="S958" s="224"/>
      <c r="T958" s="224"/>
      <c r="U958" s="224"/>
    </row>
    <row r="959" spans="1:21" ht="12.75" customHeight="1">
      <c r="A959" s="223"/>
      <c r="B959" s="224"/>
      <c r="C959" s="224"/>
      <c r="D959" s="224"/>
      <c r="E959" s="224"/>
      <c r="F959" s="224"/>
      <c r="G959" s="224"/>
      <c r="H959" s="224"/>
      <c r="I959" s="224"/>
      <c r="J959" s="224"/>
      <c r="K959" s="224"/>
      <c r="L959" s="224"/>
      <c r="M959" s="224"/>
      <c r="N959" s="224"/>
      <c r="O959" s="224"/>
      <c r="P959" s="224"/>
      <c r="Q959" s="224"/>
      <c r="R959" s="224"/>
      <c r="S959" s="224"/>
      <c r="T959" s="224"/>
      <c r="U959" s="224"/>
    </row>
    <row r="960" spans="1:21" ht="12.75" customHeight="1">
      <c r="A960" s="223"/>
      <c r="B960" s="224"/>
      <c r="C960" s="224"/>
      <c r="D960" s="224"/>
      <c r="E960" s="224"/>
      <c r="F960" s="224"/>
      <c r="G960" s="224"/>
      <c r="H960" s="224"/>
      <c r="I960" s="224"/>
      <c r="J960" s="224"/>
      <c r="K960" s="224"/>
      <c r="L960" s="224"/>
      <c r="M960" s="224"/>
      <c r="N960" s="224"/>
      <c r="O960" s="224"/>
      <c r="P960" s="224"/>
      <c r="Q960" s="224"/>
      <c r="R960" s="224"/>
      <c r="S960" s="224"/>
      <c r="T960" s="224"/>
      <c r="U960" s="224"/>
    </row>
    <row r="961" spans="1:21" ht="12.75" customHeight="1">
      <c r="A961" s="223"/>
      <c r="B961" s="224"/>
      <c r="C961" s="224"/>
      <c r="D961" s="224"/>
      <c r="E961" s="224"/>
      <c r="F961" s="224"/>
      <c r="G961" s="224"/>
      <c r="H961" s="224"/>
      <c r="I961" s="224"/>
      <c r="J961" s="224"/>
      <c r="K961" s="224"/>
      <c r="L961" s="224"/>
      <c r="M961" s="224"/>
      <c r="N961" s="224"/>
      <c r="O961" s="224"/>
      <c r="P961" s="224"/>
      <c r="Q961" s="224"/>
      <c r="R961" s="224"/>
      <c r="S961" s="224"/>
      <c r="T961" s="224"/>
      <c r="U961" s="224"/>
    </row>
    <row r="962" spans="1:21" ht="12.75" customHeight="1">
      <c r="A962" s="223"/>
      <c r="B962" s="224"/>
      <c r="C962" s="224"/>
      <c r="D962" s="224"/>
      <c r="E962" s="224"/>
      <c r="F962" s="224"/>
      <c r="G962" s="224"/>
      <c r="H962" s="224"/>
      <c r="I962" s="224"/>
      <c r="J962" s="224"/>
      <c r="K962" s="224"/>
      <c r="L962" s="224"/>
      <c r="M962" s="224"/>
      <c r="N962" s="224"/>
      <c r="O962" s="224"/>
      <c r="P962" s="224"/>
      <c r="Q962" s="224"/>
      <c r="R962" s="224"/>
      <c r="S962" s="224"/>
      <c r="T962" s="224"/>
      <c r="U962" s="224"/>
    </row>
    <row r="963" spans="1:21" ht="12.75" customHeight="1">
      <c r="A963" s="223"/>
      <c r="B963" s="224"/>
      <c r="C963" s="224"/>
      <c r="D963" s="224"/>
      <c r="E963" s="224"/>
      <c r="F963" s="224"/>
      <c r="G963" s="224"/>
      <c r="H963" s="224"/>
      <c r="I963" s="224"/>
      <c r="J963" s="224"/>
      <c r="K963" s="224"/>
      <c r="L963" s="224"/>
      <c r="M963" s="224"/>
      <c r="N963" s="224"/>
      <c r="O963" s="224"/>
      <c r="P963" s="224"/>
      <c r="Q963" s="224"/>
      <c r="R963" s="224"/>
      <c r="S963" s="224"/>
      <c r="T963" s="224"/>
      <c r="U963" s="224"/>
    </row>
    <row r="964" spans="1:21" ht="12.75" customHeight="1">
      <c r="A964" s="223"/>
      <c r="B964" s="224"/>
      <c r="C964" s="224"/>
      <c r="D964" s="224"/>
      <c r="E964" s="224"/>
      <c r="F964" s="224"/>
      <c r="G964" s="224"/>
      <c r="H964" s="224"/>
      <c r="I964" s="224"/>
      <c r="J964" s="224"/>
      <c r="K964" s="224"/>
      <c r="L964" s="224"/>
      <c r="M964" s="224"/>
      <c r="N964" s="224"/>
      <c r="O964" s="224"/>
      <c r="P964" s="224"/>
      <c r="Q964" s="224"/>
      <c r="R964" s="224"/>
      <c r="S964" s="224"/>
      <c r="T964" s="224"/>
      <c r="U964" s="224"/>
    </row>
    <row r="965" spans="1:21" ht="12.75" customHeight="1">
      <c r="A965" s="223"/>
      <c r="B965" s="224"/>
      <c r="C965" s="224"/>
      <c r="D965" s="224"/>
      <c r="E965" s="224"/>
      <c r="F965" s="224"/>
      <c r="G965" s="224"/>
      <c r="H965" s="224"/>
      <c r="I965" s="224"/>
      <c r="J965" s="224"/>
      <c r="K965" s="224"/>
      <c r="L965" s="224"/>
      <c r="M965" s="224"/>
      <c r="N965" s="224"/>
      <c r="O965" s="224"/>
      <c r="P965" s="224"/>
      <c r="Q965" s="224"/>
      <c r="R965" s="224"/>
      <c r="S965" s="224"/>
      <c r="T965" s="224"/>
      <c r="U965" s="224"/>
    </row>
    <row r="966" spans="1:21" ht="12.75" customHeight="1">
      <c r="A966" s="223"/>
      <c r="B966" s="224"/>
      <c r="C966" s="224"/>
      <c r="D966" s="224"/>
      <c r="E966" s="224"/>
      <c r="F966" s="224"/>
      <c r="G966" s="224"/>
      <c r="H966" s="224"/>
      <c r="I966" s="224"/>
      <c r="J966" s="224"/>
      <c r="K966" s="224"/>
      <c r="L966" s="224"/>
      <c r="M966" s="224"/>
      <c r="N966" s="224"/>
      <c r="O966" s="224"/>
      <c r="P966" s="224"/>
      <c r="Q966" s="224"/>
      <c r="R966" s="224"/>
      <c r="S966" s="224"/>
      <c r="T966" s="224"/>
      <c r="U966" s="224"/>
    </row>
    <row r="967" spans="1:21" ht="12.75" customHeight="1">
      <c r="A967" s="223"/>
      <c r="B967" s="224"/>
      <c r="C967" s="224"/>
      <c r="D967" s="224"/>
      <c r="E967" s="224"/>
      <c r="F967" s="224"/>
      <c r="G967" s="224"/>
      <c r="H967" s="224"/>
      <c r="I967" s="224"/>
      <c r="J967" s="224"/>
      <c r="K967" s="224"/>
      <c r="L967" s="224"/>
      <c r="M967" s="224"/>
      <c r="N967" s="224"/>
      <c r="O967" s="224"/>
      <c r="P967" s="224"/>
      <c r="Q967" s="224"/>
      <c r="R967" s="224"/>
      <c r="S967" s="224"/>
      <c r="T967" s="224"/>
      <c r="U967" s="224"/>
    </row>
    <row r="968" spans="1:21" ht="12.75" customHeight="1">
      <c r="A968" s="223"/>
      <c r="B968" s="224"/>
      <c r="C968" s="224"/>
      <c r="D968" s="224"/>
      <c r="E968" s="224"/>
      <c r="F968" s="224"/>
      <c r="G968" s="224"/>
      <c r="H968" s="224"/>
      <c r="I968" s="224"/>
      <c r="J968" s="224"/>
      <c r="K968" s="224"/>
      <c r="L968" s="224"/>
      <c r="M968" s="224"/>
      <c r="N968" s="224"/>
      <c r="O968" s="224"/>
      <c r="P968" s="224"/>
      <c r="Q968" s="224"/>
      <c r="R968" s="224"/>
      <c r="S968" s="224"/>
      <c r="T968" s="224"/>
      <c r="U968" s="224"/>
    </row>
    <row r="969" spans="1:21" ht="12.75" customHeight="1">
      <c r="A969" s="223"/>
      <c r="B969" s="224"/>
      <c r="C969" s="224"/>
      <c r="D969" s="224"/>
      <c r="E969" s="224"/>
      <c r="F969" s="224"/>
      <c r="G969" s="224"/>
      <c r="H969" s="224"/>
      <c r="I969" s="224"/>
      <c r="J969" s="224"/>
      <c r="K969" s="224"/>
      <c r="L969" s="224"/>
      <c r="M969" s="224"/>
      <c r="N969" s="224"/>
      <c r="O969" s="224"/>
      <c r="P969" s="224"/>
      <c r="Q969" s="224"/>
      <c r="R969" s="224"/>
      <c r="S969" s="224"/>
      <c r="T969" s="224"/>
      <c r="U969" s="224"/>
    </row>
    <row r="970" spans="1:21" ht="12.75" customHeight="1">
      <c r="A970" s="223"/>
      <c r="B970" s="224"/>
      <c r="C970" s="224"/>
      <c r="D970" s="224"/>
      <c r="E970" s="224"/>
      <c r="F970" s="224"/>
      <c r="G970" s="224"/>
      <c r="H970" s="224"/>
      <c r="I970" s="224"/>
      <c r="J970" s="224"/>
      <c r="K970" s="224"/>
      <c r="L970" s="224"/>
      <c r="M970" s="224"/>
      <c r="N970" s="224"/>
      <c r="O970" s="224"/>
      <c r="P970" s="224"/>
      <c r="Q970" s="224"/>
      <c r="R970" s="224"/>
      <c r="S970" s="224"/>
      <c r="T970" s="224"/>
      <c r="U970" s="224"/>
    </row>
    <row r="971" spans="1:21" ht="12.75" customHeight="1">
      <c r="A971" s="223"/>
      <c r="B971" s="224"/>
      <c r="C971" s="224"/>
      <c r="D971" s="224"/>
      <c r="E971" s="224"/>
      <c r="F971" s="224"/>
      <c r="G971" s="224"/>
      <c r="H971" s="224"/>
      <c r="I971" s="224"/>
      <c r="J971" s="224"/>
      <c r="K971" s="224"/>
      <c r="L971" s="224"/>
      <c r="M971" s="224"/>
      <c r="N971" s="224"/>
      <c r="O971" s="224"/>
      <c r="P971" s="224"/>
      <c r="Q971" s="224"/>
      <c r="R971" s="224"/>
      <c r="S971" s="224"/>
      <c r="T971" s="224"/>
      <c r="U971" s="224"/>
    </row>
    <row r="972" spans="1:21" ht="12.75" customHeight="1">
      <c r="A972" s="223"/>
      <c r="B972" s="224"/>
      <c r="C972" s="224"/>
      <c r="D972" s="224"/>
      <c r="E972" s="224"/>
      <c r="F972" s="224"/>
      <c r="G972" s="224"/>
      <c r="H972" s="224"/>
      <c r="I972" s="224"/>
      <c r="J972" s="224"/>
      <c r="K972" s="224"/>
      <c r="L972" s="224"/>
      <c r="M972" s="224"/>
      <c r="N972" s="224"/>
      <c r="O972" s="224"/>
      <c r="P972" s="224"/>
      <c r="Q972" s="224"/>
      <c r="R972" s="224"/>
      <c r="S972" s="224"/>
      <c r="T972" s="224"/>
      <c r="U972" s="224"/>
    </row>
    <row r="973" spans="1:21" ht="12.75" customHeight="1">
      <c r="A973" s="223"/>
      <c r="B973" s="224"/>
      <c r="C973" s="224"/>
      <c r="D973" s="224"/>
      <c r="E973" s="224"/>
      <c r="F973" s="224"/>
      <c r="G973" s="224"/>
      <c r="H973" s="224"/>
      <c r="I973" s="224"/>
      <c r="J973" s="224"/>
      <c r="K973" s="224"/>
      <c r="L973" s="224"/>
      <c r="M973" s="224"/>
      <c r="N973" s="224"/>
      <c r="O973" s="224"/>
      <c r="P973" s="224"/>
      <c r="Q973" s="224"/>
      <c r="R973" s="224"/>
      <c r="S973" s="224"/>
      <c r="T973" s="224"/>
      <c r="U973" s="224"/>
    </row>
    <row r="974" spans="1:21" ht="12.75" customHeight="1">
      <c r="A974" s="223"/>
      <c r="B974" s="224"/>
      <c r="C974" s="224"/>
      <c r="D974" s="224"/>
      <c r="E974" s="224"/>
      <c r="F974" s="224"/>
      <c r="G974" s="224"/>
      <c r="H974" s="224"/>
      <c r="I974" s="224"/>
      <c r="J974" s="224"/>
      <c r="K974" s="224"/>
      <c r="L974" s="224"/>
      <c r="M974" s="224"/>
      <c r="N974" s="224"/>
      <c r="O974" s="224"/>
      <c r="P974" s="224"/>
      <c r="Q974" s="224"/>
      <c r="R974" s="224"/>
      <c r="S974" s="224"/>
      <c r="T974" s="224"/>
      <c r="U974" s="224"/>
    </row>
    <row r="975" spans="1:21" ht="12.75" customHeight="1">
      <c r="A975" s="223"/>
      <c r="B975" s="224"/>
      <c r="C975" s="224"/>
      <c r="D975" s="224"/>
      <c r="E975" s="224"/>
      <c r="F975" s="224"/>
      <c r="G975" s="224"/>
      <c r="H975" s="224"/>
      <c r="I975" s="224"/>
      <c r="J975" s="224"/>
      <c r="K975" s="224"/>
      <c r="L975" s="224"/>
      <c r="M975" s="224"/>
      <c r="N975" s="224"/>
      <c r="O975" s="224"/>
      <c r="P975" s="224"/>
      <c r="Q975" s="224"/>
      <c r="R975" s="224"/>
      <c r="S975" s="224"/>
      <c r="T975" s="224"/>
      <c r="U975" s="224"/>
    </row>
    <row r="976" spans="1:21" ht="12.75" customHeight="1">
      <c r="A976" s="223"/>
      <c r="B976" s="224"/>
      <c r="C976" s="224"/>
      <c r="D976" s="224"/>
      <c r="E976" s="224"/>
      <c r="F976" s="224"/>
      <c r="G976" s="224"/>
      <c r="H976" s="224"/>
      <c r="I976" s="224"/>
      <c r="J976" s="224"/>
      <c r="K976" s="224"/>
      <c r="L976" s="224"/>
      <c r="M976" s="224"/>
      <c r="N976" s="224"/>
      <c r="O976" s="224"/>
      <c r="P976" s="224"/>
      <c r="Q976" s="224"/>
      <c r="R976" s="224"/>
      <c r="S976" s="224"/>
      <c r="T976" s="224"/>
      <c r="U976" s="224"/>
    </row>
    <row r="977" spans="1:21" ht="12.75" customHeight="1">
      <c r="A977" s="223"/>
      <c r="B977" s="224"/>
      <c r="C977" s="224"/>
      <c r="D977" s="224"/>
      <c r="E977" s="224"/>
      <c r="F977" s="224"/>
      <c r="G977" s="224"/>
      <c r="H977" s="224"/>
      <c r="I977" s="224"/>
      <c r="J977" s="224"/>
      <c r="K977" s="224"/>
      <c r="L977" s="224"/>
      <c r="M977" s="224"/>
      <c r="N977" s="224"/>
      <c r="O977" s="224"/>
      <c r="P977" s="224"/>
      <c r="Q977" s="224"/>
      <c r="R977" s="224"/>
      <c r="S977" s="224"/>
      <c r="T977" s="224"/>
      <c r="U977" s="224"/>
    </row>
    <row r="978" spans="1:21" ht="12.75" customHeight="1">
      <c r="A978" s="223"/>
      <c r="B978" s="224"/>
      <c r="C978" s="224"/>
      <c r="D978" s="224"/>
      <c r="E978" s="224"/>
      <c r="F978" s="224"/>
      <c r="G978" s="224"/>
      <c r="H978" s="224"/>
      <c r="I978" s="224"/>
      <c r="J978" s="224"/>
      <c r="K978" s="224"/>
      <c r="L978" s="224"/>
      <c r="M978" s="224"/>
      <c r="N978" s="224"/>
      <c r="O978" s="224"/>
      <c r="P978" s="224"/>
      <c r="Q978" s="224"/>
      <c r="R978" s="224"/>
      <c r="S978" s="224"/>
      <c r="T978" s="224"/>
      <c r="U978" s="224"/>
    </row>
    <row r="979" spans="1:21" ht="12.75" customHeight="1">
      <c r="A979" s="223"/>
      <c r="B979" s="224"/>
      <c r="C979" s="224"/>
      <c r="D979" s="224"/>
      <c r="E979" s="224"/>
      <c r="F979" s="224"/>
      <c r="G979" s="224"/>
      <c r="H979" s="224"/>
      <c r="I979" s="224"/>
      <c r="J979" s="224"/>
      <c r="K979" s="224"/>
      <c r="L979" s="224"/>
      <c r="M979" s="224"/>
      <c r="N979" s="224"/>
      <c r="O979" s="224"/>
      <c r="P979" s="224"/>
      <c r="Q979" s="224"/>
      <c r="R979" s="224"/>
      <c r="S979" s="224"/>
      <c r="T979" s="224"/>
      <c r="U979" s="224"/>
    </row>
    <row r="980" spans="1:21" ht="12.75" customHeight="1">
      <c r="A980" s="223"/>
      <c r="B980" s="224"/>
      <c r="C980" s="224"/>
      <c r="D980" s="224"/>
      <c r="E980" s="224"/>
      <c r="F980" s="224"/>
      <c r="G980" s="224"/>
      <c r="H980" s="224"/>
      <c r="I980" s="224"/>
      <c r="J980" s="224"/>
      <c r="K980" s="224"/>
      <c r="L980" s="224"/>
      <c r="M980" s="224"/>
      <c r="N980" s="224"/>
      <c r="O980" s="224"/>
      <c r="P980" s="224"/>
      <c r="Q980" s="224"/>
      <c r="R980" s="224"/>
      <c r="S980" s="224"/>
      <c r="T980" s="224"/>
      <c r="U980" s="224"/>
    </row>
    <row r="981" spans="1:21" ht="12.75" customHeight="1">
      <c r="A981" s="223"/>
      <c r="B981" s="224"/>
      <c r="C981" s="224"/>
      <c r="D981" s="224"/>
      <c r="E981" s="224"/>
      <c r="F981" s="224"/>
      <c r="G981" s="224"/>
      <c r="H981" s="224"/>
      <c r="I981" s="224"/>
      <c r="J981" s="224"/>
      <c r="K981" s="224"/>
      <c r="L981" s="224"/>
      <c r="M981" s="224"/>
      <c r="N981" s="224"/>
      <c r="O981" s="224"/>
      <c r="P981" s="224"/>
      <c r="Q981" s="224"/>
      <c r="R981" s="224"/>
      <c r="S981" s="224"/>
      <c r="T981" s="224"/>
      <c r="U981" s="224"/>
    </row>
    <row r="982" spans="1:21" ht="12.75" customHeight="1">
      <c r="A982" s="223"/>
      <c r="B982" s="224"/>
      <c r="C982" s="224"/>
      <c r="D982" s="224"/>
      <c r="E982" s="224"/>
      <c r="F982" s="224"/>
      <c r="G982" s="224"/>
      <c r="H982" s="224"/>
      <c r="I982" s="224"/>
      <c r="J982" s="224"/>
      <c r="K982" s="224"/>
      <c r="L982" s="224"/>
      <c r="M982" s="224"/>
      <c r="N982" s="224"/>
      <c r="O982" s="224"/>
      <c r="P982" s="224"/>
      <c r="Q982" s="224"/>
      <c r="R982" s="224"/>
      <c r="S982" s="224"/>
      <c r="T982" s="224"/>
      <c r="U982" s="224"/>
    </row>
    <row r="983" spans="1:21" ht="12.75" customHeight="1">
      <c r="A983" s="223"/>
      <c r="B983" s="224"/>
      <c r="C983" s="224"/>
      <c r="D983" s="224"/>
      <c r="E983" s="224"/>
      <c r="F983" s="224"/>
      <c r="G983" s="224"/>
      <c r="H983" s="224"/>
      <c r="I983" s="224"/>
      <c r="J983" s="224"/>
      <c r="K983" s="224"/>
      <c r="L983" s="224"/>
      <c r="M983" s="224"/>
      <c r="N983" s="224"/>
      <c r="O983" s="224"/>
      <c r="P983" s="224"/>
      <c r="Q983" s="224"/>
      <c r="R983" s="224"/>
      <c r="S983" s="224"/>
      <c r="T983" s="224"/>
      <c r="U983" s="224"/>
    </row>
    <row r="984" spans="1:21" ht="12.75" customHeight="1">
      <c r="A984" s="223"/>
      <c r="B984" s="224"/>
      <c r="C984" s="224"/>
      <c r="D984" s="224"/>
      <c r="E984" s="224"/>
      <c r="F984" s="224"/>
      <c r="G984" s="224"/>
      <c r="H984" s="224"/>
      <c r="I984" s="224"/>
      <c r="J984" s="224"/>
      <c r="K984" s="224"/>
      <c r="L984" s="224"/>
      <c r="M984" s="224"/>
      <c r="N984" s="224"/>
      <c r="O984" s="224"/>
      <c r="P984" s="224"/>
      <c r="Q984" s="224"/>
      <c r="R984" s="224"/>
      <c r="S984" s="224"/>
      <c r="T984" s="224"/>
      <c r="U984" s="224"/>
    </row>
    <row r="985" spans="1:21" ht="12.75" customHeight="1">
      <c r="A985" s="223"/>
      <c r="B985" s="224"/>
      <c r="C985" s="224"/>
      <c r="D985" s="224"/>
      <c r="E985" s="224"/>
      <c r="F985" s="224"/>
      <c r="G985" s="224"/>
      <c r="H985" s="224"/>
      <c r="I985" s="224"/>
      <c r="J985" s="224"/>
      <c r="K985" s="224"/>
      <c r="L985" s="224"/>
      <c r="M985" s="224"/>
      <c r="N985" s="224"/>
      <c r="O985" s="224"/>
      <c r="P985" s="224"/>
      <c r="Q985" s="224"/>
      <c r="R985" s="224"/>
      <c r="S985" s="224"/>
      <c r="T985" s="224"/>
      <c r="U985" s="224"/>
    </row>
    <row r="986" spans="1:21" ht="12.75" customHeight="1">
      <c r="A986" s="223"/>
      <c r="B986" s="224"/>
      <c r="C986" s="224"/>
      <c r="D986" s="224"/>
      <c r="E986" s="224"/>
      <c r="F986" s="224"/>
      <c r="G986" s="224"/>
      <c r="H986" s="224"/>
      <c r="I986" s="224"/>
      <c r="J986" s="224"/>
      <c r="K986" s="224"/>
      <c r="L986" s="224"/>
      <c r="M986" s="224"/>
      <c r="N986" s="224"/>
      <c r="O986" s="224"/>
      <c r="P986" s="224"/>
      <c r="Q986" s="224"/>
      <c r="R986" s="224"/>
      <c r="S986" s="224"/>
      <c r="T986" s="224"/>
      <c r="U986" s="224"/>
    </row>
    <row r="987" spans="1:21" ht="12.75" customHeight="1">
      <c r="A987" s="223"/>
      <c r="B987" s="224"/>
      <c r="C987" s="224"/>
      <c r="D987" s="224"/>
      <c r="E987" s="224"/>
      <c r="F987" s="224"/>
      <c r="G987" s="224"/>
      <c r="H987" s="224"/>
      <c r="I987" s="224"/>
      <c r="J987" s="224"/>
      <c r="K987" s="224"/>
      <c r="L987" s="224"/>
      <c r="M987" s="224"/>
      <c r="N987" s="224"/>
      <c r="O987" s="224"/>
      <c r="P987" s="224"/>
      <c r="Q987" s="224"/>
      <c r="R987" s="224"/>
      <c r="S987" s="224"/>
      <c r="T987" s="224"/>
      <c r="U987" s="224"/>
    </row>
    <row r="988" spans="1:21" ht="12.75" customHeight="1">
      <c r="A988" s="223"/>
      <c r="B988" s="224"/>
      <c r="C988" s="224"/>
      <c r="D988" s="224"/>
      <c r="E988" s="224"/>
      <c r="F988" s="224"/>
      <c r="G988" s="224"/>
      <c r="H988" s="224"/>
      <c r="I988" s="224"/>
      <c r="J988" s="224"/>
      <c r="K988" s="224"/>
      <c r="L988" s="224"/>
      <c r="M988" s="224"/>
      <c r="N988" s="224"/>
      <c r="O988" s="224"/>
      <c r="P988" s="224"/>
      <c r="Q988" s="224"/>
      <c r="R988" s="224"/>
      <c r="S988" s="224"/>
      <c r="T988" s="224"/>
      <c r="U988" s="224"/>
    </row>
    <row r="989" spans="1:21" ht="12.75" customHeight="1">
      <c r="A989" s="223"/>
      <c r="B989" s="224"/>
      <c r="C989" s="224"/>
      <c r="D989" s="224"/>
      <c r="E989" s="224"/>
      <c r="F989" s="224"/>
      <c r="G989" s="224"/>
      <c r="H989" s="224"/>
      <c r="I989" s="224"/>
      <c r="J989" s="224"/>
      <c r="K989" s="224"/>
      <c r="L989" s="224"/>
      <c r="M989" s="224"/>
      <c r="N989" s="224"/>
      <c r="O989" s="224"/>
      <c r="P989" s="224"/>
      <c r="Q989" s="224"/>
      <c r="R989" s="224"/>
      <c r="S989" s="224"/>
      <c r="T989" s="224"/>
      <c r="U989" s="224"/>
    </row>
    <row r="990" spans="1:21" ht="12.75" customHeight="1">
      <c r="A990" s="223"/>
      <c r="B990" s="224"/>
      <c r="C990" s="224"/>
      <c r="D990" s="224"/>
      <c r="E990" s="224"/>
      <c r="F990" s="224"/>
      <c r="G990" s="224"/>
      <c r="H990" s="224"/>
      <c r="I990" s="224"/>
      <c r="J990" s="224"/>
      <c r="K990" s="224"/>
      <c r="L990" s="224"/>
      <c r="M990" s="224"/>
      <c r="N990" s="224"/>
      <c r="O990" s="224"/>
      <c r="P990" s="224"/>
      <c r="Q990" s="224"/>
      <c r="R990" s="224"/>
      <c r="S990" s="224"/>
      <c r="T990" s="224"/>
      <c r="U990" s="224"/>
    </row>
    <row r="991" spans="1:21" ht="12.75" customHeight="1">
      <c r="A991" s="223"/>
      <c r="B991" s="224"/>
      <c r="C991" s="224"/>
      <c r="D991" s="224"/>
      <c r="E991" s="224"/>
      <c r="F991" s="224"/>
      <c r="G991" s="224"/>
      <c r="H991" s="224"/>
      <c r="I991" s="224"/>
      <c r="J991" s="224"/>
      <c r="K991" s="224"/>
      <c r="L991" s="224"/>
      <c r="M991" s="224"/>
      <c r="N991" s="224"/>
      <c r="O991" s="224"/>
      <c r="P991" s="224"/>
      <c r="Q991" s="224"/>
      <c r="R991" s="224"/>
      <c r="S991" s="224"/>
      <c r="T991" s="224"/>
      <c r="U991" s="224"/>
    </row>
    <row r="992" spans="1:21" ht="12.75" customHeight="1">
      <c r="A992" s="223"/>
      <c r="B992" s="224"/>
      <c r="C992" s="224"/>
      <c r="D992" s="224"/>
      <c r="E992" s="224"/>
      <c r="F992" s="224"/>
      <c r="G992" s="224"/>
      <c r="H992" s="224"/>
      <c r="I992" s="224"/>
      <c r="J992" s="224"/>
      <c r="K992" s="224"/>
      <c r="L992" s="224"/>
      <c r="M992" s="224"/>
      <c r="N992" s="224"/>
      <c r="O992" s="224"/>
      <c r="P992" s="224"/>
      <c r="Q992" s="224"/>
      <c r="R992" s="224"/>
      <c r="S992" s="224"/>
      <c r="T992" s="224"/>
      <c r="U992" s="224"/>
    </row>
    <row r="993" spans="1:21" ht="12.75" customHeight="1">
      <c r="A993" s="223"/>
      <c r="B993" s="224"/>
      <c r="C993" s="224"/>
      <c r="D993" s="224"/>
      <c r="E993" s="224"/>
      <c r="F993" s="224"/>
      <c r="G993" s="224"/>
      <c r="H993" s="224"/>
      <c r="I993" s="224"/>
      <c r="J993" s="224"/>
      <c r="K993" s="224"/>
      <c r="L993" s="224"/>
      <c r="M993" s="224"/>
      <c r="N993" s="224"/>
      <c r="O993" s="224"/>
      <c r="P993" s="224"/>
      <c r="Q993" s="224"/>
      <c r="R993" s="224"/>
      <c r="S993" s="224"/>
      <c r="T993" s="224"/>
      <c r="U993" s="224"/>
    </row>
    <row r="994" spans="1:21" ht="12.75" customHeight="1">
      <c r="A994" s="223"/>
      <c r="B994" s="224"/>
      <c r="C994" s="224"/>
      <c r="D994" s="224"/>
      <c r="E994" s="224"/>
      <c r="F994" s="224"/>
      <c r="G994" s="224"/>
      <c r="H994" s="224"/>
      <c r="I994" s="224"/>
      <c r="J994" s="224"/>
      <c r="K994" s="224"/>
      <c r="L994" s="224"/>
      <c r="M994" s="224"/>
      <c r="N994" s="224"/>
      <c r="O994" s="224"/>
      <c r="P994" s="224"/>
      <c r="Q994" s="224"/>
      <c r="R994" s="224"/>
      <c r="S994" s="224"/>
      <c r="T994" s="224"/>
      <c r="U994" s="224"/>
    </row>
    <row r="995" spans="1:21" ht="12.75" customHeight="1">
      <c r="A995" s="223"/>
      <c r="B995" s="224"/>
      <c r="C995" s="224"/>
      <c r="D995" s="224"/>
      <c r="E995" s="224"/>
      <c r="F995" s="224"/>
      <c r="G995" s="224"/>
      <c r="H995" s="224"/>
      <c r="I995" s="224"/>
      <c r="J995" s="224"/>
      <c r="K995" s="224"/>
      <c r="L995" s="224"/>
      <c r="M995" s="224"/>
      <c r="N995" s="224"/>
      <c r="O995" s="224"/>
      <c r="P995" s="224"/>
      <c r="Q995" s="224"/>
      <c r="R995" s="224"/>
      <c r="S995" s="224"/>
      <c r="T995" s="224"/>
      <c r="U995" s="224"/>
    </row>
    <row r="996" spans="1:21" ht="12.75" customHeight="1">
      <c r="A996" s="223"/>
      <c r="B996" s="224"/>
      <c r="C996" s="224"/>
      <c r="D996" s="224"/>
      <c r="E996" s="224"/>
      <c r="F996" s="224"/>
      <c r="G996" s="224"/>
      <c r="H996" s="224"/>
      <c r="I996" s="224"/>
      <c r="J996" s="224"/>
      <c r="K996" s="224"/>
      <c r="L996" s="224"/>
      <c r="M996" s="224"/>
      <c r="N996" s="224"/>
      <c r="O996" s="224"/>
      <c r="P996" s="224"/>
      <c r="Q996" s="224"/>
      <c r="R996" s="224"/>
      <c r="S996" s="224"/>
      <c r="T996" s="224"/>
      <c r="U996" s="224"/>
    </row>
    <row r="997" spans="1:21" ht="12.75" customHeight="1">
      <c r="A997" s="223"/>
      <c r="B997" s="224"/>
      <c r="C997" s="224"/>
      <c r="D997" s="224"/>
      <c r="E997" s="224"/>
      <c r="F997" s="224"/>
      <c r="G997" s="224"/>
      <c r="H997" s="224"/>
      <c r="I997" s="224"/>
      <c r="J997" s="224"/>
      <c r="K997" s="224"/>
      <c r="L997" s="224"/>
      <c r="M997" s="224"/>
      <c r="N997" s="224"/>
      <c r="O997" s="224"/>
      <c r="P997" s="224"/>
      <c r="Q997" s="224"/>
      <c r="R997" s="224"/>
      <c r="S997" s="224"/>
      <c r="T997" s="224"/>
      <c r="U997" s="224"/>
    </row>
    <row r="998" spans="1:21" ht="12.75" customHeight="1">
      <c r="A998" s="223"/>
      <c r="B998" s="224"/>
      <c r="C998" s="224"/>
      <c r="D998" s="224"/>
      <c r="E998" s="224"/>
      <c r="F998" s="224"/>
      <c r="G998" s="224"/>
      <c r="H998" s="224"/>
      <c r="I998" s="224"/>
      <c r="J998" s="224"/>
      <c r="K998" s="224"/>
      <c r="L998" s="224"/>
      <c r="M998" s="224"/>
      <c r="N998" s="224"/>
      <c r="O998" s="224"/>
      <c r="P998" s="224"/>
      <c r="Q998" s="224"/>
      <c r="R998" s="224"/>
      <c r="S998" s="224"/>
      <c r="T998" s="224"/>
      <c r="U998" s="224"/>
    </row>
    <row r="999" spans="1:21" ht="12.75" customHeight="1">
      <c r="A999" s="223"/>
      <c r="B999" s="224"/>
      <c r="C999" s="224"/>
      <c r="D999" s="224"/>
      <c r="E999" s="224"/>
      <c r="F999" s="224"/>
      <c r="G999" s="224"/>
      <c r="H999" s="224"/>
      <c r="I999" s="224"/>
      <c r="J999" s="224"/>
      <c r="K999" s="224"/>
      <c r="L999" s="224"/>
      <c r="M999" s="224"/>
      <c r="N999" s="224"/>
      <c r="O999" s="224"/>
      <c r="P999" s="224"/>
      <c r="Q999" s="224"/>
      <c r="R999" s="224"/>
      <c r="S999" s="224"/>
      <c r="T999" s="224"/>
      <c r="U999" s="224"/>
    </row>
    <row r="1000" spans="1:21" ht="12.75" customHeight="1">
      <c r="A1000" s="223"/>
      <c r="B1000" s="224"/>
      <c r="C1000" s="224"/>
      <c r="D1000" s="224"/>
      <c r="E1000" s="224"/>
      <c r="F1000" s="224"/>
      <c r="G1000" s="224"/>
      <c r="H1000" s="224"/>
      <c r="I1000" s="224"/>
      <c r="J1000" s="224"/>
      <c r="K1000" s="224"/>
      <c r="L1000" s="224"/>
      <c r="M1000" s="224"/>
      <c r="N1000" s="224"/>
      <c r="O1000" s="224"/>
      <c r="P1000" s="224"/>
      <c r="Q1000" s="224"/>
      <c r="R1000" s="224"/>
      <c r="S1000" s="224"/>
      <c r="T1000" s="224"/>
      <c r="U1000" s="224"/>
    </row>
    <row r="1001" spans="1:21" ht="12.75" customHeight="1">
      <c r="A1001" s="223"/>
      <c r="B1001" s="224"/>
      <c r="C1001" s="224"/>
      <c r="D1001" s="224"/>
      <c r="E1001" s="224"/>
      <c r="F1001" s="224"/>
      <c r="G1001" s="224"/>
      <c r="H1001" s="224"/>
      <c r="I1001" s="224"/>
      <c r="J1001" s="224"/>
      <c r="K1001" s="224"/>
      <c r="L1001" s="224"/>
      <c r="M1001" s="224"/>
      <c r="N1001" s="224"/>
      <c r="O1001" s="224"/>
      <c r="P1001" s="224"/>
      <c r="Q1001" s="224"/>
      <c r="R1001" s="224"/>
      <c r="S1001" s="224"/>
      <c r="T1001" s="224"/>
      <c r="U1001" s="224"/>
    </row>
    <row r="1002" spans="1:21" ht="12.75" customHeight="1">
      <c r="A1002" s="223"/>
      <c r="B1002" s="224"/>
      <c r="C1002" s="224"/>
      <c r="D1002" s="224"/>
      <c r="E1002" s="224"/>
      <c r="F1002" s="224"/>
      <c r="G1002" s="224"/>
      <c r="H1002" s="224"/>
      <c r="I1002" s="224"/>
      <c r="J1002" s="224"/>
      <c r="K1002" s="224"/>
      <c r="L1002" s="224"/>
      <c r="M1002" s="224"/>
      <c r="N1002" s="224"/>
      <c r="O1002" s="224"/>
      <c r="P1002" s="224"/>
      <c r="Q1002" s="224"/>
      <c r="R1002" s="224"/>
      <c r="S1002" s="224"/>
      <c r="T1002" s="224"/>
      <c r="U1002" s="224"/>
    </row>
    <row r="1003" spans="1:21" ht="12.75" customHeight="1">
      <c r="A1003" s="223"/>
      <c r="B1003" s="224"/>
      <c r="C1003" s="224"/>
      <c r="D1003" s="224"/>
      <c r="E1003" s="224"/>
      <c r="F1003" s="224"/>
      <c r="G1003" s="224"/>
      <c r="H1003" s="224"/>
      <c r="I1003" s="224"/>
      <c r="J1003" s="224"/>
      <c r="K1003" s="224"/>
      <c r="L1003" s="224"/>
      <c r="M1003" s="224"/>
      <c r="N1003" s="224"/>
      <c r="O1003" s="224"/>
      <c r="P1003" s="224"/>
      <c r="Q1003" s="224"/>
      <c r="R1003" s="224"/>
      <c r="S1003" s="224"/>
      <c r="T1003" s="224"/>
      <c r="U1003" s="224"/>
    </row>
    <row r="1004" spans="1:21" ht="12.75" customHeight="1">
      <c r="A1004" s="223"/>
      <c r="B1004" s="224"/>
      <c r="C1004" s="224"/>
      <c r="D1004" s="224"/>
      <c r="E1004" s="224"/>
      <c r="F1004" s="224"/>
      <c r="G1004" s="224"/>
      <c r="H1004" s="224"/>
      <c r="I1004" s="224"/>
      <c r="J1004" s="224"/>
      <c r="K1004" s="224"/>
      <c r="L1004" s="224"/>
      <c r="M1004" s="224"/>
      <c r="N1004" s="224"/>
      <c r="O1004" s="224"/>
      <c r="P1004" s="224"/>
      <c r="Q1004" s="224"/>
      <c r="R1004" s="224"/>
      <c r="S1004" s="224"/>
      <c r="T1004" s="224"/>
      <c r="U1004" s="224"/>
    </row>
    <row r="1005" spans="1:21" ht="12.75" customHeight="1">
      <c r="A1005" s="223"/>
      <c r="B1005" s="224"/>
      <c r="C1005" s="224"/>
      <c r="D1005" s="224"/>
      <c r="E1005" s="224"/>
      <c r="F1005" s="224"/>
      <c r="G1005" s="224"/>
      <c r="H1005" s="224"/>
      <c r="I1005" s="224"/>
      <c r="J1005" s="224"/>
      <c r="K1005" s="224"/>
      <c r="L1005" s="224"/>
      <c r="M1005" s="224"/>
      <c r="N1005" s="224"/>
      <c r="O1005" s="224"/>
      <c r="P1005" s="224"/>
      <c r="Q1005" s="224"/>
      <c r="R1005" s="224"/>
      <c r="S1005" s="224"/>
      <c r="T1005" s="224"/>
      <c r="U1005" s="224"/>
    </row>
    <row r="1006" spans="1:21" ht="12.75" customHeight="1">
      <c r="A1006" s="223"/>
      <c r="B1006" s="224"/>
      <c r="C1006" s="224"/>
      <c r="D1006" s="224"/>
      <c r="E1006" s="224"/>
      <c r="F1006" s="224"/>
      <c r="G1006" s="224"/>
      <c r="H1006" s="224"/>
      <c r="I1006" s="224"/>
      <c r="J1006" s="224"/>
      <c r="K1006" s="224"/>
      <c r="L1006" s="224"/>
      <c r="M1006" s="224"/>
      <c r="N1006" s="224"/>
      <c r="O1006" s="224"/>
      <c r="P1006" s="224"/>
      <c r="Q1006" s="224"/>
      <c r="R1006" s="224"/>
      <c r="S1006" s="224"/>
      <c r="T1006" s="224"/>
      <c r="U1006" s="224"/>
    </row>
    <row r="1007" spans="1:21" ht="12.75" customHeight="1">
      <c r="A1007" s="223"/>
      <c r="B1007" s="224"/>
      <c r="C1007" s="224"/>
      <c r="D1007" s="224"/>
      <c r="E1007" s="224"/>
      <c r="F1007" s="224"/>
      <c r="G1007" s="224"/>
      <c r="H1007" s="224"/>
      <c r="I1007" s="224"/>
      <c r="J1007" s="224"/>
      <c r="K1007" s="224"/>
      <c r="L1007" s="224"/>
      <c r="M1007" s="224"/>
      <c r="N1007" s="224"/>
      <c r="O1007" s="224"/>
      <c r="P1007" s="224"/>
      <c r="Q1007" s="224"/>
      <c r="R1007" s="224"/>
      <c r="S1007" s="224"/>
      <c r="T1007" s="224"/>
      <c r="U1007" s="224"/>
    </row>
    <row r="1008" spans="1:21" ht="12.75" customHeight="1">
      <c r="A1008" s="223"/>
      <c r="B1008" s="224"/>
      <c r="C1008" s="224"/>
      <c r="D1008" s="224"/>
      <c r="E1008" s="224"/>
      <c r="F1008" s="224"/>
      <c r="G1008" s="224"/>
      <c r="H1008" s="224"/>
      <c r="I1008" s="224"/>
      <c r="J1008" s="224"/>
      <c r="K1008" s="224"/>
      <c r="L1008" s="224"/>
      <c r="M1008" s="224"/>
      <c r="N1008" s="224"/>
      <c r="O1008" s="224"/>
      <c r="P1008" s="224"/>
      <c r="Q1008" s="224"/>
      <c r="R1008" s="224"/>
      <c r="S1008" s="224"/>
      <c r="T1008" s="224"/>
      <c r="U1008" s="224"/>
    </row>
    <row r="1009" spans="1:21" ht="12.75" customHeight="1">
      <c r="A1009" s="223"/>
      <c r="B1009" s="224"/>
      <c r="C1009" s="224"/>
      <c r="D1009" s="224"/>
      <c r="E1009" s="224"/>
      <c r="F1009" s="224"/>
      <c r="G1009" s="224"/>
      <c r="H1009" s="224"/>
      <c r="I1009" s="224"/>
      <c r="J1009" s="224"/>
      <c r="K1009" s="224"/>
      <c r="L1009" s="224"/>
      <c r="M1009" s="224"/>
      <c r="N1009" s="224"/>
      <c r="O1009" s="224"/>
      <c r="P1009" s="224"/>
      <c r="Q1009" s="224"/>
      <c r="R1009" s="224"/>
      <c r="S1009" s="224"/>
      <c r="T1009" s="224"/>
      <c r="U1009" s="224"/>
    </row>
    <row r="1010" spans="1:21" ht="12.75" customHeight="1">
      <c r="A1010" s="223"/>
      <c r="B1010" s="224"/>
      <c r="C1010" s="224"/>
      <c r="D1010" s="224"/>
      <c r="E1010" s="224"/>
      <c r="F1010" s="224"/>
      <c r="G1010" s="224"/>
      <c r="H1010" s="224"/>
      <c r="I1010" s="224"/>
      <c r="J1010" s="224"/>
      <c r="K1010" s="224"/>
      <c r="L1010" s="224"/>
      <c r="M1010" s="224"/>
      <c r="N1010" s="224"/>
      <c r="O1010" s="224"/>
      <c r="P1010" s="224"/>
      <c r="Q1010" s="224"/>
      <c r="R1010" s="224"/>
      <c r="S1010" s="224"/>
      <c r="T1010" s="224"/>
      <c r="U1010" s="224"/>
    </row>
    <row r="1011" spans="1:21" ht="12.75" customHeight="1">
      <c r="A1011" s="223"/>
      <c r="B1011" s="224"/>
      <c r="C1011" s="224"/>
      <c r="D1011" s="224"/>
      <c r="E1011" s="224"/>
      <c r="F1011" s="224"/>
      <c r="G1011" s="224"/>
      <c r="H1011" s="224"/>
      <c r="I1011" s="224"/>
      <c r="J1011" s="224"/>
      <c r="K1011" s="224"/>
      <c r="L1011" s="224"/>
      <c r="M1011" s="224"/>
      <c r="N1011" s="224"/>
      <c r="O1011" s="224"/>
      <c r="P1011" s="224"/>
      <c r="Q1011" s="224"/>
      <c r="R1011" s="224"/>
      <c r="S1011" s="224"/>
      <c r="T1011" s="224"/>
      <c r="U1011" s="224"/>
    </row>
    <row r="1012" spans="1:21" ht="12.75" customHeight="1">
      <c r="A1012" s="223"/>
      <c r="B1012" s="224"/>
      <c r="C1012" s="224"/>
      <c r="D1012" s="224"/>
      <c r="E1012" s="224"/>
      <c r="F1012" s="224"/>
      <c r="G1012" s="224"/>
      <c r="H1012" s="224"/>
      <c r="I1012" s="224"/>
      <c r="J1012" s="224"/>
      <c r="K1012" s="224"/>
      <c r="L1012" s="224"/>
      <c r="M1012" s="224"/>
      <c r="N1012" s="224"/>
      <c r="O1012" s="224"/>
      <c r="P1012" s="224"/>
      <c r="Q1012" s="224"/>
      <c r="R1012" s="224"/>
      <c r="S1012" s="224"/>
      <c r="T1012" s="224"/>
      <c r="U1012" s="224"/>
    </row>
    <row r="1013" spans="1:21" ht="12.75" customHeight="1">
      <c r="A1013" s="223"/>
      <c r="B1013" s="224"/>
      <c r="C1013" s="224"/>
      <c r="D1013" s="224"/>
      <c r="E1013" s="224"/>
      <c r="F1013" s="224"/>
      <c r="G1013" s="224"/>
      <c r="H1013" s="224"/>
      <c r="I1013" s="224"/>
      <c r="J1013" s="224"/>
      <c r="K1013" s="224"/>
      <c r="L1013" s="224"/>
      <c r="M1013" s="224"/>
      <c r="N1013" s="224"/>
      <c r="O1013" s="224"/>
      <c r="P1013" s="224"/>
      <c r="Q1013" s="224"/>
      <c r="R1013" s="224"/>
      <c r="S1013" s="224"/>
      <c r="T1013" s="224"/>
      <c r="U1013" s="224"/>
    </row>
    <row r="1014" spans="1:21" ht="12.75" customHeight="1">
      <c r="A1014" s="223"/>
      <c r="B1014" s="224"/>
      <c r="C1014" s="224"/>
      <c r="D1014" s="224"/>
      <c r="E1014" s="224"/>
      <c r="F1014" s="224"/>
      <c r="G1014" s="224"/>
      <c r="H1014" s="224"/>
      <c r="I1014" s="224"/>
      <c r="J1014" s="224"/>
      <c r="K1014" s="224"/>
      <c r="L1014" s="224"/>
      <c r="M1014" s="224"/>
      <c r="N1014" s="224"/>
      <c r="O1014" s="224"/>
      <c r="P1014" s="224"/>
      <c r="Q1014" s="224"/>
      <c r="R1014" s="224"/>
      <c r="S1014" s="224"/>
      <c r="T1014" s="224"/>
      <c r="U1014" s="224"/>
    </row>
    <row r="1015" spans="1:21" ht="12.75" customHeight="1">
      <c r="A1015" s="223"/>
      <c r="B1015" s="224"/>
      <c r="C1015" s="224"/>
      <c r="D1015" s="224"/>
      <c r="E1015" s="224"/>
      <c r="F1015" s="224"/>
      <c r="G1015" s="224"/>
      <c r="H1015" s="224"/>
      <c r="I1015" s="224"/>
      <c r="J1015" s="224"/>
      <c r="K1015" s="224"/>
      <c r="L1015" s="224"/>
      <c r="M1015" s="224"/>
      <c r="N1015" s="224"/>
      <c r="O1015" s="224"/>
      <c r="P1015" s="224"/>
      <c r="Q1015" s="224"/>
      <c r="R1015" s="224"/>
      <c r="S1015" s="224"/>
      <c r="T1015" s="224"/>
      <c r="U1015" s="224"/>
    </row>
    <row r="1016" spans="1:21" ht="12.75" customHeight="1">
      <c r="A1016" s="223"/>
      <c r="B1016" s="224"/>
      <c r="C1016" s="224"/>
      <c r="D1016" s="224"/>
      <c r="E1016" s="224"/>
      <c r="F1016" s="224"/>
      <c r="G1016" s="224"/>
      <c r="H1016" s="224"/>
      <c r="I1016" s="224"/>
      <c r="J1016" s="224"/>
      <c r="K1016" s="224"/>
      <c r="L1016" s="224"/>
      <c r="M1016" s="224"/>
      <c r="N1016" s="224"/>
      <c r="O1016" s="224"/>
      <c r="P1016" s="224"/>
      <c r="Q1016" s="224"/>
      <c r="R1016" s="224"/>
      <c r="S1016" s="224"/>
      <c r="T1016" s="224"/>
      <c r="U1016" s="224"/>
    </row>
    <row r="1017" spans="1:21" ht="12.75" customHeight="1">
      <c r="A1017" s="223"/>
      <c r="B1017" s="224"/>
      <c r="C1017" s="224"/>
      <c r="D1017" s="224"/>
      <c r="E1017" s="224"/>
      <c r="F1017" s="224"/>
      <c r="G1017" s="224"/>
      <c r="H1017" s="224"/>
      <c r="I1017" s="224"/>
      <c r="J1017" s="224"/>
      <c r="K1017" s="224"/>
      <c r="L1017" s="224"/>
      <c r="M1017" s="224"/>
      <c r="N1017" s="224"/>
      <c r="O1017" s="224"/>
      <c r="P1017" s="224"/>
      <c r="Q1017" s="224"/>
      <c r="R1017" s="224"/>
      <c r="S1017" s="224"/>
      <c r="T1017" s="224"/>
      <c r="U1017" s="224"/>
    </row>
    <row r="1018" spans="1:21" ht="12.75" customHeight="1">
      <c r="A1018" s="223"/>
      <c r="B1018" s="224"/>
      <c r="C1018" s="224"/>
      <c r="D1018" s="224"/>
      <c r="E1018" s="224"/>
      <c r="F1018" s="224"/>
      <c r="G1018" s="224"/>
      <c r="H1018" s="224"/>
      <c r="I1018" s="224"/>
      <c r="J1018" s="224"/>
      <c r="K1018" s="224"/>
      <c r="L1018" s="224"/>
      <c r="M1018" s="224"/>
      <c r="N1018" s="224"/>
      <c r="O1018" s="224"/>
      <c r="P1018" s="224"/>
      <c r="Q1018" s="224"/>
      <c r="R1018" s="224"/>
      <c r="S1018" s="224"/>
      <c r="T1018" s="224"/>
      <c r="U1018" s="224"/>
    </row>
    <row r="1019" spans="1:21" ht="12.75" customHeight="1">
      <c r="A1019" s="223"/>
      <c r="B1019" s="224"/>
      <c r="C1019" s="224"/>
      <c r="D1019" s="224"/>
      <c r="E1019" s="224"/>
      <c r="F1019" s="224"/>
      <c r="G1019" s="224"/>
      <c r="H1019" s="224"/>
      <c r="I1019" s="224"/>
      <c r="J1019" s="224"/>
      <c r="K1019" s="224"/>
      <c r="L1019" s="224"/>
      <c r="M1019" s="224"/>
      <c r="N1019" s="224"/>
      <c r="O1019" s="224"/>
      <c r="P1019" s="224"/>
      <c r="Q1019" s="224"/>
      <c r="R1019" s="224"/>
      <c r="S1019" s="224"/>
      <c r="T1019" s="224"/>
      <c r="U1019" s="224"/>
    </row>
    <row r="1020" spans="1:21" ht="12.75" customHeight="1">
      <c r="A1020" s="223"/>
      <c r="B1020" s="224"/>
      <c r="C1020" s="224"/>
      <c r="D1020" s="224"/>
      <c r="E1020" s="224"/>
      <c r="F1020" s="224"/>
      <c r="G1020" s="224"/>
      <c r="H1020" s="224"/>
      <c r="I1020" s="224"/>
      <c r="J1020" s="224"/>
      <c r="K1020" s="224"/>
      <c r="L1020" s="224"/>
      <c r="M1020" s="224"/>
      <c r="N1020" s="224"/>
      <c r="O1020" s="224"/>
      <c r="P1020" s="224"/>
      <c r="Q1020" s="224"/>
      <c r="R1020" s="224"/>
      <c r="S1020" s="224"/>
      <c r="T1020" s="224"/>
      <c r="U1020" s="224"/>
    </row>
    <row r="1021" spans="1:21" ht="12.75" customHeight="1">
      <c r="A1021" s="223"/>
      <c r="B1021" s="224"/>
      <c r="C1021" s="224"/>
      <c r="D1021" s="224"/>
      <c r="E1021" s="224"/>
      <c r="F1021" s="224"/>
      <c r="G1021" s="224"/>
      <c r="H1021" s="224"/>
      <c r="I1021" s="224"/>
      <c r="J1021" s="224"/>
      <c r="K1021" s="224"/>
      <c r="L1021" s="224"/>
      <c r="M1021" s="224"/>
      <c r="N1021" s="224"/>
      <c r="O1021" s="224"/>
      <c r="P1021" s="224"/>
      <c r="Q1021" s="224"/>
      <c r="R1021" s="224"/>
      <c r="S1021" s="224"/>
      <c r="T1021" s="224"/>
      <c r="U1021" s="224"/>
    </row>
    <row r="1022" spans="1:21" ht="12.75" customHeight="1">
      <c r="A1022" s="223"/>
      <c r="B1022" s="224"/>
      <c r="C1022" s="224"/>
      <c r="D1022" s="224"/>
      <c r="E1022" s="224"/>
      <c r="F1022" s="224"/>
      <c r="G1022" s="224"/>
      <c r="H1022" s="224"/>
      <c r="I1022" s="224"/>
      <c r="J1022" s="224"/>
      <c r="K1022" s="224"/>
      <c r="L1022" s="224"/>
      <c r="M1022" s="224"/>
      <c r="N1022" s="224"/>
      <c r="O1022" s="224"/>
      <c r="P1022" s="224"/>
      <c r="Q1022" s="224"/>
      <c r="R1022" s="224"/>
      <c r="S1022" s="224"/>
      <c r="T1022" s="224"/>
      <c r="U1022" s="224"/>
    </row>
    <row r="1023" spans="1:21" ht="12.75" customHeight="1">
      <c r="A1023" s="223"/>
      <c r="B1023" s="224"/>
      <c r="C1023" s="224"/>
      <c r="D1023" s="224"/>
      <c r="E1023" s="224"/>
      <c r="F1023" s="224"/>
      <c r="G1023" s="224"/>
      <c r="H1023" s="224"/>
      <c r="I1023" s="224"/>
      <c r="J1023" s="224"/>
      <c r="K1023" s="224"/>
      <c r="L1023" s="224"/>
      <c r="M1023" s="224"/>
      <c r="N1023" s="224"/>
      <c r="O1023" s="224"/>
      <c r="P1023" s="224"/>
      <c r="Q1023" s="224"/>
      <c r="R1023" s="224"/>
      <c r="S1023" s="224"/>
      <c r="T1023" s="224"/>
      <c r="U1023" s="224"/>
    </row>
    <row r="1024" spans="1:21" ht="12.75" customHeight="1">
      <c r="A1024" s="223"/>
      <c r="B1024" s="224"/>
      <c r="C1024" s="224"/>
      <c r="D1024" s="224"/>
      <c r="E1024" s="224"/>
      <c r="F1024" s="224"/>
      <c r="G1024" s="224"/>
      <c r="H1024" s="224"/>
      <c r="I1024" s="224"/>
      <c r="J1024" s="224"/>
      <c r="K1024" s="224"/>
      <c r="L1024" s="224"/>
      <c r="M1024" s="224"/>
      <c r="N1024" s="224"/>
      <c r="O1024" s="224"/>
      <c r="P1024" s="224"/>
      <c r="Q1024" s="224"/>
      <c r="R1024" s="224"/>
      <c r="S1024" s="224"/>
      <c r="T1024" s="224"/>
      <c r="U1024" s="224"/>
    </row>
    <row r="1025" spans="1:21" ht="12.75" customHeight="1">
      <c r="A1025" s="223"/>
      <c r="B1025" s="224"/>
      <c r="C1025" s="224"/>
      <c r="D1025" s="224"/>
      <c r="E1025" s="224"/>
      <c r="F1025" s="224"/>
      <c r="G1025" s="224"/>
      <c r="H1025" s="224"/>
      <c r="I1025" s="224"/>
      <c r="J1025" s="224"/>
      <c r="K1025" s="224"/>
      <c r="L1025" s="224"/>
      <c r="M1025" s="224"/>
      <c r="N1025" s="224"/>
      <c r="O1025" s="224"/>
      <c r="P1025" s="224"/>
      <c r="Q1025" s="224"/>
      <c r="R1025" s="224"/>
      <c r="S1025" s="224"/>
      <c r="T1025" s="224"/>
      <c r="U1025" s="224"/>
    </row>
    <row r="1026" spans="1:21" ht="12.75" customHeight="1">
      <c r="A1026" s="223"/>
      <c r="B1026" s="224"/>
      <c r="C1026" s="224"/>
      <c r="D1026" s="224"/>
      <c r="E1026" s="224"/>
      <c r="F1026" s="224"/>
      <c r="G1026" s="224"/>
      <c r="H1026" s="224"/>
      <c r="I1026" s="224"/>
      <c r="J1026" s="224"/>
      <c r="K1026" s="224"/>
      <c r="L1026" s="224"/>
      <c r="M1026" s="224"/>
      <c r="N1026" s="224"/>
      <c r="O1026" s="224"/>
      <c r="P1026" s="224"/>
      <c r="Q1026" s="224"/>
      <c r="R1026" s="224"/>
      <c r="S1026" s="224"/>
      <c r="T1026" s="224"/>
      <c r="U1026" s="224"/>
    </row>
    <row r="1027" spans="1:21" ht="12.75" customHeight="1">
      <c r="A1027" s="223"/>
      <c r="B1027" s="224"/>
      <c r="C1027" s="224"/>
      <c r="D1027" s="224"/>
      <c r="E1027" s="224"/>
      <c r="F1027" s="224"/>
      <c r="G1027" s="224"/>
      <c r="H1027" s="224"/>
      <c r="I1027" s="224"/>
      <c r="J1027" s="224"/>
      <c r="K1027" s="224"/>
      <c r="L1027" s="224"/>
      <c r="M1027" s="224"/>
      <c r="N1027" s="224"/>
      <c r="O1027" s="224"/>
      <c r="P1027" s="224"/>
      <c r="Q1027" s="224"/>
      <c r="R1027" s="224"/>
      <c r="S1027" s="224"/>
      <c r="T1027" s="224"/>
      <c r="U1027" s="224"/>
    </row>
    <row r="1028" spans="1:21" ht="12.75" customHeight="1">
      <c r="A1028" s="223"/>
      <c r="B1028" s="224"/>
      <c r="C1028" s="224"/>
      <c r="D1028" s="224"/>
      <c r="E1028" s="224"/>
      <c r="F1028" s="224"/>
      <c r="G1028" s="224"/>
      <c r="H1028" s="224"/>
      <c r="I1028" s="224"/>
      <c r="J1028" s="224"/>
      <c r="K1028" s="224"/>
      <c r="L1028" s="224"/>
      <c r="M1028" s="224"/>
      <c r="N1028" s="224"/>
      <c r="O1028" s="224"/>
      <c r="P1028" s="224"/>
      <c r="Q1028" s="224"/>
      <c r="R1028" s="224"/>
      <c r="S1028" s="224"/>
      <c r="T1028" s="224"/>
      <c r="U1028" s="224"/>
    </row>
    <row r="1029" spans="1:21" ht="12.75" customHeight="1">
      <c r="A1029" s="223"/>
      <c r="B1029" s="224"/>
      <c r="C1029" s="224"/>
      <c r="D1029" s="224"/>
      <c r="E1029" s="224"/>
      <c r="F1029" s="224"/>
      <c r="G1029" s="224"/>
      <c r="H1029" s="224"/>
      <c r="I1029" s="224"/>
      <c r="J1029" s="224"/>
      <c r="K1029" s="224"/>
      <c r="L1029" s="224"/>
      <c r="M1029" s="224"/>
      <c r="N1029" s="224"/>
      <c r="O1029" s="224"/>
      <c r="P1029" s="224"/>
      <c r="Q1029" s="224"/>
      <c r="R1029" s="224"/>
      <c r="S1029" s="224"/>
      <c r="T1029" s="224"/>
      <c r="U1029" s="224"/>
    </row>
    <row r="1030" spans="1:21" ht="12.75" customHeight="1">
      <c r="A1030" s="223"/>
      <c r="B1030" s="224"/>
      <c r="C1030" s="224"/>
      <c r="D1030" s="224"/>
      <c r="E1030" s="224"/>
      <c r="F1030" s="224"/>
      <c r="G1030" s="224"/>
      <c r="H1030" s="224"/>
      <c r="I1030" s="224"/>
      <c r="J1030" s="224"/>
      <c r="K1030" s="224"/>
      <c r="L1030" s="224"/>
      <c r="M1030" s="224"/>
      <c r="N1030" s="224"/>
      <c r="O1030" s="224"/>
      <c r="P1030" s="224"/>
      <c r="Q1030" s="224"/>
      <c r="R1030" s="224"/>
      <c r="S1030" s="224"/>
      <c r="T1030" s="224"/>
      <c r="U1030" s="224"/>
    </row>
    <row r="1031" spans="1:21" ht="12.75" customHeight="1">
      <c r="A1031" s="223"/>
      <c r="B1031" s="224"/>
      <c r="C1031" s="224"/>
      <c r="D1031" s="224"/>
      <c r="E1031" s="224"/>
      <c r="F1031" s="224"/>
      <c r="G1031" s="224"/>
      <c r="H1031" s="224"/>
      <c r="I1031" s="224"/>
      <c r="J1031" s="224"/>
      <c r="K1031" s="224"/>
      <c r="L1031" s="224"/>
      <c r="M1031" s="224"/>
      <c r="N1031" s="224"/>
      <c r="O1031" s="224"/>
      <c r="P1031" s="224"/>
      <c r="Q1031" s="224"/>
      <c r="R1031" s="224"/>
      <c r="S1031" s="224"/>
      <c r="T1031" s="224"/>
      <c r="U1031" s="224"/>
    </row>
    <row r="1032" spans="1:21" ht="12.75" customHeight="1">
      <c r="A1032" s="223"/>
      <c r="B1032" s="224"/>
      <c r="C1032" s="224"/>
      <c r="D1032" s="224"/>
      <c r="E1032" s="224"/>
      <c r="F1032" s="224"/>
      <c r="G1032" s="224"/>
      <c r="H1032" s="224"/>
      <c r="I1032" s="224"/>
      <c r="J1032" s="224"/>
      <c r="K1032" s="224"/>
      <c r="L1032" s="224"/>
      <c r="M1032" s="224"/>
      <c r="N1032" s="224"/>
      <c r="O1032" s="224"/>
      <c r="P1032" s="224"/>
      <c r="Q1032" s="224"/>
      <c r="R1032" s="224"/>
      <c r="S1032" s="224"/>
      <c r="T1032" s="224"/>
      <c r="U1032" s="224"/>
    </row>
    <row r="1033" spans="1:21" ht="12.75" customHeight="1">
      <c r="A1033" s="223"/>
      <c r="B1033" s="224"/>
      <c r="C1033" s="224"/>
      <c r="D1033" s="224"/>
      <c r="E1033" s="224"/>
      <c r="F1033" s="224"/>
      <c r="G1033" s="224"/>
      <c r="H1033" s="224"/>
      <c r="I1033" s="224"/>
      <c r="J1033" s="224"/>
      <c r="K1033" s="224"/>
      <c r="L1033" s="224"/>
      <c r="M1033" s="224"/>
      <c r="N1033" s="224"/>
      <c r="O1033" s="224"/>
      <c r="P1033" s="224"/>
      <c r="Q1033" s="224"/>
      <c r="R1033" s="224"/>
      <c r="S1033" s="224"/>
      <c r="T1033" s="224"/>
      <c r="U1033" s="224"/>
    </row>
    <row r="1034" spans="1:21" ht="12.75" customHeight="1">
      <c r="A1034" s="223"/>
      <c r="B1034" s="224"/>
      <c r="C1034" s="224"/>
      <c r="D1034" s="224"/>
      <c r="E1034" s="224"/>
      <c r="F1034" s="224"/>
      <c r="G1034" s="224"/>
      <c r="H1034" s="224"/>
      <c r="I1034" s="224"/>
      <c r="J1034" s="224"/>
      <c r="K1034" s="224"/>
      <c r="L1034" s="224"/>
      <c r="M1034" s="224"/>
      <c r="N1034" s="224"/>
      <c r="O1034" s="224"/>
      <c r="P1034" s="224"/>
      <c r="Q1034" s="224"/>
      <c r="R1034" s="224"/>
      <c r="S1034" s="224"/>
      <c r="T1034" s="224"/>
      <c r="U1034" s="224"/>
    </row>
    <row r="1035" spans="1:21" ht="12.75" customHeight="1">
      <c r="A1035" s="223"/>
      <c r="B1035" s="224"/>
      <c r="C1035" s="224"/>
      <c r="D1035" s="224"/>
      <c r="E1035" s="224"/>
      <c r="F1035" s="224"/>
      <c r="G1035" s="224"/>
      <c r="H1035" s="224"/>
      <c r="I1035" s="224"/>
      <c r="J1035" s="224"/>
      <c r="K1035" s="224"/>
      <c r="L1035" s="224"/>
      <c r="M1035" s="224"/>
      <c r="N1035" s="224"/>
      <c r="O1035" s="224"/>
      <c r="P1035" s="224"/>
      <c r="Q1035" s="224"/>
      <c r="R1035" s="224"/>
      <c r="S1035" s="224"/>
      <c r="T1035" s="224"/>
      <c r="U1035" s="224"/>
    </row>
    <row r="1036" spans="1:21" ht="12.75" customHeight="1">
      <c r="A1036" s="223"/>
      <c r="B1036" s="224"/>
      <c r="C1036" s="224"/>
      <c r="D1036" s="224"/>
      <c r="E1036" s="224"/>
      <c r="F1036" s="224"/>
      <c r="G1036" s="224"/>
      <c r="H1036" s="224"/>
      <c r="I1036" s="224"/>
      <c r="J1036" s="224"/>
      <c r="K1036" s="224"/>
      <c r="L1036" s="224"/>
      <c r="M1036" s="224"/>
      <c r="N1036" s="224"/>
      <c r="O1036" s="224"/>
      <c r="P1036" s="224"/>
      <c r="Q1036" s="224"/>
      <c r="R1036" s="224"/>
      <c r="S1036" s="224"/>
      <c r="T1036" s="224"/>
      <c r="U1036" s="224"/>
    </row>
    <row r="1037" spans="1:21" ht="12.75" customHeight="1">
      <c r="A1037" s="223"/>
      <c r="B1037" s="224"/>
      <c r="C1037" s="224"/>
      <c r="D1037" s="224"/>
      <c r="E1037" s="224"/>
      <c r="F1037" s="224"/>
      <c r="G1037" s="224"/>
      <c r="H1037" s="224"/>
      <c r="I1037" s="224"/>
      <c r="J1037" s="224"/>
      <c r="K1037" s="224"/>
      <c r="L1037" s="224"/>
      <c r="M1037" s="224"/>
      <c r="N1037" s="224"/>
      <c r="O1037" s="224"/>
      <c r="P1037" s="224"/>
      <c r="Q1037" s="224"/>
      <c r="R1037" s="224"/>
      <c r="S1037" s="224"/>
      <c r="T1037" s="224"/>
      <c r="U1037" s="224"/>
    </row>
    <row r="1038" spans="1:21" ht="12.75" customHeight="1">
      <c r="A1038" s="223"/>
      <c r="B1038" s="224"/>
      <c r="C1038" s="224"/>
      <c r="D1038" s="224"/>
      <c r="E1038" s="224"/>
      <c r="F1038" s="224"/>
      <c r="G1038" s="224"/>
      <c r="H1038" s="224"/>
      <c r="I1038" s="224"/>
      <c r="J1038" s="224"/>
      <c r="K1038" s="224"/>
      <c r="L1038" s="224"/>
      <c r="M1038" s="224"/>
      <c r="N1038" s="224"/>
      <c r="O1038" s="224"/>
      <c r="P1038" s="224"/>
      <c r="Q1038" s="224"/>
      <c r="R1038" s="224"/>
      <c r="S1038" s="224"/>
      <c r="T1038" s="224"/>
      <c r="U1038" s="224"/>
    </row>
    <row r="1039" spans="1:21" ht="12.75" customHeight="1">
      <c r="A1039" s="223"/>
      <c r="B1039" s="224"/>
      <c r="C1039" s="224"/>
      <c r="D1039" s="224"/>
      <c r="E1039" s="224"/>
      <c r="F1039" s="224"/>
      <c r="G1039" s="224"/>
      <c r="H1039" s="224"/>
      <c r="I1039" s="224"/>
      <c r="J1039" s="224"/>
      <c r="K1039" s="224"/>
      <c r="L1039" s="224"/>
      <c r="M1039" s="224"/>
      <c r="N1039" s="224"/>
      <c r="O1039" s="224"/>
      <c r="P1039" s="224"/>
      <c r="Q1039" s="224"/>
      <c r="R1039" s="224"/>
      <c r="S1039" s="224"/>
      <c r="T1039" s="224"/>
      <c r="U1039" s="224"/>
    </row>
    <row r="1040" spans="1:21" ht="12.75" customHeight="1">
      <c r="A1040" s="223"/>
      <c r="B1040" s="224"/>
      <c r="C1040" s="224"/>
      <c r="D1040" s="224"/>
      <c r="E1040" s="224"/>
      <c r="F1040" s="224"/>
      <c r="G1040" s="224"/>
      <c r="H1040" s="224"/>
      <c r="I1040" s="224"/>
      <c r="J1040" s="224"/>
      <c r="K1040" s="224"/>
      <c r="L1040" s="224"/>
      <c r="M1040" s="224"/>
      <c r="N1040" s="224"/>
      <c r="O1040" s="224"/>
      <c r="P1040" s="224"/>
      <c r="Q1040" s="224"/>
      <c r="R1040" s="224"/>
      <c r="S1040" s="224"/>
      <c r="T1040" s="224"/>
      <c r="U1040" s="224"/>
    </row>
    <row r="1041" spans="1:21" ht="12.75" customHeight="1">
      <c r="A1041" s="223"/>
      <c r="B1041" s="224"/>
      <c r="C1041" s="224"/>
      <c r="D1041" s="224"/>
      <c r="E1041" s="224"/>
      <c r="F1041" s="224"/>
      <c r="G1041" s="224"/>
      <c r="H1041" s="224"/>
      <c r="I1041" s="224"/>
      <c r="J1041" s="224"/>
      <c r="K1041" s="224"/>
      <c r="L1041" s="224"/>
      <c r="M1041" s="224"/>
      <c r="N1041" s="224"/>
      <c r="O1041" s="224"/>
      <c r="P1041" s="224"/>
      <c r="Q1041" s="224"/>
      <c r="R1041" s="224"/>
      <c r="S1041" s="224"/>
      <c r="T1041" s="224"/>
      <c r="U1041" s="224"/>
    </row>
    <row r="1042" spans="1:21" ht="12.75" customHeight="1">
      <c r="A1042" s="223"/>
      <c r="B1042" s="224"/>
      <c r="C1042" s="224"/>
      <c r="D1042" s="224"/>
      <c r="E1042" s="224"/>
      <c r="F1042" s="224"/>
      <c r="G1042" s="224"/>
      <c r="H1042" s="224"/>
      <c r="I1042" s="224"/>
      <c r="J1042" s="224"/>
      <c r="K1042" s="224"/>
      <c r="L1042" s="224"/>
      <c r="M1042" s="224"/>
      <c r="N1042" s="224"/>
      <c r="O1042" s="224"/>
      <c r="P1042" s="224"/>
      <c r="Q1042" s="224"/>
      <c r="R1042" s="224"/>
      <c r="S1042" s="224"/>
      <c r="T1042" s="224"/>
      <c r="U1042" s="224"/>
    </row>
    <row r="1043" spans="1:21" ht="12.75" customHeight="1">
      <c r="A1043" s="223"/>
      <c r="B1043" s="224"/>
      <c r="C1043" s="224"/>
      <c r="D1043" s="224"/>
      <c r="E1043" s="224"/>
      <c r="F1043" s="224"/>
      <c r="G1043" s="224"/>
      <c r="H1043" s="224"/>
      <c r="I1043" s="224"/>
      <c r="J1043" s="224"/>
      <c r="K1043" s="224"/>
      <c r="L1043" s="224"/>
      <c r="M1043" s="224"/>
      <c r="N1043" s="224"/>
      <c r="O1043" s="224"/>
      <c r="P1043" s="224"/>
      <c r="Q1043" s="224"/>
      <c r="R1043" s="224"/>
      <c r="S1043" s="224"/>
      <c r="T1043" s="224"/>
      <c r="U1043" s="224"/>
    </row>
    <row r="1044" spans="1:21" ht="12.75" customHeight="1">
      <c r="A1044" s="223"/>
      <c r="B1044" s="224"/>
      <c r="C1044" s="224"/>
      <c r="D1044" s="224"/>
      <c r="E1044" s="224"/>
      <c r="F1044" s="224"/>
      <c r="G1044" s="224"/>
      <c r="H1044" s="224"/>
      <c r="I1044" s="224"/>
      <c r="J1044" s="224"/>
      <c r="K1044" s="224"/>
      <c r="L1044" s="224"/>
      <c r="M1044" s="224"/>
      <c r="N1044" s="224"/>
      <c r="O1044" s="224"/>
      <c r="P1044" s="224"/>
      <c r="Q1044" s="224"/>
      <c r="R1044" s="224"/>
      <c r="S1044" s="224"/>
      <c r="T1044" s="224"/>
      <c r="U1044" s="224"/>
    </row>
    <row r="1045" spans="1:21" ht="12.75" customHeight="1">
      <c r="A1045" s="223"/>
      <c r="B1045" s="224"/>
      <c r="C1045" s="224"/>
      <c r="D1045" s="224"/>
      <c r="E1045" s="224"/>
      <c r="F1045" s="224"/>
      <c r="G1045" s="224"/>
      <c r="H1045" s="224"/>
      <c r="I1045" s="224"/>
      <c r="J1045" s="224"/>
      <c r="K1045" s="224"/>
      <c r="L1045" s="224"/>
      <c r="M1045" s="224"/>
      <c r="N1045" s="224"/>
      <c r="O1045" s="224"/>
      <c r="P1045" s="224"/>
      <c r="Q1045" s="224"/>
      <c r="R1045" s="224"/>
      <c r="S1045" s="224"/>
      <c r="T1045" s="224"/>
      <c r="U1045" s="224"/>
    </row>
    <row r="1046" spans="1:21" ht="12.75" customHeight="1">
      <c r="A1046" s="223"/>
      <c r="B1046" s="224"/>
      <c r="C1046" s="224"/>
      <c r="D1046" s="224"/>
      <c r="E1046" s="224"/>
      <c r="F1046" s="224"/>
      <c r="G1046" s="224"/>
      <c r="H1046" s="224"/>
      <c r="I1046" s="224"/>
      <c r="J1046" s="224"/>
      <c r="K1046" s="224"/>
      <c r="L1046" s="224"/>
      <c r="M1046" s="224"/>
      <c r="N1046" s="224"/>
      <c r="O1046" s="224"/>
      <c r="P1046" s="224"/>
      <c r="Q1046" s="224"/>
      <c r="R1046" s="224"/>
      <c r="S1046" s="224"/>
      <c r="T1046" s="224"/>
      <c r="U1046" s="224"/>
    </row>
    <row r="1047" spans="1:21" ht="12.75" customHeight="1">
      <c r="A1047" s="223"/>
      <c r="B1047" s="224"/>
      <c r="C1047" s="224"/>
      <c r="D1047" s="224"/>
      <c r="E1047" s="224"/>
      <c r="F1047" s="224"/>
      <c r="G1047" s="224"/>
      <c r="H1047" s="224"/>
      <c r="I1047" s="224"/>
      <c r="J1047" s="224"/>
      <c r="K1047" s="224"/>
      <c r="L1047" s="224"/>
      <c r="M1047" s="224"/>
      <c r="N1047" s="224"/>
      <c r="O1047" s="224"/>
      <c r="P1047" s="224"/>
      <c r="Q1047" s="224"/>
      <c r="R1047" s="224"/>
      <c r="S1047" s="224"/>
      <c r="T1047" s="224"/>
      <c r="U1047" s="224"/>
    </row>
    <row r="1048" spans="1:21" ht="12.75" customHeight="1">
      <c r="A1048" s="223"/>
      <c r="B1048" s="224"/>
      <c r="C1048" s="224"/>
      <c r="D1048" s="224"/>
      <c r="E1048" s="224"/>
      <c r="F1048" s="224"/>
      <c r="G1048" s="224"/>
      <c r="H1048" s="224"/>
      <c r="I1048" s="224"/>
      <c r="J1048" s="224"/>
      <c r="K1048" s="224"/>
      <c r="L1048" s="224"/>
      <c r="M1048" s="224"/>
      <c r="N1048" s="224"/>
      <c r="O1048" s="224"/>
      <c r="P1048" s="224"/>
      <c r="Q1048" s="224"/>
      <c r="R1048" s="224"/>
      <c r="S1048" s="224"/>
      <c r="T1048" s="224"/>
      <c r="U1048" s="224"/>
    </row>
    <row r="1049" spans="1:21" ht="12.75" customHeight="1">
      <c r="A1049" s="223"/>
      <c r="B1049" s="224"/>
      <c r="C1049" s="224"/>
      <c r="D1049" s="224"/>
      <c r="E1049" s="224"/>
      <c r="F1049" s="224"/>
      <c r="G1049" s="224"/>
      <c r="H1049" s="224"/>
      <c r="I1049" s="224"/>
      <c r="J1049" s="224"/>
      <c r="K1049" s="224"/>
      <c r="L1049" s="224"/>
      <c r="M1049" s="224"/>
      <c r="N1049" s="224"/>
      <c r="O1049" s="224"/>
      <c r="P1049" s="224"/>
      <c r="Q1049" s="224"/>
      <c r="R1049" s="224"/>
      <c r="S1049" s="224"/>
      <c r="T1049" s="224"/>
      <c r="U1049" s="224"/>
    </row>
    <row r="1050" spans="1:21" ht="12.75" customHeight="1">
      <c r="A1050" s="223"/>
      <c r="B1050" s="224"/>
      <c r="C1050" s="224"/>
      <c r="D1050" s="224"/>
      <c r="E1050" s="224"/>
      <c r="F1050" s="224"/>
      <c r="G1050" s="224"/>
      <c r="H1050" s="224"/>
      <c r="I1050" s="224"/>
      <c r="J1050" s="224"/>
      <c r="K1050" s="224"/>
      <c r="L1050" s="224"/>
      <c r="M1050" s="224"/>
      <c r="N1050" s="224"/>
      <c r="O1050" s="224"/>
      <c r="P1050" s="224"/>
      <c r="Q1050" s="224"/>
      <c r="R1050" s="224"/>
      <c r="S1050" s="224"/>
      <c r="T1050" s="224"/>
      <c r="U1050" s="224"/>
    </row>
    <row r="1051" spans="1:21" ht="12.75" customHeight="1">
      <c r="A1051" s="223"/>
      <c r="B1051" s="224"/>
      <c r="C1051" s="224"/>
      <c r="D1051" s="224"/>
      <c r="E1051" s="224"/>
      <c r="F1051" s="224"/>
      <c r="G1051" s="224"/>
      <c r="H1051" s="224"/>
      <c r="I1051" s="224"/>
      <c r="J1051" s="224"/>
      <c r="K1051" s="224"/>
      <c r="L1051" s="224"/>
      <c r="M1051" s="224"/>
      <c r="N1051" s="224"/>
      <c r="O1051" s="224"/>
      <c r="P1051" s="224"/>
      <c r="Q1051" s="224"/>
      <c r="R1051" s="224"/>
      <c r="S1051" s="224"/>
      <c r="T1051" s="224"/>
      <c r="U1051" s="224"/>
    </row>
    <row r="1052" spans="1:21" ht="12.75" customHeight="1">
      <c r="A1052" s="223"/>
      <c r="B1052" s="224"/>
      <c r="C1052" s="224"/>
      <c r="D1052" s="224"/>
      <c r="E1052" s="224"/>
      <c r="F1052" s="224"/>
      <c r="G1052" s="224"/>
      <c r="H1052" s="224"/>
      <c r="I1052" s="224"/>
      <c r="J1052" s="224"/>
      <c r="K1052" s="224"/>
      <c r="L1052" s="224"/>
      <c r="M1052" s="224"/>
      <c r="N1052" s="224"/>
      <c r="O1052" s="224"/>
      <c r="P1052" s="224"/>
      <c r="Q1052" s="224"/>
      <c r="R1052" s="224"/>
      <c r="S1052" s="224"/>
      <c r="T1052" s="224"/>
      <c r="U1052" s="224"/>
    </row>
    <row r="1053" spans="1:21" ht="12.75" customHeight="1">
      <c r="A1053" s="223"/>
      <c r="B1053" s="224"/>
      <c r="C1053" s="224"/>
      <c r="D1053" s="224"/>
      <c r="E1053" s="224"/>
      <c r="F1053" s="224"/>
      <c r="G1053" s="224"/>
      <c r="H1053" s="224"/>
      <c r="I1053" s="224"/>
      <c r="J1053" s="224"/>
      <c r="K1053" s="224"/>
      <c r="L1053" s="224"/>
      <c r="M1053" s="224"/>
      <c r="N1053" s="224"/>
      <c r="O1053" s="224"/>
      <c r="P1053" s="224"/>
      <c r="Q1053" s="224"/>
      <c r="R1053" s="224"/>
      <c r="S1053" s="224"/>
      <c r="T1053" s="224"/>
      <c r="U1053" s="224"/>
    </row>
    <row r="1054" spans="1:21" ht="12.75" customHeight="1">
      <c r="A1054" s="223"/>
      <c r="B1054" s="224"/>
      <c r="C1054" s="224"/>
      <c r="D1054" s="224"/>
      <c r="E1054" s="224"/>
      <c r="F1054" s="224"/>
      <c r="G1054" s="224"/>
      <c r="H1054" s="224"/>
      <c r="I1054" s="224"/>
      <c r="J1054" s="224"/>
      <c r="K1054" s="224"/>
      <c r="L1054" s="224"/>
      <c r="M1054" s="224"/>
      <c r="N1054" s="224"/>
      <c r="O1054" s="224"/>
      <c r="P1054" s="224"/>
      <c r="Q1054" s="224"/>
      <c r="R1054" s="224"/>
      <c r="S1054" s="224"/>
      <c r="T1054" s="224"/>
      <c r="U1054" s="224"/>
    </row>
    <row r="1055" spans="1:21" ht="12.75" customHeight="1">
      <c r="A1055" s="223"/>
      <c r="B1055" s="224"/>
      <c r="C1055" s="224"/>
      <c r="D1055" s="224"/>
      <c r="E1055" s="224"/>
      <c r="F1055" s="224"/>
      <c r="G1055" s="224"/>
      <c r="H1055" s="224"/>
      <c r="I1055" s="224"/>
      <c r="J1055" s="224"/>
      <c r="K1055" s="224"/>
      <c r="L1055" s="224"/>
      <c r="M1055" s="224"/>
      <c r="N1055" s="224"/>
      <c r="O1055" s="224"/>
      <c r="P1055" s="224"/>
      <c r="Q1055" s="224"/>
      <c r="R1055" s="224"/>
      <c r="S1055" s="224"/>
      <c r="T1055" s="224"/>
      <c r="U1055" s="224"/>
    </row>
    <row r="1056" spans="1:21" ht="12.75" customHeight="1">
      <c r="A1056" s="223"/>
      <c r="B1056" s="224"/>
      <c r="C1056" s="224"/>
      <c r="D1056" s="224"/>
      <c r="E1056" s="224"/>
      <c r="F1056" s="224"/>
      <c r="G1056" s="224"/>
      <c r="H1056" s="224"/>
      <c r="I1056" s="224"/>
      <c r="J1056" s="224"/>
      <c r="K1056" s="224"/>
      <c r="L1056" s="224"/>
      <c r="M1056" s="224"/>
      <c r="N1056" s="224"/>
      <c r="O1056" s="224"/>
      <c r="P1056" s="224"/>
      <c r="Q1056" s="224"/>
      <c r="R1056" s="224"/>
      <c r="S1056" s="224"/>
      <c r="T1056" s="224"/>
      <c r="U1056" s="224"/>
    </row>
    <row r="1057" spans="1:21" ht="12.75" customHeight="1">
      <c r="A1057" s="223"/>
      <c r="B1057" s="224"/>
      <c r="C1057" s="224"/>
      <c r="D1057" s="224"/>
      <c r="E1057" s="224"/>
      <c r="F1057" s="224"/>
      <c r="G1057" s="224"/>
      <c r="H1057" s="224"/>
      <c r="I1057" s="224"/>
      <c r="J1057" s="224"/>
      <c r="K1057" s="224"/>
      <c r="L1057" s="224"/>
      <c r="M1057" s="224"/>
      <c r="N1057" s="224"/>
      <c r="O1057" s="224"/>
      <c r="P1057" s="224"/>
      <c r="Q1057" s="224"/>
      <c r="R1057" s="224"/>
      <c r="S1057" s="224"/>
      <c r="T1057" s="224"/>
      <c r="U1057" s="224"/>
    </row>
    <row r="1058" spans="1:21" ht="12.75" customHeight="1">
      <c r="A1058" s="223"/>
      <c r="B1058" s="224"/>
      <c r="C1058" s="224"/>
      <c r="D1058" s="224"/>
      <c r="E1058" s="224"/>
      <c r="F1058" s="224"/>
      <c r="G1058" s="224"/>
      <c r="H1058" s="224"/>
      <c r="I1058" s="224"/>
      <c r="J1058" s="224"/>
      <c r="K1058" s="224"/>
      <c r="L1058" s="224"/>
      <c r="M1058" s="224"/>
      <c r="N1058" s="224"/>
      <c r="O1058" s="224"/>
      <c r="P1058" s="224"/>
      <c r="Q1058" s="224"/>
      <c r="R1058" s="224"/>
      <c r="S1058" s="224"/>
      <c r="T1058" s="224"/>
      <c r="U1058" s="224"/>
    </row>
    <row r="1059" spans="1:21" ht="12.75" customHeight="1">
      <c r="A1059" s="223"/>
      <c r="B1059" s="224"/>
      <c r="C1059" s="224"/>
      <c r="D1059" s="224"/>
      <c r="E1059" s="224"/>
      <c r="F1059" s="224"/>
      <c r="G1059" s="224"/>
      <c r="H1059" s="224"/>
      <c r="I1059" s="224"/>
      <c r="J1059" s="224"/>
      <c r="K1059" s="224"/>
      <c r="L1059" s="224"/>
      <c r="M1059" s="224"/>
      <c r="N1059" s="224"/>
      <c r="O1059" s="224"/>
      <c r="P1059" s="224"/>
      <c r="Q1059" s="224"/>
      <c r="R1059" s="224"/>
      <c r="S1059" s="224"/>
      <c r="T1059" s="224"/>
      <c r="U1059" s="224"/>
    </row>
    <row r="1060" spans="1:21" ht="12.75" customHeight="1">
      <c r="A1060" s="223"/>
      <c r="B1060" s="224"/>
      <c r="C1060" s="224"/>
      <c r="D1060" s="224"/>
      <c r="E1060" s="224"/>
      <c r="F1060" s="224"/>
      <c r="G1060" s="224"/>
      <c r="H1060" s="224"/>
      <c r="I1060" s="224"/>
      <c r="J1060" s="224"/>
      <c r="K1060" s="224"/>
      <c r="L1060" s="224"/>
      <c r="M1060" s="224"/>
      <c r="N1060" s="224"/>
      <c r="O1060" s="224"/>
      <c r="P1060" s="224"/>
      <c r="Q1060" s="224"/>
      <c r="R1060" s="224"/>
      <c r="S1060" s="224"/>
      <c r="T1060" s="224"/>
      <c r="U1060" s="224"/>
    </row>
    <row r="1061" spans="1:21" ht="12.75" customHeight="1">
      <c r="A1061" s="223"/>
      <c r="B1061" s="224"/>
      <c r="C1061" s="224"/>
      <c r="D1061" s="224"/>
      <c r="E1061" s="224"/>
      <c r="F1061" s="224"/>
      <c r="G1061" s="224"/>
      <c r="H1061" s="224"/>
      <c r="I1061" s="224"/>
      <c r="J1061" s="224"/>
      <c r="K1061" s="224"/>
      <c r="L1061" s="224"/>
      <c r="M1061" s="224"/>
      <c r="N1061" s="224"/>
      <c r="O1061" s="224"/>
      <c r="P1061" s="224"/>
      <c r="Q1061" s="224"/>
      <c r="R1061" s="224"/>
      <c r="S1061" s="224"/>
      <c r="T1061" s="224"/>
      <c r="U1061" s="224"/>
    </row>
    <row r="1062" spans="1:21" ht="12.75" customHeight="1">
      <c r="A1062" s="223"/>
      <c r="B1062" s="224"/>
      <c r="C1062" s="224"/>
      <c r="D1062" s="224"/>
      <c r="E1062" s="224"/>
      <c r="F1062" s="224"/>
      <c r="G1062" s="224"/>
      <c r="H1062" s="224"/>
      <c r="I1062" s="224"/>
      <c r="J1062" s="224"/>
      <c r="K1062" s="224"/>
      <c r="L1062" s="224"/>
      <c r="M1062" s="224"/>
      <c r="N1062" s="224"/>
      <c r="O1062" s="224"/>
      <c r="P1062" s="224"/>
      <c r="Q1062" s="224"/>
      <c r="R1062" s="224"/>
      <c r="S1062" s="224"/>
      <c r="T1062" s="224"/>
      <c r="U1062" s="224"/>
    </row>
    <row r="1063" spans="1:21" ht="12.75" customHeight="1">
      <c r="A1063" s="223"/>
      <c r="B1063" s="224"/>
      <c r="C1063" s="224"/>
      <c r="D1063" s="224"/>
      <c r="E1063" s="224"/>
      <c r="F1063" s="224"/>
      <c r="G1063" s="224"/>
      <c r="H1063" s="224"/>
      <c r="I1063" s="224"/>
      <c r="J1063" s="224"/>
      <c r="K1063" s="224"/>
      <c r="L1063" s="224"/>
      <c r="M1063" s="224"/>
      <c r="N1063" s="224"/>
      <c r="O1063" s="224"/>
      <c r="P1063" s="224"/>
      <c r="Q1063" s="224"/>
      <c r="R1063" s="224"/>
      <c r="S1063" s="224"/>
      <c r="T1063" s="224"/>
      <c r="U1063" s="224"/>
    </row>
    <row r="1064" spans="1:21" ht="12.75" customHeight="1">
      <c r="A1064" s="223"/>
      <c r="B1064" s="224"/>
      <c r="C1064" s="224"/>
      <c r="D1064" s="224"/>
      <c r="E1064" s="224"/>
      <c r="F1064" s="224"/>
      <c r="G1064" s="224"/>
      <c r="H1064" s="224"/>
      <c r="I1064" s="224"/>
      <c r="J1064" s="224"/>
      <c r="K1064" s="224"/>
      <c r="L1064" s="224"/>
      <c r="M1064" s="224"/>
      <c r="N1064" s="224"/>
      <c r="O1064" s="224"/>
      <c r="P1064" s="224"/>
      <c r="Q1064" s="224"/>
      <c r="R1064" s="224"/>
      <c r="S1064" s="224"/>
      <c r="T1064" s="224"/>
      <c r="U1064" s="224"/>
    </row>
    <row r="1065" spans="1:21" ht="12.75" customHeight="1">
      <c r="A1065" s="223"/>
      <c r="B1065" s="224"/>
      <c r="C1065" s="224"/>
      <c r="D1065" s="224"/>
      <c r="E1065" s="224"/>
      <c r="F1065" s="224"/>
      <c r="G1065" s="224"/>
      <c r="H1065" s="224"/>
      <c r="I1065" s="224"/>
      <c r="J1065" s="224"/>
      <c r="K1065" s="224"/>
      <c r="L1065" s="224"/>
      <c r="M1065" s="224"/>
      <c r="N1065" s="224"/>
      <c r="O1065" s="224"/>
      <c r="P1065" s="224"/>
      <c r="Q1065" s="224"/>
      <c r="R1065" s="224"/>
      <c r="S1065" s="224"/>
      <c r="T1065" s="224"/>
      <c r="U1065" s="224"/>
    </row>
    <row r="1066" spans="1:21" ht="12.75" customHeight="1">
      <c r="A1066" s="223"/>
      <c r="B1066" s="224"/>
      <c r="C1066" s="224"/>
      <c r="D1066" s="224"/>
      <c r="E1066" s="224"/>
      <c r="F1066" s="224"/>
      <c r="G1066" s="224"/>
      <c r="H1066" s="224"/>
      <c r="I1066" s="224"/>
      <c r="J1066" s="224"/>
      <c r="K1066" s="224"/>
      <c r="L1066" s="224"/>
      <c r="M1066" s="224"/>
      <c r="N1066" s="224"/>
      <c r="O1066" s="224"/>
      <c r="P1066" s="224"/>
      <c r="Q1066" s="224"/>
      <c r="R1066" s="224"/>
      <c r="S1066" s="224"/>
      <c r="T1066" s="224"/>
      <c r="U1066" s="224"/>
    </row>
    <row r="1067" spans="1:21" ht="12.75" customHeight="1">
      <c r="A1067" s="223"/>
      <c r="B1067" s="224"/>
      <c r="C1067" s="224"/>
      <c r="D1067" s="224"/>
      <c r="E1067" s="224"/>
      <c r="F1067" s="224"/>
      <c r="G1067" s="224"/>
      <c r="H1067" s="224"/>
      <c r="I1067" s="224"/>
      <c r="J1067" s="224"/>
      <c r="K1067" s="224"/>
      <c r="L1067" s="224"/>
      <c r="M1067" s="224"/>
      <c r="N1067" s="224"/>
      <c r="O1067" s="224"/>
      <c r="P1067" s="224"/>
      <c r="Q1067" s="224"/>
      <c r="R1067" s="224"/>
      <c r="S1067" s="224"/>
      <c r="T1067" s="224"/>
      <c r="U1067" s="224"/>
    </row>
    <row r="1068" spans="1:21" ht="12.75" customHeight="1">
      <c r="A1068" s="223"/>
      <c r="B1068" s="224"/>
      <c r="C1068" s="224"/>
      <c r="D1068" s="224"/>
      <c r="E1068" s="224"/>
      <c r="F1068" s="224"/>
      <c r="G1068" s="224"/>
      <c r="H1068" s="224"/>
      <c r="I1068" s="224"/>
      <c r="J1068" s="224"/>
      <c r="K1068" s="224"/>
      <c r="L1068" s="224"/>
      <c r="M1068" s="224"/>
      <c r="N1068" s="224"/>
      <c r="O1068" s="224"/>
      <c r="P1068" s="224"/>
      <c r="Q1068" s="224"/>
      <c r="R1068" s="224"/>
      <c r="S1068" s="224"/>
      <c r="T1068" s="224"/>
      <c r="U1068" s="224"/>
    </row>
    <row r="1069" spans="1:21" ht="12.75" customHeight="1">
      <c r="A1069" s="223"/>
      <c r="B1069" s="224"/>
      <c r="C1069" s="224"/>
      <c r="D1069" s="224"/>
      <c r="E1069" s="224"/>
      <c r="F1069" s="224"/>
      <c r="G1069" s="224"/>
      <c r="H1069" s="224"/>
      <c r="I1069" s="224"/>
      <c r="J1069" s="224"/>
      <c r="K1069" s="224"/>
      <c r="L1069" s="224"/>
      <c r="M1069" s="224"/>
      <c r="N1069" s="224"/>
      <c r="O1069" s="224"/>
      <c r="P1069" s="224"/>
      <c r="Q1069" s="224"/>
      <c r="R1069" s="224"/>
      <c r="S1069" s="224"/>
      <c r="T1069" s="224"/>
      <c r="U1069" s="224"/>
    </row>
    <row r="1070" spans="1:21" ht="12.75" customHeight="1">
      <c r="A1070" s="223"/>
      <c r="B1070" s="224"/>
      <c r="C1070" s="224"/>
      <c r="D1070" s="224"/>
      <c r="E1070" s="224"/>
      <c r="F1070" s="224"/>
      <c r="G1070" s="224"/>
      <c r="H1070" s="224"/>
      <c r="I1070" s="224"/>
      <c r="J1070" s="224"/>
      <c r="K1070" s="224"/>
      <c r="L1070" s="224"/>
      <c r="M1070" s="224"/>
      <c r="N1070" s="224"/>
      <c r="O1070" s="224"/>
      <c r="P1070" s="224"/>
      <c r="Q1070" s="224"/>
      <c r="R1070" s="224"/>
      <c r="S1070" s="224"/>
      <c r="T1070" s="224"/>
      <c r="U1070" s="224"/>
    </row>
    <row r="1071" spans="1:21" ht="12.75" customHeight="1">
      <c r="A1071" s="223"/>
      <c r="B1071" s="224"/>
      <c r="C1071" s="224"/>
      <c r="D1071" s="224"/>
      <c r="E1071" s="224"/>
      <c r="F1071" s="224"/>
      <c r="G1071" s="224"/>
      <c r="H1071" s="224"/>
      <c r="I1071" s="224"/>
      <c r="J1071" s="224"/>
      <c r="K1071" s="224"/>
      <c r="L1071" s="224"/>
      <c r="M1071" s="224"/>
      <c r="N1071" s="224"/>
      <c r="O1071" s="224"/>
      <c r="P1071" s="224"/>
      <c r="Q1071" s="224"/>
      <c r="R1071" s="224"/>
      <c r="S1071" s="224"/>
      <c r="T1071" s="224"/>
      <c r="U1071" s="224"/>
    </row>
    <row r="1072" spans="1:21" ht="12.75" customHeight="1">
      <c r="A1072" s="223"/>
      <c r="B1072" s="224"/>
      <c r="C1072" s="224"/>
      <c r="D1072" s="224"/>
      <c r="E1072" s="224"/>
      <c r="F1072" s="224"/>
      <c r="G1072" s="224"/>
      <c r="H1072" s="224"/>
      <c r="I1072" s="224"/>
      <c r="J1072" s="224"/>
      <c r="K1072" s="224"/>
      <c r="L1072" s="224"/>
      <c r="M1072" s="224"/>
      <c r="N1072" s="224"/>
      <c r="O1072" s="224"/>
      <c r="P1072" s="224"/>
      <c r="Q1072" s="224"/>
      <c r="R1072" s="224"/>
      <c r="S1072" s="224"/>
      <c r="T1072" s="224"/>
      <c r="U1072" s="224"/>
    </row>
    <row r="1073" spans="1:21" ht="12.75" customHeight="1">
      <c r="A1073" s="223"/>
      <c r="B1073" s="224"/>
      <c r="C1073" s="224"/>
      <c r="D1073" s="224"/>
      <c r="E1073" s="224"/>
      <c r="F1073" s="224"/>
      <c r="G1073" s="224"/>
      <c r="H1073" s="224"/>
      <c r="I1073" s="224"/>
      <c r="J1073" s="224"/>
      <c r="K1073" s="224"/>
      <c r="L1073" s="224"/>
      <c r="M1073" s="224"/>
      <c r="N1073" s="224"/>
      <c r="O1073" s="224"/>
      <c r="P1073" s="224"/>
      <c r="Q1073" s="224"/>
      <c r="R1073" s="224"/>
      <c r="S1073" s="224"/>
      <c r="T1073" s="224"/>
      <c r="U1073" s="224"/>
    </row>
    <row r="1074" spans="1:21" ht="12.75" customHeight="1">
      <c r="A1074" s="223"/>
      <c r="B1074" s="224"/>
      <c r="C1074" s="224"/>
      <c r="D1074" s="224"/>
      <c r="E1074" s="224"/>
      <c r="F1074" s="224"/>
      <c r="G1074" s="224"/>
      <c r="H1074" s="224"/>
      <c r="I1074" s="224"/>
      <c r="J1074" s="224"/>
      <c r="K1074" s="224"/>
      <c r="L1074" s="224"/>
      <c r="M1074" s="224"/>
      <c r="N1074" s="224"/>
      <c r="O1074" s="224"/>
      <c r="P1074" s="224"/>
      <c r="Q1074" s="224"/>
      <c r="R1074" s="224"/>
      <c r="S1074" s="224"/>
      <c r="T1074" s="224"/>
      <c r="U1074" s="224"/>
    </row>
    <row r="1075" spans="1:21" ht="12.75" customHeight="1">
      <c r="A1075" s="223"/>
      <c r="B1075" s="224"/>
      <c r="C1075" s="224"/>
      <c r="D1075" s="224"/>
      <c r="E1075" s="224"/>
      <c r="F1075" s="224"/>
      <c r="G1075" s="224"/>
      <c r="H1075" s="224"/>
      <c r="I1075" s="224"/>
      <c r="J1075" s="224"/>
      <c r="K1075" s="224"/>
      <c r="L1075" s="224"/>
      <c r="M1075" s="224"/>
      <c r="N1075" s="224"/>
      <c r="O1075" s="224"/>
      <c r="P1075" s="224"/>
      <c r="Q1075" s="224"/>
      <c r="R1075" s="224"/>
      <c r="S1075" s="224"/>
      <c r="T1075" s="224"/>
      <c r="U1075" s="224"/>
    </row>
    <row r="1076" spans="1:21" ht="12.75" customHeight="1">
      <c r="A1076" s="223"/>
      <c r="B1076" s="224"/>
      <c r="C1076" s="224"/>
      <c r="D1076" s="224"/>
      <c r="E1076" s="224"/>
      <c r="F1076" s="224"/>
      <c r="G1076" s="224"/>
      <c r="H1076" s="224"/>
      <c r="I1076" s="224"/>
      <c r="J1076" s="224"/>
      <c r="K1076" s="224"/>
      <c r="L1076" s="224"/>
      <c r="M1076" s="224"/>
      <c r="N1076" s="224"/>
      <c r="O1076" s="224"/>
      <c r="P1076" s="224"/>
      <c r="Q1076" s="224"/>
      <c r="R1076" s="224"/>
      <c r="S1076" s="224"/>
      <c r="T1076" s="224"/>
      <c r="U1076" s="224"/>
    </row>
    <row r="1077" spans="1:21" ht="12.75" customHeight="1">
      <c r="A1077" s="223"/>
      <c r="B1077" s="224"/>
      <c r="C1077" s="224"/>
      <c r="D1077" s="224"/>
      <c r="E1077" s="224"/>
      <c r="F1077" s="224"/>
      <c r="G1077" s="224"/>
      <c r="H1077" s="224"/>
      <c r="I1077" s="224"/>
      <c r="J1077" s="224"/>
      <c r="K1077" s="224"/>
      <c r="L1077" s="224"/>
      <c r="M1077" s="224"/>
      <c r="N1077" s="224"/>
      <c r="O1077" s="224"/>
      <c r="P1077" s="224"/>
      <c r="Q1077" s="224"/>
      <c r="R1077" s="224"/>
      <c r="S1077" s="224"/>
      <c r="T1077" s="224"/>
      <c r="U1077" s="224"/>
    </row>
    <row r="1078" spans="1:21" ht="12.75" customHeight="1">
      <c r="A1078" s="223"/>
      <c r="B1078" s="224"/>
      <c r="C1078" s="224"/>
      <c r="D1078" s="224"/>
      <c r="E1078" s="224"/>
      <c r="F1078" s="224"/>
      <c r="G1078" s="224"/>
      <c r="H1078" s="224"/>
      <c r="I1078" s="224"/>
      <c r="J1078" s="224"/>
      <c r="K1078" s="224"/>
      <c r="L1078" s="224"/>
      <c r="M1078" s="224"/>
      <c r="N1078" s="224"/>
      <c r="O1078" s="224"/>
      <c r="P1078" s="224"/>
      <c r="Q1078" s="224"/>
      <c r="R1078" s="224"/>
      <c r="S1078" s="224"/>
      <c r="T1078" s="224"/>
      <c r="U1078" s="224"/>
    </row>
    <row r="1079" spans="1:21" ht="12.75" customHeight="1">
      <c r="A1079" s="223"/>
      <c r="B1079" s="224"/>
      <c r="C1079" s="224"/>
      <c r="D1079" s="224"/>
      <c r="E1079" s="224"/>
      <c r="F1079" s="224"/>
      <c r="G1079" s="224"/>
      <c r="H1079" s="224"/>
      <c r="I1079" s="224"/>
      <c r="J1079" s="224"/>
      <c r="K1079" s="224"/>
      <c r="L1079" s="224"/>
      <c r="M1079" s="224"/>
      <c r="N1079" s="224"/>
      <c r="O1079" s="224"/>
      <c r="P1079" s="224"/>
      <c r="Q1079" s="224"/>
      <c r="R1079" s="224"/>
      <c r="S1079" s="224"/>
      <c r="T1079" s="224"/>
      <c r="U1079" s="224"/>
    </row>
    <row r="1080" spans="1:21" ht="12.75" customHeight="1">
      <c r="A1080" s="223"/>
      <c r="B1080" s="224"/>
      <c r="C1080" s="224"/>
      <c r="D1080" s="224"/>
      <c r="E1080" s="224"/>
      <c r="F1080" s="224"/>
      <c r="G1080" s="224"/>
      <c r="H1080" s="224"/>
      <c r="I1080" s="224"/>
      <c r="J1080" s="224"/>
      <c r="K1080" s="224"/>
      <c r="L1080" s="224"/>
      <c r="M1080" s="224"/>
      <c r="N1080" s="224"/>
      <c r="O1080" s="224"/>
      <c r="P1080" s="224"/>
      <c r="Q1080" s="224"/>
      <c r="R1080" s="224"/>
      <c r="S1080" s="224"/>
      <c r="T1080" s="224"/>
      <c r="U1080" s="224"/>
    </row>
    <row r="1081" spans="1:21" ht="12.75" customHeight="1">
      <c r="A1081" s="223"/>
      <c r="B1081" s="224"/>
      <c r="C1081" s="224"/>
      <c r="D1081" s="224"/>
      <c r="E1081" s="224"/>
      <c r="F1081" s="224"/>
      <c r="G1081" s="224"/>
      <c r="H1081" s="224"/>
      <c r="I1081" s="224"/>
      <c r="J1081" s="224"/>
      <c r="K1081" s="224"/>
      <c r="L1081" s="224"/>
      <c r="M1081" s="224"/>
      <c r="N1081" s="224"/>
      <c r="O1081" s="224"/>
      <c r="P1081" s="224"/>
      <c r="Q1081" s="224"/>
      <c r="R1081" s="224"/>
      <c r="S1081" s="224"/>
      <c r="T1081" s="224"/>
      <c r="U1081" s="224"/>
    </row>
    <row r="1082" spans="1:21" ht="12.75" customHeight="1">
      <c r="A1082" s="223"/>
      <c r="B1082" s="224"/>
      <c r="C1082" s="224"/>
      <c r="D1082" s="224"/>
      <c r="E1082" s="224"/>
      <c r="F1082" s="224"/>
      <c r="G1082" s="224"/>
      <c r="H1082" s="224"/>
      <c r="I1082" s="224"/>
      <c r="J1082" s="224"/>
      <c r="K1082" s="224"/>
      <c r="L1082" s="224"/>
      <c r="M1082" s="224"/>
      <c r="N1082" s="224"/>
      <c r="O1082" s="224"/>
      <c r="P1082" s="224"/>
      <c r="Q1082" s="224"/>
      <c r="R1082" s="224"/>
      <c r="S1082" s="224"/>
      <c r="T1082" s="224"/>
      <c r="U1082" s="224"/>
    </row>
    <row r="1083" spans="1:21" ht="12.75" customHeight="1">
      <c r="A1083" s="223"/>
      <c r="B1083" s="224"/>
      <c r="C1083" s="224"/>
      <c r="D1083" s="224"/>
      <c r="E1083" s="224"/>
      <c r="F1083" s="224"/>
      <c r="G1083" s="224"/>
      <c r="H1083" s="224"/>
      <c r="I1083" s="224"/>
      <c r="J1083" s="224"/>
      <c r="K1083" s="224"/>
      <c r="L1083" s="224"/>
      <c r="M1083" s="224"/>
      <c r="N1083" s="224"/>
      <c r="O1083" s="224"/>
      <c r="P1083" s="224"/>
      <c r="Q1083" s="224"/>
      <c r="R1083" s="224"/>
      <c r="S1083" s="224"/>
      <c r="T1083" s="224"/>
      <c r="U1083" s="224"/>
    </row>
    <row r="1084" spans="1:21" ht="12.75" customHeight="1">
      <c r="A1084" s="223"/>
      <c r="B1084" s="224"/>
      <c r="C1084" s="224"/>
      <c r="D1084" s="224"/>
      <c r="E1084" s="224"/>
      <c r="F1084" s="224"/>
      <c r="G1084" s="224"/>
      <c r="H1084" s="224"/>
      <c r="I1084" s="224"/>
      <c r="J1084" s="224"/>
      <c r="K1084" s="224"/>
      <c r="L1084" s="224"/>
      <c r="M1084" s="224"/>
      <c r="N1084" s="224"/>
      <c r="O1084" s="224"/>
      <c r="P1084" s="224"/>
      <c r="Q1084" s="224"/>
      <c r="R1084" s="224"/>
      <c r="S1084" s="224"/>
      <c r="T1084" s="224"/>
      <c r="U1084" s="224"/>
    </row>
    <row r="1085" spans="1:21" ht="12.75" customHeight="1">
      <c r="A1085" s="223"/>
      <c r="B1085" s="224"/>
      <c r="C1085" s="224"/>
      <c r="D1085" s="224"/>
      <c r="E1085" s="224"/>
      <c r="F1085" s="224"/>
      <c r="G1085" s="224"/>
      <c r="H1085" s="224"/>
      <c r="I1085" s="224"/>
      <c r="J1085" s="224"/>
      <c r="K1085" s="224"/>
      <c r="L1085" s="224"/>
      <c r="M1085" s="224"/>
      <c r="N1085" s="224"/>
      <c r="O1085" s="224"/>
      <c r="P1085" s="224"/>
      <c r="Q1085" s="224"/>
      <c r="R1085" s="224"/>
      <c r="S1085" s="224"/>
      <c r="T1085" s="224"/>
      <c r="U1085" s="224"/>
    </row>
    <row r="1086" spans="1:21" ht="12.75" customHeight="1">
      <c r="A1086" s="223"/>
      <c r="B1086" s="224"/>
      <c r="C1086" s="224"/>
      <c r="D1086" s="224"/>
      <c r="E1086" s="224"/>
      <c r="F1086" s="224"/>
      <c r="G1086" s="224"/>
      <c r="H1086" s="224"/>
      <c r="I1086" s="224"/>
      <c r="J1086" s="224"/>
      <c r="K1086" s="224"/>
      <c r="L1086" s="224"/>
      <c r="M1086" s="224"/>
      <c r="N1086" s="224"/>
      <c r="O1086" s="224"/>
      <c r="P1086" s="224"/>
      <c r="Q1086" s="224"/>
      <c r="R1086" s="224"/>
      <c r="S1086" s="224"/>
      <c r="T1086" s="224"/>
      <c r="U1086" s="224"/>
    </row>
    <row r="1087" spans="1:21" ht="12.75" customHeight="1">
      <c r="A1087" s="223"/>
      <c r="B1087" s="224"/>
      <c r="C1087" s="224"/>
      <c r="D1087" s="224"/>
      <c r="E1087" s="224"/>
      <c r="F1087" s="224"/>
      <c r="G1087" s="224"/>
      <c r="H1087" s="224"/>
      <c r="I1087" s="224"/>
      <c r="J1087" s="224"/>
      <c r="K1087" s="224"/>
      <c r="L1087" s="224"/>
      <c r="M1087" s="224"/>
      <c r="N1087" s="224"/>
      <c r="O1087" s="224"/>
      <c r="P1087" s="224"/>
      <c r="Q1087" s="224"/>
      <c r="R1087" s="224"/>
      <c r="S1087" s="224"/>
      <c r="T1087" s="224"/>
      <c r="U1087" s="224"/>
    </row>
  </sheetData>
  <mergeCells count="4">
    <mergeCell ref="B3:S4"/>
    <mergeCell ref="B32:P32"/>
    <mergeCell ref="B44:S44"/>
    <mergeCell ref="B136:V137"/>
  </mergeCells>
  <pageMargins left="0.25" right="0.25" top="1.2650000000000001" bottom="0.75" header="0" footer="0"/>
  <pageSetup paperSize="9" scale="65" orientation="portrait" r:id="rId1"/>
  <rowBreaks count="1" manualBreakCount="1">
    <brk id="143"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41"/>
  <sheetViews>
    <sheetView zoomScale="160" zoomScaleNormal="160" workbookViewId="0">
      <pane ySplit="1" topLeftCell="A2" activePane="bottomLeft" state="frozen"/>
      <selection pane="bottomLeft" activeCell="B9" sqref="B9"/>
    </sheetView>
  </sheetViews>
  <sheetFormatPr defaultColWidth="12.625" defaultRowHeight="15" customHeight="1"/>
  <cols>
    <col min="1" max="1" width="5.625" style="214" customWidth="1"/>
    <col min="2" max="2" width="4.125" style="214" customWidth="1"/>
    <col min="3" max="10" width="4.125" style="662" customWidth="1"/>
    <col min="11" max="21" width="4.125" style="214" customWidth="1"/>
    <col min="22" max="16384" width="12.625" style="214"/>
  </cols>
  <sheetData>
    <row r="1" spans="1:21" ht="12.75" customHeight="1">
      <c r="A1" s="340">
        <v>15</v>
      </c>
      <c r="B1" s="231" t="s">
        <v>163</v>
      </c>
      <c r="C1" s="660"/>
      <c r="D1" s="660"/>
      <c r="E1" s="660"/>
      <c r="F1" s="660"/>
      <c r="G1" s="660"/>
      <c r="H1" s="660"/>
      <c r="I1" s="660"/>
      <c r="J1" s="660"/>
      <c r="K1" s="213"/>
      <c r="L1" s="213"/>
      <c r="M1" s="213"/>
      <c r="N1" s="213"/>
      <c r="O1" s="213"/>
      <c r="P1" s="213"/>
      <c r="Q1" s="213"/>
      <c r="R1" s="213"/>
      <c r="S1" s="213"/>
      <c r="T1" s="213"/>
      <c r="U1" s="213"/>
    </row>
    <row r="2" spans="1:21" ht="12.75" customHeight="1">
      <c r="A2" s="212"/>
      <c r="B2" s="213" t="s">
        <v>43</v>
      </c>
      <c r="C2" s="661"/>
      <c r="D2" s="661"/>
      <c r="E2" s="660"/>
      <c r="F2" s="660"/>
      <c r="G2" s="660"/>
      <c r="H2" s="660"/>
      <c r="I2" s="660"/>
      <c r="J2" s="660"/>
      <c r="K2" s="213"/>
      <c r="L2" s="213"/>
      <c r="M2" s="213"/>
      <c r="N2" s="213"/>
      <c r="O2" s="213"/>
      <c r="P2" s="213"/>
      <c r="Q2" s="213"/>
      <c r="R2" s="213"/>
      <c r="S2" s="213"/>
      <c r="T2" s="213"/>
      <c r="U2" s="213"/>
    </row>
    <row r="3" spans="1:21" ht="12.75" customHeight="1">
      <c r="A3" s="212">
        <f>A1+0.01</f>
        <v>15.01</v>
      </c>
      <c r="B3" s="1103" t="s">
        <v>1726</v>
      </c>
      <c r="C3" s="883"/>
      <c r="D3" s="883"/>
      <c r="E3" s="883"/>
      <c r="F3" s="883"/>
      <c r="G3" s="883"/>
      <c r="H3" s="883"/>
      <c r="I3" s="883"/>
      <c r="J3" s="883"/>
      <c r="K3" s="883"/>
      <c r="L3" s="883"/>
      <c r="M3" s="883"/>
      <c r="N3" s="883"/>
      <c r="O3" s="883"/>
      <c r="P3" s="883"/>
      <c r="Q3" s="883"/>
      <c r="R3" s="883"/>
      <c r="S3" s="883"/>
      <c r="T3" s="213"/>
      <c r="U3" s="213"/>
    </row>
    <row r="4" spans="1:21" ht="12.75" customHeight="1">
      <c r="A4" s="212" t="s">
        <v>43</v>
      </c>
      <c r="B4" s="72"/>
      <c r="C4" s="372">
        <v>1</v>
      </c>
      <c r="D4" s="8" t="s">
        <v>1013</v>
      </c>
      <c r="E4" s="372"/>
      <c r="F4" s="372"/>
      <c r="G4" s="372"/>
      <c r="H4" s="372"/>
      <c r="I4" s="372"/>
      <c r="J4" s="372"/>
      <c r="K4" s="8"/>
      <c r="L4" s="8"/>
      <c r="M4" s="8"/>
      <c r="N4" s="8"/>
      <c r="O4" s="8"/>
      <c r="P4" s="8"/>
      <c r="Q4" s="8"/>
      <c r="R4" s="8"/>
      <c r="S4" s="8"/>
      <c r="T4" s="213"/>
      <c r="U4" s="213"/>
    </row>
    <row r="5" spans="1:21" ht="12.75" customHeight="1">
      <c r="A5" s="212"/>
      <c r="B5" s="216"/>
      <c r="C5" s="660">
        <v>2</v>
      </c>
      <c r="D5" s="220" t="s">
        <v>1067</v>
      </c>
      <c r="E5" s="660" t="s">
        <v>13</v>
      </c>
      <c r="F5" s="660">
        <f>A30</f>
        <v>15.04</v>
      </c>
      <c r="G5" s="660"/>
      <c r="H5" s="660"/>
      <c r="I5" s="660"/>
      <c r="J5" s="660"/>
      <c r="K5" s="213"/>
      <c r="L5" s="213"/>
      <c r="M5" s="213"/>
      <c r="N5" s="213"/>
      <c r="O5" s="213"/>
      <c r="P5" s="213"/>
      <c r="Q5" s="213"/>
      <c r="R5" s="213"/>
      <c r="S5" s="213"/>
      <c r="T5" s="213"/>
      <c r="U5" s="213"/>
    </row>
    <row r="6" spans="1:21" ht="12.75" customHeight="1">
      <c r="A6" s="212"/>
      <c r="B6" s="216"/>
      <c r="C6" s="660"/>
      <c r="D6" s="660"/>
      <c r="E6" s="660"/>
      <c r="F6" s="660"/>
      <c r="G6" s="660"/>
      <c r="H6" s="660"/>
      <c r="I6" s="660"/>
      <c r="J6" s="660"/>
      <c r="K6" s="213"/>
      <c r="L6" s="213"/>
      <c r="M6" s="213"/>
      <c r="N6" s="213"/>
      <c r="O6" s="213"/>
      <c r="P6" s="213"/>
      <c r="Q6" s="213"/>
      <c r="R6" s="213"/>
      <c r="S6" s="213"/>
      <c r="T6" s="213"/>
      <c r="U6" s="213"/>
    </row>
    <row r="7" spans="1:21" ht="12.75" customHeight="1">
      <c r="A7" s="212">
        <f>A3+0.01</f>
        <v>15.02</v>
      </c>
      <c r="B7" s="1107" t="s">
        <v>1727</v>
      </c>
      <c r="C7" s="1105"/>
      <c r="D7" s="1105"/>
      <c r="E7" s="1105"/>
      <c r="F7" s="1105"/>
      <c r="G7" s="1105"/>
      <c r="H7" s="1105"/>
      <c r="I7" s="1105"/>
      <c r="J7" s="1105"/>
      <c r="K7" s="1105"/>
      <c r="L7" s="1105"/>
      <c r="M7" s="1105"/>
      <c r="N7" s="1105"/>
      <c r="O7" s="1105"/>
      <c r="P7" s="1105"/>
      <c r="Q7" s="1105"/>
      <c r="R7" s="1105"/>
      <c r="S7" s="1105"/>
      <c r="T7" s="213"/>
      <c r="U7" s="213"/>
    </row>
    <row r="8" spans="1:21" ht="12.75" customHeight="1">
      <c r="A8" s="212"/>
      <c r="T8" s="213"/>
      <c r="U8" s="213"/>
    </row>
    <row r="9" spans="1:21" ht="12.75" customHeight="1">
      <c r="A9" s="212"/>
      <c r="B9" s="272" t="s">
        <v>1728</v>
      </c>
      <c r="D9" s="663"/>
      <c r="E9" s="663"/>
      <c r="F9" s="663"/>
      <c r="G9" s="663"/>
      <c r="H9" s="663"/>
      <c r="I9" s="663"/>
      <c r="J9" s="663"/>
      <c r="K9" s="217"/>
      <c r="L9" s="217"/>
      <c r="M9" s="217"/>
      <c r="N9" s="217"/>
      <c r="O9" s="217"/>
      <c r="P9" s="217"/>
      <c r="Q9" s="217"/>
      <c r="R9" s="217"/>
      <c r="S9" s="217"/>
      <c r="T9" s="213"/>
      <c r="U9" s="213"/>
    </row>
    <row r="10" spans="1:21" ht="12.75" customHeight="1">
      <c r="A10" s="212"/>
      <c r="B10" s="215"/>
      <c r="C10" s="663"/>
      <c r="D10" s="663"/>
      <c r="E10" s="663"/>
      <c r="F10" s="663"/>
      <c r="G10" s="663"/>
      <c r="H10" s="663"/>
      <c r="I10" s="663"/>
      <c r="J10" s="663"/>
      <c r="K10" s="217"/>
      <c r="L10" s="217"/>
      <c r="M10" s="217"/>
      <c r="N10" s="217"/>
      <c r="O10" s="217"/>
      <c r="P10" s="217"/>
      <c r="Q10" s="217"/>
      <c r="R10" s="217"/>
      <c r="S10" s="217"/>
      <c r="T10" s="213"/>
      <c r="U10" s="213"/>
    </row>
    <row r="11" spans="1:21" ht="12.75" customHeight="1">
      <c r="A11" s="212" t="s">
        <v>43</v>
      </c>
      <c r="B11" s="216"/>
      <c r="C11" s="664" t="s">
        <v>20</v>
      </c>
      <c r="D11" s="844" t="s">
        <v>1729</v>
      </c>
      <c r="E11" s="660"/>
      <c r="F11" s="660"/>
      <c r="G11" s="660"/>
      <c r="H11" s="660"/>
      <c r="I11" s="660"/>
      <c r="J11" s="660"/>
      <c r="K11" s="213"/>
      <c r="L11" s="213"/>
      <c r="M11" s="213"/>
      <c r="N11" s="213"/>
      <c r="P11" s="213"/>
      <c r="Q11" s="213"/>
      <c r="R11" s="213"/>
      <c r="S11" s="213"/>
      <c r="T11" s="213"/>
      <c r="U11" s="213"/>
    </row>
    <row r="12" spans="1:21" ht="12.75" customHeight="1">
      <c r="A12" s="212"/>
      <c r="B12" s="216"/>
      <c r="C12" s="664" t="s">
        <v>21</v>
      </c>
      <c r="D12" s="844" t="s">
        <v>1730</v>
      </c>
      <c r="E12" s="660"/>
      <c r="F12" s="660"/>
      <c r="G12" s="660"/>
      <c r="H12" s="660"/>
      <c r="I12" s="660"/>
      <c r="J12" s="660"/>
      <c r="K12" s="213"/>
      <c r="L12" s="213"/>
      <c r="M12" s="213"/>
      <c r="N12" s="213"/>
      <c r="P12" s="213"/>
      <c r="Q12" s="213"/>
      <c r="R12" s="213"/>
      <c r="S12" s="213"/>
      <c r="T12" s="213"/>
      <c r="U12" s="213"/>
    </row>
    <row r="13" spans="1:21" ht="12.75" customHeight="1">
      <c r="A13" s="212"/>
      <c r="B13" s="213"/>
      <c r="C13" s="664" t="s">
        <v>22</v>
      </c>
      <c r="D13" s="8" t="s">
        <v>1731</v>
      </c>
      <c r="E13" s="660"/>
      <c r="F13" s="660"/>
      <c r="G13" s="660"/>
      <c r="H13" s="660"/>
      <c r="I13" s="660"/>
      <c r="J13" s="660"/>
      <c r="K13" s="213"/>
      <c r="L13" s="213"/>
      <c r="M13" s="213"/>
      <c r="N13" s="213"/>
      <c r="P13" s="213"/>
      <c r="Q13" s="213"/>
      <c r="R13" s="213"/>
      <c r="S13" s="213"/>
      <c r="T13" s="213"/>
      <c r="U13" s="213"/>
    </row>
    <row r="14" spans="1:21" ht="12.75" customHeight="1">
      <c r="A14" s="212"/>
      <c r="B14" s="213"/>
      <c r="C14" s="664" t="s">
        <v>23</v>
      </c>
      <c r="D14" s="8" t="s">
        <v>1732</v>
      </c>
      <c r="E14" s="660"/>
      <c r="F14" s="660"/>
      <c r="G14" s="660"/>
      <c r="H14" s="660"/>
      <c r="I14" s="660"/>
      <c r="J14" s="660"/>
      <c r="K14" s="213"/>
      <c r="L14" s="213"/>
      <c r="M14" s="213"/>
      <c r="N14" s="213"/>
      <c r="P14" s="213"/>
      <c r="Q14" s="213"/>
      <c r="R14" s="213"/>
      <c r="S14" s="213"/>
      <c r="T14" s="213"/>
      <c r="U14" s="213"/>
    </row>
    <row r="15" spans="1:21" ht="12.75" customHeight="1">
      <c r="A15" s="212"/>
      <c r="B15" s="213"/>
      <c r="C15" s="664" t="s">
        <v>24</v>
      </c>
      <c r="D15" s="8" t="s">
        <v>1733</v>
      </c>
      <c r="E15" s="660"/>
      <c r="F15" s="660"/>
      <c r="G15" s="660"/>
      <c r="H15" s="660"/>
      <c r="I15" s="660"/>
      <c r="J15" s="660"/>
      <c r="K15" s="213"/>
      <c r="L15" s="213"/>
      <c r="M15" s="213"/>
      <c r="N15" s="213"/>
      <c r="P15" s="213"/>
      <c r="Q15" s="213"/>
      <c r="R15" s="213"/>
      <c r="S15" s="213"/>
      <c r="T15" s="213"/>
      <c r="U15" s="213"/>
    </row>
    <row r="16" spans="1:21" ht="12.75" customHeight="1">
      <c r="A16" s="212"/>
      <c r="B16" s="213"/>
      <c r="C16" s="664" t="s">
        <v>25</v>
      </c>
      <c r="D16" s="8" t="s">
        <v>1734</v>
      </c>
      <c r="E16" s="660"/>
      <c r="F16" s="660"/>
      <c r="G16" s="660"/>
      <c r="H16" s="660"/>
      <c r="I16" s="660"/>
      <c r="J16" s="660"/>
      <c r="K16" s="213"/>
      <c r="L16" s="213"/>
      <c r="M16" s="213"/>
      <c r="N16" s="213"/>
      <c r="P16" s="213"/>
      <c r="Q16" s="213"/>
      <c r="R16" s="213"/>
      <c r="S16" s="213"/>
      <c r="T16" s="213"/>
      <c r="U16" s="213"/>
    </row>
    <row r="17" spans="1:21" ht="12.75" customHeight="1">
      <c r="A17" s="212"/>
      <c r="B17" s="213"/>
      <c r="C17" s="664" t="s">
        <v>26</v>
      </c>
      <c r="D17" s="8" t="s">
        <v>1735</v>
      </c>
      <c r="E17" s="660"/>
      <c r="F17" s="660"/>
      <c r="G17" s="660"/>
      <c r="H17" s="660"/>
      <c r="I17" s="660"/>
      <c r="J17" s="660"/>
      <c r="K17" s="213"/>
      <c r="L17" s="213"/>
      <c r="M17" s="213"/>
      <c r="N17" s="213"/>
      <c r="P17" s="213"/>
      <c r="Q17" s="213"/>
      <c r="R17" s="213"/>
      <c r="S17" s="213"/>
      <c r="T17" s="213"/>
      <c r="U17" s="213"/>
    </row>
    <row r="18" spans="1:21" ht="12.75" customHeight="1">
      <c r="A18" s="212"/>
      <c r="B18" s="213"/>
      <c r="C18" s="664" t="s">
        <v>27</v>
      </c>
      <c r="D18" s="8" t="s">
        <v>1736</v>
      </c>
      <c r="E18" s="660"/>
      <c r="F18" s="660"/>
      <c r="G18" s="660"/>
      <c r="H18" s="660"/>
      <c r="I18" s="660"/>
      <c r="J18" s="660"/>
      <c r="K18" s="213"/>
      <c r="L18" s="213"/>
      <c r="M18" s="213"/>
      <c r="N18" s="213"/>
      <c r="P18" s="213"/>
      <c r="Q18" s="213"/>
      <c r="R18" s="213"/>
      <c r="S18" s="213"/>
      <c r="T18" s="213"/>
      <c r="U18" s="213"/>
    </row>
    <row r="19" spans="1:21" ht="12.75" customHeight="1">
      <c r="A19" s="212"/>
      <c r="B19" s="213"/>
      <c r="C19" s="660"/>
      <c r="D19" s="660"/>
      <c r="E19" s="660"/>
      <c r="F19" s="660"/>
      <c r="G19" s="660"/>
      <c r="H19" s="660"/>
      <c r="I19" s="660"/>
      <c r="J19" s="660"/>
      <c r="K19" s="213"/>
      <c r="L19" s="213"/>
      <c r="M19" s="213"/>
      <c r="N19" s="213"/>
      <c r="O19" s="213"/>
      <c r="P19" s="213"/>
      <c r="Q19" s="213"/>
      <c r="R19" s="213"/>
      <c r="S19" s="213"/>
      <c r="T19" s="213"/>
      <c r="U19" s="213"/>
    </row>
    <row r="20" spans="1:21" ht="12.75" customHeight="1">
      <c r="A20" s="668" t="s">
        <v>926</v>
      </c>
      <c r="B20" s="319"/>
      <c r="C20" s="665"/>
      <c r="D20" s="665"/>
      <c r="E20" s="665"/>
      <c r="F20" s="665"/>
      <c r="G20" s="665"/>
      <c r="H20" s="665"/>
      <c r="I20" s="665"/>
      <c r="J20" s="665"/>
      <c r="K20" s="319"/>
      <c r="L20" s="213"/>
      <c r="M20" s="213"/>
      <c r="N20" s="213"/>
      <c r="O20" s="213"/>
      <c r="P20" s="213"/>
      <c r="Q20" s="213"/>
      <c r="R20" s="213"/>
      <c r="S20" s="213"/>
      <c r="T20" s="213"/>
      <c r="U20" s="213"/>
    </row>
    <row r="21" spans="1:21" ht="12.75" customHeight="1">
      <c r="A21" s="212">
        <f>A7+0.01</f>
        <v>15.03</v>
      </c>
      <c r="B21" s="273" t="s">
        <v>1630</v>
      </c>
      <c r="C21" s="660"/>
      <c r="D21" s="660"/>
      <c r="E21" s="660"/>
      <c r="F21" s="660"/>
      <c r="G21" s="660"/>
      <c r="H21" s="660"/>
      <c r="I21" s="660"/>
      <c r="J21" s="660"/>
      <c r="K21" s="213"/>
      <c r="L21" s="213"/>
      <c r="M21" s="213"/>
      <c r="N21" s="213"/>
      <c r="O21" s="213"/>
      <c r="P21" s="213"/>
      <c r="Q21" s="213"/>
      <c r="R21" s="213"/>
      <c r="S21" s="213"/>
      <c r="T21" s="213"/>
      <c r="U21" s="213"/>
    </row>
    <row r="22" spans="1:21" ht="12.75" customHeight="1">
      <c r="A22" s="212"/>
      <c r="B22" s="213"/>
      <c r="C22" s="660"/>
      <c r="D22" s="660"/>
      <c r="E22" s="660"/>
      <c r="F22" s="660"/>
      <c r="G22" s="660"/>
      <c r="H22" s="660"/>
      <c r="I22" s="660"/>
      <c r="J22" s="660"/>
      <c r="K22" s="213"/>
      <c r="L22" s="213"/>
      <c r="M22" s="213"/>
      <c r="N22" s="213"/>
      <c r="O22" s="213"/>
      <c r="P22" s="213"/>
      <c r="Q22" s="213"/>
      <c r="R22" s="213"/>
      <c r="S22" s="213"/>
      <c r="T22" s="213"/>
      <c r="U22" s="213"/>
    </row>
    <row r="23" spans="1:21" ht="12.75" customHeight="1">
      <c r="A23" s="212"/>
      <c r="B23" s="218">
        <v>1</v>
      </c>
      <c r="C23" s="220" t="s">
        <v>1001</v>
      </c>
      <c r="D23" s="660"/>
      <c r="E23" s="660"/>
      <c r="F23" s="660"/>
      <c r="G23" s="660"/>
      <c r="H23" s="660"/>
      <c r="I23" s="660"/>
      <c r="J23" s="660"/>
      <c r="K23" s="213"/>
      <c r="L23" s="213"/>
      <c r="M23" s="213"/>
      <c r="N23" s="213"/>
      <c r="O23" s="213"/>
      <c r="P23" s="213"/>
      <c r="Q23" s="213"/>
      <c r="R23" s="213"/>
      <c r="S23" s="213"/>
      <c r="T23" s="213"/>
      <c r="U23" s="213"/>
    </row>
    <row r="24" spans="1:21" ht="12.75" customHeight="1">
      <c r="A24" s="212"/>
      <c r="B24" s="218">
        <v>2</v>
      </c>
      <c r="C24" s="220" t="s">
        <v>1631</v>
      </c>
      <c r="D24" s="660"/>
      <c r="E24" s="660"/>
      <c r="F24" s="660"/>
      <c r="G24" s="660"/>
      <c r="H24" s="660"/>
      <c r="I24" s="660"/>
      <c r="J24" s="660"/>
      <c r="K24" s="213"/>
      <c r="L24" s="213"/>
      <c r="M24" s="213"/>
      <c r="N24" s="213"/>
      <c r="O24" s="213"/>
      <c r="P24" s="213"/>
      <c r="Q24" s="213"/>
      <c r="R24" s="213"/>
      <c r="S24" s="213"/>
      <c r="T24" s="213"/>
      <c r="U24" s="213"/>
    </row>
    <row r="25" spans="1:21" ht="12.75" customHeight="1">
      <c r="A25" s="212"/>
      <c r="B25" s="218">
        <v>3</v>
      </c>
      <c r="C25" s="220" t="s">
        <v>1632</v>
      </c>
      <c r="D25" s="660"/>
      <c r="E25" s="660"/>
      <c r="F25" s="660"/>
      <c r="G25" s="660"/>
      <c r="H25" s="660"/>
      <c r="I25" s="660"/>
      <c r="J25" s="660"/>
      <c r="K25" s="213"/>
      <c r="L25" s="213"/>
      <c r="M25" s="213"/>
      <c r="N25" s="213"/>
      <c r="O25" s="213"/>
      <c r="P25" s="213"/>
      <c r="Q25" s="213"/>
      <c r="R25" s="213"/>
      <c r="S25" s="213"/>
      <c r="T25" s="213"/>
      <c r="U25" s="213"/>
    </row>
    <row r="26" spans="1:21" ht="12.75" customHeight="1">
      <c r="A26" s="212"/>
      <c r="B26" s="218">
        <v>4</v>
      </c>
      <c r="C26" s="220" t="s">
        <v>1633</v>
      </c>
      <c r="D26" s="660"/>
      <c r="E26" s="660"/>
      <c r="F26" s="660"/>
      <c r="G26" s="660"/>
      <c r="H26" s="660"/>
      <c r="I26" s="660"/>
      <c r="J26" s="660"/>
      <c r="K26" s="213"/>
      <c r="L26" s="213"/>
      <c r="M26" s="213"/>
      <c r="N26" s="213"/>
      <c r="O26" s="213"/>
      <c r="P26" s="213"/>
      <c r="Q26" s="213"/>
      <c r="R26" s="213"/>
      <c r="S26" s="213"/>
      <c r="T26" s="213"/>
      <c r="U26" s="213"/>
    </row>
    <row r="27" spans="1:21" ht="12.75" customHeight="1">
      <c r="A27" s="212"/>
      <c r="B27" s="213"/>
      <c r="C27" s="660"/>
      <c r="D27" s="660"/>
      <c r="E27" s="660"/>
      <c r="F27" s="660"/>
      <c r="G27" s="660"/>
      <c r="H27" s="660"/>
      <c r="I27" s="660"/>
      <c r="J27" s="660"/>
      <c r="K27" s="213"/>
      <c r="L27" s="213"/>
      <c r="M27" s="213"/>
      <c r="N27" s="213"/>
      <c r="O27" s="213"/>
      <c r="P27" s="213"/>
      <c r="Q27" s="213"/>
      <c r="R27" s="213"/>
      <c r="S27" s="213"/>
      <c r="T27" s="213"/>
      <c r="U27" s="213"/>
    </row>
    <row r="28" spans="1:21" ht="12.75" customHeight="1">
      <c r="A28" s="212"/>
      <c r="B28" s="213"/>
      <c r="C28" s="660"/>
      <c r="D28" s="660"/>
      <c r="E28" s="660"/>
      <c r="F28" s="660"/>
      <c r="G28" s="660"/>
      <c r="H28" s="660"/>
      <c r="I28" s="660"/>
      <c r="J28" s="660"/>
      <c r="K28" s="213"/>
      <c r="L28" s="213"/>
      <c r="M28" s="213"/>
      <c r="N28" s="213"/>
      <c r="O28" s="213"/>
      <c r="P28" s="213"/>
      <c r="Q28" s="213"/>
      <c r="R28" s="213"/>
      <c r="S28" s="213"/>
      <c r="T28" s="213"/>
      <c r="U28" s="213"/>
    </row>
    <row r="29" spans="1:21" ht="12.75" customHeight="1">
      <c r="A29" s="212"/>
      <c r="B29" s="213"/>
      <c r="C29" s="660"/>
      <c r="D29" s="660"/>
      <c r="E29" s="660"/>
      <c r="F29" s="660"/>
      <c r="G29" s="660"/>
      <c r="H29" s="660"/>
      <c r="I29" s="660"/>
      <c r="J29" s="660"/>
      <c r="K29" s="213"/>
      <c r="L29" s="213"/>
      <c r="M29" s="213"/>
      <c r="N29" s="213"/>
      <c r="O29" s="213"/>
      <c r="P29" s="213"/>
      <c r="Q29" s="213"/>
      <c r="R29" s="213"/>
      <c r="S29" s="213"/>
      <c r="T29" s="213"/>
      <c r="U29" s="213"/>
    </row>
    <row r="30" spans="1:21" ht="12.75" customHeight="1">
      <c r="A30" s="212">
        <f>A21+0.01</f>
        <v>15.04</v>
      </c>
      <c r="B30" s="220" t="s">
        <v>1737</v>
      </c>
      <c r="C30" s="660"/>
      <c r="D30" s="660"/>
      <c r="E30" s="660"/>
      <c r="F30" s="660"/>
      <c r="G30" s="660"/>
      <c r="H30" s="660"/>
      <c r="I30" s="660"/>
      <c r="J30" s="660"/>
      <c r="K30" s="213"/>
      <c r="L30" s="213"/>
      <c r="M30" s="213"/>
      <c r="N30" s="213"/>
      <c r="O30" s="213"/>
      <c r="P30" s="213"/>
      <c r="Q30" s="213"/>
      <c r="R30" s="213"/>
      <c r="S30" s="213"/>
      <c r="T30" s="213"/>
      <c r="U30" s="213"/>
    </row>
    <row r="31" spans="1:21" ht="12.75" customHeight="1">
      <c r="A31" s="212"/>
      <c r="B31" s="213"/>
      <c r="C31" s="660"/>
      <c r="D31" s="660"/>
      <c r="E31" s="660"/>
      <c r="F31" s="660"/>
      <c r="G31" s="660"/>
      <c r="H31" s="660"/>
      <c r="I31" s="660"/>
      <c r="J31" s="660"/>
      <c r="K31" s="213"/>
      <c r="L31" s="213"/>
      <c r="M31" s="213"/>
      <c r="N31" s="213"/>
      <c r="O31" s="213"/>
      <c r="P31" s="213"/>
      <c r="Q31" s="213"/>
      <c r="R31" s="213"/>
      <c r="S31" s="213"/>
      <c r="T31" s="213"/>
      <c r="U31" s="213"/>
    </row>
    <row r="32" spans="1:21" ht="12.75" customHeight="1">
      <c r="A32" s="212"/>
      <c r="B32" s="213" t="s">
        <v>20</v>
      </c>
      <c r="C32" s="8" t="s">
        <v>1738</v>
      </c>
      <c r="D32" s="660"/>
      <c r="E32" s="660"/>
      <c r="F32" s="660"/>
      <c r="G32" s="660"/>
      <c r="H32" s="660"/>
      <c r="I32" s="660"/>
      <c r="J32" s="660"/>
      <c r="K32" s="213"/>
      <c r="L32" s="213"/>
      <c r="M32" s="213"/>
      <c r="N32" s="213"/>
      <c r="O32" s="213"/>
      <c r="P32" s="213"/>
      <c r="Q32" s="213"/>
      <c r="R32" s="213"/>
      <c r="S32" s="213"/>
      <c r="T32" s="213"/>
      <c r="U32" s="213"/>
    </row>
    <row r="33" spans="1:21" ht="12.75" customHeight="1">
      <c r="A33" s="212"/>
      <c r="B33" s="213"/>
      <c r="C33" s="660">
        <v>1</v>
      </c>
      <c r="D33" s="8" t="s">
        <v>1013</v>
      </c>
      <c r="E33" s="660"/>
      <c r="F33" s="660"/>
      <c r="G33" s="660"/>
      <c r="H33" s="660"/>
      <c r="I33" s="660"/>
      <c r="J33" s="660"/>
      <c r="K33" s="213"/>
      <c r="L33" s="213"/>
      <c r="M33" s="213"/>
      <c r="N33" s="213"/>
      <c r="O33" s="213"/>
      <c r="P33" s="213"/>
      <c r="Q33" s="213"/>
      <c r="R33" s="213"/>
      <c r="S33" s="213"/>
      <c r="T33" s="213"/>
      <c r="U33" s="213"/>
    </row>
    <row r="34" spans="1:21" ht="12.75" customHeight="1">
      <c r="A34" s="212"/>
      <c r="B34" s="213"/>
      <c r="C34" s="660">
        <v>2</v>
      </c>
      <c r="D34" s="8" t="s">
        <v>1067</v>
      </c>
      <c r="E34" s="660"/>
      <c r="F34" s="660"/>
      <c r="G34" s="660"/>
      <c r="H34" s="660"/>
      <c r="I34" s="660"/>
      <c r="J34" s="660"/>
      <c r="K34" s="213"/>
      <c r="L34" s="213"/>
      <c r="M34" s="213"/>
      <c r="N34" s="213"/>
      <c r="O34" s="213"/>
      <c r="P34" s="213"/>
      <c r="Q34" s="213"/>
      <c r="R34" s="213"/>
      <c r="S34" s="213"/>
      <c r="T34" s="213"/>
      <c r="U34" s="213"/>
    </row>
    <row r="35" spans="1:21" ht="12.75" customHeight="1">
      <c r="A35" s="212"/>
      <c r="B35" s="213"/>
      <c r="C35" s="660">
        <v>98</v>
      </c>
      <c r="D35" s="8" t="s">
        <v>1116</v>
      </c>
      <c r="E35" s="660"/>
      <c r="F35" s="660"/>
      <c r="G35" s="660"/>
      <c r="H35" s="660"/>
      <c r="I35" s="660"/>
      <c r="J35" s="660"/>
      <c r="K35" s="213"/>
      <c r="L35" s="213"/>
      <c r="M35" s="213"/>
      <c r="N35" s="213"/>
      <c r="O35" s="213"/>
      <c r="P35" s="213"/>
      <c r="Q35" s="213"/>
      <c r="R35" s="213"/>
      <c r="S35" s="213"/>
      <c r="T35" s="213"/>
      <c r="U35" s="213"/>
    </row>
    <row r="36" spans="1:21" ht="12.75" customHeight="1">
      <c r="A36" s="212"/>
      <c r="B36" s="213"/>
      <c r="C36" s="660"/>
      <c r="D36" s="660"/>
      <c r="E36" s="660"/>
      <c r="F36" s="660"/>
      <c r="G36" s="660"/>
      <c r="H36" s="660"/>
      <c r="I36" s="660"/>
      <c r="J36" s="660"/>
      <c r="K36" s="213"/>
      <c r="L36" s="213"/>
      <c r="M36" s="213"/>
      <c r="N36" s="213"/>
      <c r="O36" s="213"/>
      <c r="P36" s="213"/>
      <c r="Q36" s="213"/>
      <c r="R36" s="213"/>
      <c r="S36" s="213"/>
      <c r="T36" s="213"/>
      <c r="U36" s="213"/>
    </row>
    <row r="37" spans="1:21" ht="12.75" customHeight="1">
      <c r="A37" s="212"/>
      <c r="B37" s="213" t="s">
        <v>21</v>
      </c>
      <c r="C37" s="8" t="s">
        <v>1739</v>
      </c>
      <c r="D37" s="660"/>
      <c r="E37" s="660"/>
      <c r="F37" s="660"/>
      <c r="G37" s="660"/>
      <c r="H37" s="660"/>
      <c r="I37" s="660"/>
      <c r="J37" s="660"/>
      <c r="K37" s="213"/>
      <c r="L37" s="213"/>
      <c r="M37" s="213"/>
      <c r="N37" s="213"/>
      <c r="O37" s="213"/>
      <c r="P37" s="213"/>
      <c r="Q37" s="213"/>
      <c r="R37" s="213"/>
      <c r="S37" s="213"/>
      <c r="T37" s="213"/>
      <c r="U37" s="213"/>
    </row>
    <row r="38" spans="1:21" ht="12.75" customHeight="1">
      <c r="A38" s="212"/>
      <c r="B38" s="213"/>
      <c r="C38" s="660">
        <v>1</v>
      </c>
      <c r="D38" s="8" t="s">
        <v>1013</v>
      </c>
      <c r="E38" s="660"/>
      <c r="F38" s="660"/>
      <c r="G38" s="660"/>
      <c r="H38" s="660"/>
      <c r="I38" s="660"/>
      <c r="J38" s="660"/>
      <c r="K38" s="213"/>
      <c r="L38" s="213"/>
      <c r="M38" s="213"/>
      <c r="N38" s="213"/>
      <c r="O38" s="213"/>
      <c r="P38" s="213"/>
      <c r="Q38" s="213"/>
      <c r="R38" s="213"/>
      <c r="S38" s="213"/>
      <c r="T38" s="213"/>
      <c r="U38" s="213"/>
    </row>
    <row r="39" spans="1:21" ht="12.75" customHeight="1">
      <c r="A39" s="212"/>
      <c r="B39" s="213"/>
      <c r="C39" s="660">
        <v>2</v>
      </c>
      <c r="D39" s="8" t="s">
        <v>1067</v>
      </c>
      <c r="E39" s="660"/>
      <c r="F39" s="660"/>
      <c r="G39" s="660"/>
      <c r="H39" s="660"/>
      <c r="I39" s="660"/>
      <c r="J39" s="660"/>
      <c r="K39" s="213"/>
      <c r="L39" s="213"/>
      <c r="M39" s="213"/>
      <c r="N39" s="213"/>
      <c r="O39" s="213"/>
      <c r="P39" s="213"/>
      <c r="Q39" s="213"/>
      <c r="R39" s="213"/>
      <c r="S39" s="213"/>
      <c r="T39" s="213"/>
      <c r="U39" s="213"/>
    </row>
    <row r="40" spans="1:21" ht="12.75" customHeight="1">
      <c r="A40" s="212"/>
      <c r="B40" s="213"/>
      <c r="C40" s="660">
        <v>98</v>
      </c>
      <c r="D40" s="8" t="s">
        <v>1116</v>
      </c>
      <c r="E40" s="660"/>
      <c r="F40" s="660"/>
      <c r="G40" s="660"/>
      <c r="H40" s="660"/>
      <c r="I40" s="660"/>
      <c r="J40" s="660"/>
      <c r="K40" s="213"/>
      <c r="L40" s="213"/>
      <c r="M40" s="213"/>
      <c r="N40" s="213"/>
      <c r="O40" s="213"/>
      <c r="P40" s="213"/>
      <c r="Q40" s="213"/>
      <c r="R40" s="213"/>
      <c r="S40" s="213"/>
      <c r="T40" s="213"/>
      <c r="U40" s="213"/>
    </row>
    <row r="41" spans="1:21" ht="12.75" customHeight="1">
      <c r="A41" s="212"/>
      <c r="B41" s="213"/>
      <c r="C41" s="660"/>
      <c r="D41" s="660"/>
      <c r="E41" s="660"/>
      <c r="F41" s="660"/>
      <c r="G41" s="660"/>
      <c r="H41" s="660"/>
      <c r="I41" s="660"/>
      <c r="J41" s="660"/>
      <c r="K41" s="213"/>
      <c r="L41" s="213"/>
      <c r="M41" s="213"/>
      <c r="N41" s="213"/>
      <c r="O41" s="213"/>
      <c r="P41" s="213"/>
      <c r="Q41" s="213"/>
      <c r="R41" s="213"/>
      <c r="S41" s="213"/>
      <c r="T41" s="213"/>
      <c r="U41" s="213"/>
    </row>
    <row r="42" spans="1:21" ht="12.75" customHeight="1">
      <c r="A42" s="212"/>
      <c r="B42" s="213" t="s">
        <v>22</v>
      </c>
      <c r="C42" s="8" t="s">
        <v>1740</v>
      </c>
      <c r="D42" s="660"/>
      <c r="E42" s="660"/>
      <c r="F42" s="660"/>
      <c r="G42" s="660"/>
      <c r="H42" s="660"/>
      <c r="I42" s="660"/>
      <c r="J42" s="660"/>
      <c r="K42" s="213"/>
      <c r="L42" s="213"/>
      <c r="M42" s="213"/>
      <c r="N42" s="213"/>
      <c r="O42" s="213"/>
      <c r="P42" s="213"/>
      <c r="Q42" s="213"/>
      <c r="R42" s="213"/>
      <c r="S42" s="213"/>
      <c r="T42" s="213"/>
      <c r="U42" s="213"/>
    </row>
    <row r="43" spans="1:21" ht="12.75" customHeight="1">
      <c r="A43" s="212"/>
      <c r="B43" s="213"/>
      <c r="C43" s="660">
        <v>1</v>
      </c>
      <c r="D43" s="8" t="s">
        <v>1013</v>
      </c>
      <c r="E43" s="660"/>
      <c r="F43" s="660"/>
      <c r="G43" s="660"/>
      <c r="H43" s="660"/>
      <c r="I43" s="660"/>
      <c r="J43" s="660"/>
      <c r="K43" s="213"/>
      <c r="L43" s="213"/>
      <c r="M43" s="213"/>
      <c r="N43" s="213"/>
      <c r="O43" s="213"/>
      <c r="P43" s="213"/>
      <c r="Q43" s="213"/>
      <c r="R43" s="213"/>
      <c r="S43" s="213"/>
      <c r="T43" s="213"/>
      <c r="U43" s="213"/>
    </row>
    <row r="44" spans="1:21" ht="12.75" customHeight="1">
      <c r="A44" s="212"/>
      <c r="B44" s="213"/>
      <c r="C44" s="660">
        <v>2</v>
      </c>
      <c r="D44" s="8" t="s">
        <v>1067</v>
      </c>
      <c r="E44" s="660"/>
      <c r="F44" s="660"/>
      <c r="G44" s="660"/>
      <c r="H44" s="660"/>
      <c r="I44" s="660"/>
      <c r="J44" s="660"/>
      <c r="K44" s="213"/>
      <c r="L44" s="213"/>
      <c r="M44" s="213"/>
      <c r="N44" s="213"/>
      <c r="O44" s="213"/>
      <c r="P44" s="213"/>
      <c r="Q44" s="213"/>
      <c r="R44" s="213"/>
      <c r="S44" s="213"/>
      <c r="T44" s="213"/>
      <c r="U44" s="213"/>
    </row>
    <row r="45" spans="1:21" ht="12.75" customHeight="1">
      <c r="A45" s="212"/>
      <c r="B45" s="213"/>
      <c r="C45" s="660">
        <v>98</v>
      </c>
      <c r="D45" s="8" t="s">
        <v>1116</v>
      </c>
      <c r="E45" s="660"/>
      <c r="F45" s="660"/>
      <c r="G45" s="660"/>
      <c r="H45" s="660"/>
      <c r="I45" s="660"/>
      <c r="J45" s="660"/>
      <c r="K45" s="213"/>
      <c r="L45" s="213"/>
      <c r="M45" s="213"/>
      <c r="N45" s="213"/>
      <c r="O45" s="213"/>
      <c r="P45" s="213"/>
      <c r="Q45" s="213"/>
      <c r="R45" s="213"/>
      <c r="S45" s="213"/>
      <c r="T45" s="213"/>
      <c r="U45" s="213"/>
    </row>
    <row r="46" spans="1:21" ht="12.75" customHeight="1">
      <c r="A46" s="212"/>
      <c r="B46" s="213"/>
      <c r="C46" s="660"/>
      <c r="D46" s="660"/>
      <c r="E46" s="660"/>
      <c r="F46" s="660"/>
      <c r="G46" s="660"/>
      <c r="H46" s="660"/>
      <c r="I46" s="660"/>
      <c r="J46" s="660"/>
      <c r="K46" s="213"/>
      <c r="L46" s="213"/>
      <c r="M46" s="213"/>
      <c r="N46" s="213"/>
      <c r="O46" s="213"/>
      <c r="P46" s="213"/>
      <c r="Q46" s="213"/>
      <c r="R46" s="213"/>
      <c r="S46" s="213"/>
      <c r="T46" s="213"/>
      <c r="U46" s="213"/>
    </row>
    <row r="47" spans="1:21" ht="12.75" customHeight="1">
      <c r="A47" s="212"/>
      <c r="B47" s="213" t="s">
        <v>23</v>
      </c>
      <c r="C47" s="8" t="s">
        <v>1741</v>
      </c>
      <c r="D47" s="660"/>
      <c r="E47" s="660"/>
      <c r="F47" s="660"/>
      <c r="G47" s="660"/>
      <c r="H47" s="660"/>
      <c r="I47" s="660"/>
      <c r="J47" s="660"/>
      <c r="K47" s="213"/>
      <c r="L47" s="213"/>
      <c r="M47" s="213"/>
      <c r="N47" s="213"/>
      <c r="O47" s="213"/>
      <c r="P47" s="213"/>
      <c r="Q47" s="213"/>
      <c r="R47" s="213"/>
      <c r="S47" s="213"/>
      <c r="T47" s="213"/>
      <c r="U47" s="213"/>
    </row>
    <row r="48" spans="1:21" ht="12.75" customHeight="1">
      <c r="A48" s="212"/>
      <c r="B48" s="213"/>
      <c r="C48" s="660">
        <v>1</v>
      </c>
      <c r="D48" s="8" t="s">
        <v>1013</v>
      </c>
      <c r="E48" s="660"/>
      <c r="F48" s="660"/>
      <c r="G48" s="660"/>
      <c r="H48" s="660"/>
      <c r="I48" s="660"/>
      <c r="J48" s="660"/>
      <c r="K48" s="213"/>
      <c r="L48" s="213"/>
      <c r="M48" s="213"/>
      <c r="N48" s="213"/>
      <c r="O48" s="213"/>
      <c r="P48" s="213"/>
      <c r="Q48" s="213"/>
      <c r="R48" s="213"/>
      <c r="S48" s="213"/>
      <c r="T48" s="213"/>
      <c r="U48" s="213"/>
    </row>
    <row r="49" spans="1:21" ht="12.75" customHeight="1">
      <c r="A49" s="212"/>
      <c r="B49" s="213"/>
      <c r="C49" s="660">
        <v>2</v>
      </c>
      <c r="D49" s="8" t="s">
        <v>1067</v>
      </c>
      <c r="E49" s="660"/>
      <c r="F49" s="660"/>
      <c r="G49" s="660"/>
      <c r="H49" s="660"/>
      <c r="I49" s="660"/>
      <c r="J49" s="660"/>
      <c r="K49" s="213"/>
      <c r="L49" s="213"/>
      <c r="M49" s="213"/>
      <c r="N49" s="213"/>
      <c r="O49" s="213"/>
      <c r="P49" s="213"/>
      <c r="Q49" s="213"/>
      <c r="R49" s="213"/>
      <c r="S49" s="213"/>
      <c r="T49" s="213"/>
      <c r="U49" s="213"/>
    </row>
    <row r="50" spans="1:21" ht="12.75" customHeight="1">
      <c r="A50" s="212"/>
      <c r="B50" s="213"/>
      <c r="C50" s="660">
        <v>98</v>
      </c>
      <c r="D50" s="8" t="s">
        <v>1116</v>
      </c>
      <c r="E50" s="660"/>
      <c r="F50" s="660"/>
      <c r="G50" s="660"/>
      <c r="H50" s="660"/>
      <c r="I50" s="660"/>
      <c r="J50" s="660"/>
      <c r="K50" s="213"/>
      <c r="L50" s="213"/>
      <c r="M50" s="213"/>
      <c r="N50" s="213"/>
      <c r="O50" s="213"/>
      <c r="P50" s="213"/>
      <c r="Q50" s="213"/>
      <c r="R50" s="213"/>
      <c r="S50" s="213"/>
      <c r="T50" s="213"/>
      <c r="U50" s="213"/>
    </row>
    <row r="51" spans="1:21" ht="12.75" customHeight="1">
      <c r="A51" s="212"/>
      <c r="B51" s="213"/>
      <c r="C51" s="660"/>
      <c r="D51" s="660"/>
      <c r="E51" s="660"/>
      <c r="F51" s="660"/>
      <c r="G51" s="660"/>
      <c r="H51" s="660"/>
      <c r="I51" s="660"/>
      <c r="J51" s="660"/>
      <c r="K51" s="213"/>
      <c r="L51" s="213"/>
      <c r="M51" s="213"/>
      <c r="N51" s="213"/>
      <c r="O51" s="213"/>
      <c r="P51" s="213"/>
      <c r="Q51" s="213"/>
      <c r="R51" s="213"/>
      <c r="S51" s="213"/>
      <c r="T51" s="213"/>
      <c r="U51" s="213"/>
    </row>
    <row r="52" spans="1:21" ht="12.75" customHeight="1">
      <c r="A52" s="212"/>
      <c r="B52" s="213" t="s">
        <v>24</v>
      </c>
      <c r="C52" s="8" t="s">
        <v>1742</v>
      </c>
      <c r="D52" s="660"/>
      <c r="E52" s="660"/>
      <c r="F52" s="660"/>
      <c r="G52" s="660"/>
      <c r="H52" s="660"/>
      <c r="I52" s="660"/>
      <c r="J52" s="660"/>
      <c r="K52" s="213"/>
      <c r="L52" s="213"/>
      <c r="M52" s="213"/>
      <c r="N52" s="213"/>
      <c r="O52" s="213"/>
      <c r="P52" s="213"/>
      <c r="Q52" s="213"/>
      <c r="R52" s="213"/>
      <c r="S52" s="213"/>
      <c r="T52" s="213"/>
      <c r="U52" s="213"/>
    </row>
    <row r="53" spans="1:21" ht="12.75" customHeight="1">
      <c r="A53" s="212"/>
      <c r="B53" s="213"/>
      <c r="C53" s="660">
        <v>1</v>
      </c>
      <c r="D53" s="8" t="s">
        <v>1013</v>
      </c>
      <c r="E53" s="660"/>
      <c r="F53" s="660"/>
      <c r="G53" s="660"/>
      <c r="H53" s="660"/>
      <c r="I53" s="660"/>
      <c r="J53" s="660"/>
      <c r="K53" s="213"/>
      <c r="L53" s="213"/>
      <c r="M53" s="213"/>
      <c r="N53" s="213"/>
      <c r="O53" s="213"/>
      <c r="P53" s="213"/>
      <c r="Q53" s="213"/>
      <c r="R53" s="213"/>
      <c r="S53" s="213"/>
      <c r="T53" s="213"/>
      <c r="U53" s="213"/>
    </row>
    <row r="54" spans="1:21" ht="12.75" customHeight="1">
      <c r="A54" s="212"/>
      <c r="B54" s="213"/>
      <c r="C54" s="660">
        <v>2</v>
      </c>
      <c r="D54" s="8" t="s">
        <v>1067</v>
      </c>
      <c r="E54" s="660"/>
      <c r="F54" s="660"/>
      <c r="G54" s="660"/>
      <c r="H54" s="660"/>
      <c r="I54" s="660"/>
      <c r="J54" s="660"/>
      <c r="K54" s="213"/>
      <c r="L54" s="213"/>
      <c r="M54" s="213"/>
      <c r="N54" s="213"/>
      <c r="O54" s="213"/>
      <c r="P54" s="213"/>
      <c r="Q54" s="213"/>
      <c r="R54" s="213"/>
      <c r="S54" s="213"/>
      <c r="T54" s="213"/>
      <c r="U54" s="213"/>
    </row>
    <row r="55" spans="1:21" ht="12.75" customHeight="1">
      <c r="A55" s="212"/>
      <c r="B55" s="213"/>
      <c r="C55" s="660">
        <v>98</v>
      </c>
      <c r="D55" s="8" t="s">
        <v>1116</v>
      </c>
      <c r="E55" s="660"/>
      <c r="F55" s="660"/>
      <c r="G55" s="660"/>
      <c r="H55" s="660"/>
      <c r="I55" s="660"/>
      <c r="J55" s="660"/>
      <c r="K55" s="213"/>
      <c r="L55" s="213"/>
      <c r="M55" s="213"/>
      <c r="N55" s="213"/>
      <c r="O55" s="213"/>
      <c r="P55" s="213"/>
      <c r="Q55" s="213"/>
      <c r="R55" s="213"/>
      <c r="S55" s="213"/>
      <c r="T55" s="213"/>
      <c r="U55" s="213"/>
    </row>
    <row r="56" spans="1:21" ht="12.75" customHeight="1">
      <c r="A56" s="212"/>
      <c r="B56" s="213"/>
      <c r="C56" s="660"/>
      <c r="D56" s="660"/>
      <c r="E56" s="660"/>
      <c r="F56" s="660"/>
      <c r="G56" s="660"/>
      <c r="H56" s="660"/>
      <c r="I56" s="660"/>
      <c r="J56" s="660"/>
      <c r="K56" s="213"/>
      <c r="L56" s="213"/>
      <c r="M56" s="213"/>
      <c r="N56" s="213"/>
      <c r="O56" s="213"/>
      <c r="P56" s="213"/>
      <c r="Q56" s="213"/>
      <c r="R56" s="213"/>
      <c r="S56" s="213"/>
      <c r="T56" s="213"/>
      <c r="U56" s="213"/>
    </row>
    <row r="57" spans="1:21" ht="12.75" customHeight="1">
      <c r="A57" s="212"/>
      <c r="B57" s="213" t="s">
        <v>25</v>
      </c>
      <c r="C57" s="8" t="s">
        <v>1743</v>
      </c>
      <c r="D57" s="660"/>
      <c r="E57" s="660"/>
      <c r="F57" s="660"/>
      <c r="G57" s="660"/>
      <c r="H57" s="660"/>
      <c r="I57" s="660"/>
      <c r="J57" s="660"/>
      <c r="K57" s="213"/>
      <c r="L57" s="213"/>
      <c r="M57" s="213"/>
      <c r="N57" s="213"/>
      <c r="O57" s="213"/>
      <c r="P57" s="213"/>
      <c r="Q57" s="213"/>
      <c r="R57" s="213"/>
      <c r="S57" s="213"/>
      <c r="T57" s="213"/>
      <c r="U57" s="213"/>
    </row>
    <row r="58" spans="1:21" ht="12.75" customHeight="1">
      <c r="A58" s="212"/>
      <c r="B58" s="213"/>
      <c r="C58" s="660">
        <v>1</v>
      </c>
      <c r="D58" s="8" t="s">
        <v>1013</v>
      </c>
      <c r="E58" s="660"/>
      <c r="F58" s="660"/>
      <c r="G58" s="660"/>
      <c r="H58" s="660"/>
      <c r="I58" s="660"/>
      <c r="J58" s="660"/>
      <c r="K58" s="213"/>
      <c r="L58" s="213"/>
      <c r="M58" s="213"/>
      <c r="N58" s="213"/>
      <c r="O58" s="213"/>
      <c r="P58" s="213"/>
      <c r="Q58" s="213"/>
      <c r="R58" s="213"/>
      <c r="S58" s="213"/>
      <c r="T58" s="213"/>
      <c r="U58" s="213"/>
    </row>
    <row r="59" spans="1:21" ht="12.75" customHeight="1">
      <c r="A59" s="212"/>
      <c r="B59" s="213"/>
      <c r="C59" s="660">
        <v>2</v>
      </c>
      <c r="D59" s="8" t="s">
        <v>1067</v>
      </c>
      <c r="E59" s="660"/>
      <c r="F59" s="660"/>
      <c r="G59" s="660"/>
      <c r="H59" s="660"/>
      <c r="I59" s="660"/>
      <c r="J59" s="660"/>
      <c r="K59" s="213"/>
      <c r="L59" s="213"/>
      <c r="M59" s="213"/>
      <c r="N59" s="213"/>
      <c r="O59" s="213"/>
      <c r="P59" s="213"/>
      <c r="Q59" s="213"/>
      <c r="R59" s="213"/>
      <c r="S59" s="213"/>
      <c r="T59" s="213"/>
      <c r="U59" s="213"/>
    </row>
    <row r="60" spans="1:21" ht="12.75" customHeight="1">
      <c r="A60" s="212"/>
      <c r="B60" s="213"/>
      <c r="C60" s="660">
        <v>98</v>
      </c>
      <c r="D60" s="8" t="s">
        <v>1116</v>
      </c>
      <c r="E60" s="660"/>
      <c r="F60" s="660"/>
      <c r="G60" s="660"/>
      <c r="H60" s="660"/>
      <c r="I60" s="660"/>
      <c r="J60" s="660"/>
      <c r="K60" s="213"/>
      <c r="L60" s="213"/>
      <c r="M60" s="213"/>
      <c r="N60" s="213"/>
      <c r="O60" s="213"/>
      <c r="P60" s="213"/>
      <c r="Q60" s="213"/>
      <c r="R60" s="213"/>
      <c r="S60" s="213"/>
      <c r="T60" s="213"/>
      <c r="U60" s="213"/>
    </row>
    <row r="61" spans="1:21" ht="12.75" customHeight="1">
      <c r="A61" s="212"/>
      <c r="B61" s="213"/>
      <c r="C61" s="660"/>
      <c r="D61" s="660"/>
      <c r="E61" s="660"/>
      <c r="F61" s="660"/>
      <c r="G61" s="660"/>
      <c r="H61" s="660"/>
      <c r="I61" s="660"/>
      <c r="J61" s="660"/>
      <c r="K61" s="213"/>
      <c r="L61" s="213"/>
      <c r="M61" s="213"/>
      <c r="N61" s="213"/>
      <c r="O61" s="213"/>
      <c r="P61" s="213"/>
      <c r="Q61" s="213"/>
      <c r="R61" s="213"/>
      <c r="S61" s="213"/>
      <c r="T61" s="213"/>
      <c r="U61" s="213"/>
    </row>
    <row r="62" spans="1:21" ht="12.75" customHeight="1">
      <c r="A62" s="212"/>
      <c r="B62" s="213" t="s">
        <v>26</v>
      </c>
      <c r="C62" s="8" t="s">
        <v>1744</v>
      </c>
      <c r="D62" s="660"/>
      <c r="E62" s="660"/>
      <c r="F62" s="660"/>
      <c r="G62" s="660"/>
      <c r="H62" s="660"/>
      <c r="I62" s="660"/>
      <c r="J62" s="660"/>
      <c r="K62" s="213"/>
      <c r="L62" s="213"/>
      <c r="M62" s="213"/>
      <c r="N62" s="213"/>
      <c r="O62" s="213"/>
      <c r="P62" s="213"/>
      <c r="Q62" s="213"/>
      <c r="R62" s="213"/>
      <c r="S62" s="213"/>
      <c r="T62" s="213"/>
      <c r="U62" s="213"/>
    </row>
    <row r="63" spans="1:21" ht="12.75" customHeight="1">
      <c r="A63" s="212"/>
      <c r="B63" s="213"/>
      <c r="C63" s="660">
        <v>1</v>
      </c>
      <c r="D63" s="8" t="s">
        <v>1013</v>
      </c>
      <c r="E63" s="660"/>
      <c r="F63" s="660"/>
      <c r="G63" s="660"/>
      <c r="H63" s="660"/>
      <c r="I63" s="660"/>
      <c r="J63" s="660"/>
      <c r="K63" s="213"/>
      <c r="L63" s="213"/>
      <c r="M63" s="213"/>
      <c r="N63" s="213"/>
      <c r="O63" s="213"/>
      <c r="P63" s="213"/>
      <c r="Q63" s="213"/>
      <c r="R63" s="213"/>
      <c r="S63" s="213"/>
      <c r="T63" s="213"/>
      <c r="U63" s="213"/>
    </row>
    <row r="64" spans="1:21" ht="12.75" customHeight="1">
      <c r="A64" s="212"/>
      <c r="B64" s="213"/>
      <c r="C64" s="660">
        <v>2</v>
      </c>
      <c r="D64" s="8" t="s">
        <v>1067</v>
      </c>
      <c r="E64" s="660"/>
      <c r="F64" s="660"/>
      <c r="G64" s="660"/>
      <c r="H64" s="660"/>
      <c r="I64" s="660"/>
      <c r="J64" s="660"/>
      <c r="K64" s="213"/>
      <c r="L64" s="213"/>
      <c r="M64" s="213"/>
      <c r="N64" s="213"/>
      <c r="O64" s="213"/>
      <c r="P64" s="213"/>
      <c r="Q64" s="213"/>
      <c r="R64" s="213"/>
      <c r="S64" s="213"/>
      <c r="T64" s="213"/>
      <c r="U64" s="213"/>
    </row>
    <row r="65" spans="1:21" ht="12.75" customHeight="1">
      <c r="A65" s="212"/>
      <c r="B65" s="213"/>
      <c r="C65" s="660">
        <v>98</v>
      </c>
      <c r="D65" s="8" t="s">
        <v>1116</v>
      </c>
      <c r="E65" s="660"/>
      <c r="F65" s="660"/>
      <c r="G65" s="660"/>
      <c r="H65" s="660"/>
      <c r="I65" s="660"/>
      <c r="J65" s="660"/>
      <c r="K65" s="213"/>
      <c r="L65" s="213"/>
      <c r="M65" s="213"/>
      <c r="N65" s="213"/>
      <c r="O65" s="213"/>
      <c r="P65" s="213"/>
      <c r="Q65" s="213"/>
      <c r="R65" s="213"/>
      <c r="S65" s="213"/>
      <c r="T65" s="213"/>
      <c r="U65" s="213"/>
    </row>
    <row r="66" spans="1:21" ht="12.75" customHeight="1">
      <c r="A66" s="212"/>
      <c r="B66" s="213"/>
      <c r="C66" s="660"/>
      <c r="D66" s="660"/>
      <c r="E66" s="660"/>
      <c r="F66" s="660"/>
      <c r="G66" s="660"/>
      <c r="H66" s="660"/>
      <c r="I66" s="660"/>
      <c r="J66" s="660"/>
      <c r="K66" s="213"/>
      <c r="L66" s="213"/>
      <c r="M66" s="213"/>
      <c r="N66" s="213"/>
      <c r="O66" s="213"/>
      <c r="P66" s="213"/>
      <c r="Q66" s="213"/>
      <c r="R66" s="213"/>
      <c r="S66" s="213"/>
      <c r="T66" s="213"/>
      <c r="U66" s="213"/>
    </row>
    <row r="67" spans="1:21" ht="12.75" customHeight="1">
      <c r="A67" s="212"/>
      <c r="B67" s="213"/>
      <c r="C67" s="660"/>
      <c r="D67" s="660"/>
      <c r="E67" s="660"/>
      <c r="F67" s="660"/>
      <c r="G67" s="660"/>
      <c r="H67" s="660"/>
      <c r="I67" s="660"/>
      <c r="J67" s="660"/>
      <c r="K67" s="213"/>
      <c r="L67" s="213"/>
      <c r="M67" s="213"/>
      <c r="N67" s="213"/>
      <c r="O67" s="213"/>
      <c r="P67" s="213"/>
      <c r="Q67" s="213"/>
      <c r="R67" s="213"/>
      <c r="S67" s="213"/>
      <c r="T67" s="213"/>
      <c r="U67" s="213"/>
    </row>
    <row r="68" spans="1:21" ht="12.75" customHeight="1">
      <c r="A68" s="212"/>
      <c r="B68" s="213" t="s">
        <v>27</v>
      </c>
      <c r="C68" s="220" t="s">
        <v>1745</v>
      </c>
      <c r="D68" s="660"/>
      <c r="E68" s="660"/>
      <c r="F68" s="660"/>
      <c r="G68" s="660"/>
      <c r="H68" s="660"/>
      <c r="I68" s="660"/>
      <c r="J68" s="660"/>
      <c r="K68" s="213"/>
      <c r="L68" s="213"/>
      <c r="M68" s="213"/>
      <c r="N68" s="213"/>
      <c r="O68" s="213"/>
      <c r="P68" s="213"/>
      <c r="Q68" s="213"/>
      <c r="R68" s="213"/>
      <c r="S68" s="213"/>
      <c r="T68" s="213"/>
      <c r="U68" s="213"/>
    </row>
    <row r="69" spans="1:21" ht="12.75" customHeight="1">
      <c r="A69" s="212"/>
      <c r="B69" s="213"/>
      <c r="C69" s="660">
        <v>1</v>
      </c>
      <c r="D69" s="8" t="s">
        <v>1013</v>
      </c>
      <c r="E69" s="660"/>
      <c r="F69" s="660"/>
      <c r="G69" s="660"/>
      <c r="H69" s="660"/>
      <c r="I69" s="660"/>
      <c r="J69" s="660"/>
      <c r="K69" s="213"/>
      <c r="L69" s="213"/>
      <c r="M69" s="213"/>
      <c r="N69" s="213"/>
      <c r="O69" s="213"/>
      <c r="P69" s="213"/>
      <c r="Q69" s="213"/>
      <c r="R69" s="213"/>
      <c r="S69" s="213"/>
      <c r="T69" s="213"/>
      <c r="U69" s="213"/>
    </row>
    <row r="70" spans="1:21" ht="12.75" customHeight="1">
      <c r="A70" s="212"/>
      <c r="B70" s="213"/>
      <c r="C70" s="660">
        <v>2</v>
      </c>
      <c r="D70" s="8" t="s">
        <v>1067</v>
      </c>
      <c r="E70" s="660"/>
      <c r="F70" s="660"/>
      <c r="G70" s="660"/>
      <c r="H70" s="660"/>
      <c r="I70" s="660"/>
      <c r="J70" s="660"/>
      <c r="K70" s="213"/>
      <c r="L70" s="213"/>
      <c r="M70" s="213"/>
      <c r="N70" s="213"/>
      <c r="O70" s="213"/>
      <c r="P70" s="213"/>
      <c r="Q70" s="213"/>
      <c r="R70" s="213"/>
      <c r="S70" s="213"/>
      <c r="T70" s="213"/>
      <c r="U70" s="213"/>
    </row>
    <row r="71" spans="1:21" ht="12.75" customHeight="1">
      <c r="A71" s="212"/>
      <c r="B71" s="213"/>
      <c r="C71" s="660">
        <v>98</v>
      </c>
      <c r="D71" s="8" t="s">
        <v>1116</v>
      </c>
      <c r="E71" s="660"/>
      <c r="F71" s="660"/>
      <c r="G71" s="660"/>
      <c r="H71" s="660"/>
      <c r="I71" s="660"/>
      <c r="J71" s="660"/>
      <c r="K71" s="213"/>
      <c r="L71" s="213"/>
      <c r="M71" s="213"/>
      <c r="N71" s="213"/>
      <c r="O71" s="213"/>
      <c r="P71" s="213"/>
      <c r="Q71" s="213"/>
      <c r="R71" s="213"/>
      <c r="S71" s="213"/>
      <c r="T71" s="213"/>
      <c r="U71" s="213"/>
    </row>
    <row r="72" spans="1:21" ht="12.75" customHeight="1">
      <c r="A72" s="212"/>
      <c r="B72" s="213"/>
      <c r="C72" s="660"/>
      <c r="D72" s="660"/>
      <c r="E72" s="660"/>
      <c r="F72" s="660"/>
      <c r="G72" s="660"/>
      <c r="H72" s="660"/>
      <c r="I72" s="660"/>
      <c r="J72" s="660"/>
      <c r="K72" s="213"/>
      <c r="L72" s="213"/>
      <c r="M72" s="213"/>
      <c r="N72" s="213"/>
      <c r="O72" s="213"/>
      <c r="P72" s="213"/>
      <c r="Q72" s="213"/>
      <c r="R72" s="213"/>
      <c r="S72" s="213"/>
      <c r="T72" s="213"/>
      <c r="U72" s="213"/>
    </row>
    <row r="73" spans="1:21" ht="12.75" customHeight="1">
      <c r="A73" s="212"/>
      <c r="B73" s="213" t="s">
        <v>28</v>
      </c>
      <c r="C73" s="8" t="s">
        <v>1746</v>
      </c>
      <c r="D73" s="660"/>
      <c r="E73" s="660"/>
      <c r="F73" s="660"/>
      <c r="G73" s="660"/>
      <c r="H73" s="660"/>
      <c r="I73" s="660"/>
      <c r="J73" s="660"/>
      <c r="K73" s="213"/>
      <c r="L73" s="213"/>
      <c r="M73" s="213"/>
      <c r="N73" s="213"/>
      <c r="O73" s="213"/>
      <c r="P73" s="213"/>
      <c r="Q73" s="213"/>
      <c r="R73" s="213"/>
      <c r="S73" s="213"/>
      <c r="T73" s="213"/>
      <c r="U73" s="213"/>
    </row>
    <row r="74" spans="1:21" ht="12.75" customHeight="1">
      <c r="A74" s="212"/>
      <c r="B74" s="213"/>
      <c r="C74" s="660">
        <v>1</v>
      </c>
      <c r="D74" s="8" t="s">
        <v>1013</v>
      </c>
      <c r="E74" s="660"/>
      <c r="F74" s="660"/>
      <c r="G74" s="660"/>
      <c r="H74" s="660"/>
      <c r="I74" s="660"/>
      <c r="J74" s="660"/>
      <c r="K74" s="213"/>
      <c r="L74" s="213"/>
      <c r="M74" s="213"/>
      <c r="N74" s="213"/>
      <c r="O74" s="213"/>
      <c r="P74" s="213"/>
      <c r="Q74" s="213"/>
      <c r="R74" s="213"/>
      <c r="S74" s="213"/>
      <c r="T74" s="213"/>
      <c r="U74" s="213"/>
    </row>
    <row r="75" spans="1:21" ht="12.75" customHeight="1">
      <c r="A75" s="212"/>
      <c r="B75" s="213"/>
      <c r="C75" s="660">
        <v>2</v>
      </c>
      <c r="D75" s="8" t="s">
        <v>1067</v>
      </c>
      <c r="E75" s="660"/>
      <c r="F75" s="660"/>
      <c r="G75" s="660"/>
      <c r="H75" s="660"/>
      <c r="I75" s="660"/>
      <c r="J75" s="660"/>
      <c r="K75" s="213"/>
      <c r="L75" s="213"/>
      <c r="M75" s="213"/>
      <c r="N75" s="213"/>
      <c r="O75" s="213"/>
      <c r="P75" s="213"/>
      <c r="Q75" s="213"/>
      <c r="R75" s="213"/>
      <c r="S75" s="213"/>
      <c r="T75" s="213"/>
      <c r="U75" s="213"/>
    </row>
    <row r="76" spans="1:21" ht="12.75" customHeight="1">
      <c r="A76" s="212"/>
      <c r="B76" s="213"/>
      <c r="C76" s="660">
        <v>98</v>
      </c>
      <c r="D76" s="8" t="s">
        <v>1116</v>
      </c>
      <c r="E76" s="660"/>
      <c r="F76" s="660"/>
      <c r="G76" s="660"/>
      <c r="H76" s="660"/>
      <c r="I76" s="660"/>
      <c r="J76" s="660"/>
      <c r="K76" s="213"/>
      <c r="L76" s="213"/>
      <c r="M76" s="213"/>
      <c r="N76" s="213"/>
      <c r="O76" s="213"/>
      <c r="P76" s="213"/>
      <c r="Q76" s="213"/>
      <c r="R76" s="213"/>
      <c r="S76" s="213"/>
      <c r="T76" s="213"/>
      <c r="U76" s="213"/>
    </row>
    <row r="77" spans="1:21" ht="12.75" customHeight="1">
      <c r="A77" s="212"/>
      <c r="B77" s="213"/>
      <c r="C77" s="660"/>
      <c r="D77" s="660"/>
      <c r="E77" s="660"/>
      <c r="F77" s="660"/>
      <c r="G77" s="660"/>
      <c r="H77" s="660"/>
      <c r="I77" s="660"/>
      <c r="J77" s="660"/>
      <c r="K77" s="213"/>
      <c r="L77" s="213"/>
      <c r="M77" s="213"/>
      <c r="N77" s="213"/>
      <c r="O77" s="213"/>
      <c r="P77" s="213"/>
      <c r="Q77" s="213"/>
      <c r="R77" s="213"/>
      <c r="S77" s="213"/>
      <c r="T77" s="213"/>
      <c r="U77" s="213"/>
    </row>
    <row r="78" spans="1:21" ht="12.75" customHeight="1">
      <c r="A78" s="212"/>
      <c r="B78" s="213" t="s">
        <v>29</v>
      </c>
      <c r="C78" s="262" t="s">
        <v>1747</v>
      </c>
      <c r="D78" s="660"/>
      <c r="E78" s="660"/>
      <c r="F78" s="660"/>
      <c r="G78" s="660"/>
      <c r="H78" s="660"/>
      <c r="I78" s="660"/>
      <c r="J78" s="660"/>
      <c r="K78" s="213"/>
      <c r="L78" s="213"/>
      <c r="M78" s="213"/>
      <c r="N78" s="213"/>
      <c r="O78" s="213"/>
      <c r="P78" s="213"/>
      <c r="Q78" s="213"/>
      <c r="R78" s="213"/>
      <c r="S78" s="213"/>
      <c r="T78" s="213"/>
      <c r="U78" s="213"/>
    </row>
    <row r="79" spans="1:21" ht="12.75" customHeight="1">
      <c r="A79" s="212"/>
      <c r="B79" s="213"/>
      <c r="C79" s="660">
        <v>1</v>
      </c>
      <c r="D79" s="8" t="s">
        <v>1013</v>
      </c>
      <c r="E79" s="660"/>
      <c r="F79" s="660"/>
      <c r="G79" s="660"/>
      <c r="H79" s="660"/>
      <c r="I79" s="660"/>
      <c r="J79" s="660"/>
      <c r="K79" s="213"/>
      <c r="L79" s="213"/>
      <c r="M79" s="213"/>
      <c r="N79" s="213"/>
      <c r="O79" s="213"/>
      <c r="P79" s="213"/>
      <c r="Q79" s="213"/>
      <c r="R79" s="213"/>
      <c r="S79" s="213"/>
      <c r="T79" s="213"/>
      <c r="U79" s="213"/>
    </row>
    <row r="80" spans="1:21" ht="12.75" customHeight="1">
      <c r="A80" s="212"/>
      <c r="B80" s="213"/>
      <c r="C80" s="660">
        <v>2</v>
      </c>
      <c r="D80" s="8" t="s">
        <v>1067</v>
      </c>
      <c r="E80" s="660"/>
      <c r="F80" s="660"/>
      <c r="G80" s="660"/>
      <c r="H80" s="660"/>
      <c r="I80" s="660"/>
      <c r="J80" s="660"/>
      <c r="K80" s="213"/>
      <c r="L80" s="213"/>
      <c r="M80" s="213"/>
      <c r="N80" s="213"/>
      <c r="O80" s="213"/>
      <c r="P80" s="213"/>
      <c r="Q80" s="213"/>
      <c r="R80" s="213"/>
      <c r="S80" s="213"/>
      <c r="T80" s="213"/>
      <c r="U80" s="213"/>
    </row>
    <row r="81" spans="1:21" ht="12.75" customHeight="1">
      <c r="A81" s="212"/>
      <c r="B81" s="213"/>
      <c r="C81" s="660">
        <v>98</v>
      </c>
      <c r="D81" s="8" t="s">
        <v>1116</v>
      </c>
      <c r="E81" s="660"/>
      <c r="F81" s="660"/>
      <c r="G81" s="660"/>
      <c r="H81" s="660"/>
      <c r="I81" s="660"/>
      <c r="J81" s="660"/>
      <c r="K81" s="213"/>
      <c r="L81" s="213"/>
      <c r="M81" s="213"/>
      <c r="N81" s="213"/>
      <c r="O81" s="213"/>
      <c r="P81" s="213"/>
      <c r="Q81" s="213"/>
      <c r="R81" s="213"/>
      <c r="S81" s="213"/>
      <c r="T81" s="213"/>
      <c r="U81" s="213"/>
    </row>
    <row r="82" spans="1:21" ht="12.75" customHeight="1">
      <c r="A82" s="212"/>
      <c r="B82" s="213"/>
      <c r="C82" s="660"/>
      <c r="D82" s="660"/>
      <c r="E82" s="660"/>
      <c r="F82" s="660"/>
      <c r="G82" s="660"/>
      <c r="H82" s="660"/>
      <c r="I82" s="660"/>
      <c r="J82" s="660"/>
      <c r="K82" s="213"/>
      <c r="L82" s="213"/>
      <c r="M82" s="213"/>
      <c r="N82" s="213"/>
      <c r="O82" s="213"/>
      <c r="P82" s="213"/>
      <c r="Q82" s="213"/>
      <c r="R82" s="213"/>
      <c r="S82" s="213"/>
      <c r="T82" s="213"/>
      <c r="U82" s="213"/>
    </row>
    <row r="83" spans="1:21" ht="12.75" customHeight="1">
      <c r="A83" s="212"/>
      <c r="B83" s="213" t="s">
        <v>30</v>
      </c>
      <c r="C83" s="8" t="s">
        <v>1748</v>
      </c>
      <c r="D83" s="660"/>
      <c r="E83" s="660"/>
      <c r="F83" s="660"/>
      <c r="G83" s="660"/>
      <c r="H83" s="660"/>
      <c r="I83" s="660"/>
      <c r="J83" s="660"/>
      <c r="K83" s="213"/>
      <c r="L83" s="213"/>
      <c r="M83" s="213"/>
      <c r="N83" s="213"/>
      <c r="O83" s="213"/>
      <c r="P83" s="213"/>
      <c r="Q83" s="213"/>
      <c r="R83" s="213"/>
      <c r="S83" s="213"/>
      <c r="T83" s="213"/>
      <c r="U83" s="213"/>
    </row>
    <row r="84" spans="1:21" ht="12.75" customHeight="1">
      <c r="A84" s="212"/>
      <c r="B84" s="213"/>
      <c r="C84" s="660">
        <v>1</v>
      </c>
      <c r="D84" s="8" t="s">
        <v>1013</v>
      </c>
      <c r="E84" s="660"/>
      <c r="F84" s="660"/>
      <c r="G84" s="660"/>
      <c r="H84" s="660"/>
      <c r="I84" s="660"/>
      <c r="J84" s="660"/>
      <c r="K84" s="213"/>
      <c r="L84" s="213"/>
      <c r="M84" s="213"/>
      <c r="N84" s="213"/>
      <c r="O84" s="213"/>
      <c r="P84" s="213"/>
      <c r="Q84" s="213"/>
      <c r="R84" s="213"/>
      <c r="S84" s="213"/>
      <c r="T84" s="213"/>
      <c r="U84" s="213"/>
    </row>
    <row r="85" spans="1:21" ht="12.75" customHeight="1">
      <c r="A85" s="212"/>
      <c r="B85" s="213"/>
      <c r="C85" s="660">
        <v>2</v>
      </c>
      <c r="D85" s="8" t="s">
        <v>1067</v>
      </c>
      <c r="E85" s="660"/>
      <c r="F85" s="660"/>
      <c r="G85" s="660"/>
      <c r="H85" s="660"/>
      <c r="I85" s="660"/>
      <c r="J85" s="660"/>
      <c r="K85" s="213"/>
      <c r="L85" s="213"/>
      <c r="M85" s="213"/>
      <c r="N85" s="213"/>
      <c r="O85" s="213"/>
      <c r="P85" s="213"/>
      <c r="Q85" s="213"/>
      <c r="R85" s="213"/>
      <c r="S85" s="213"/>
      <c r="T85" s="213"/>
      <c r="U85" s="213"/>
    </row>
    <row r="86" spans="1:21" ht="12.75" customHeight="1">
      <c r="A86" s="212"/>
      <c r="B86" s="213"/>
      <c r="C86" s="660">
        <v>98</v>
      </c>
      <c r="D86" s="8" t="s">
        <v>1116</v>
      </c>
      <c r="E86" s="660"/>
      <c r="F86" s="660"/>
      <c r="G86" s="660"/>
      <c r="H86" s="660"/>
      <c r="I86" s="660"/>
      <c r="J86" s="660"/>
      <c r="K86" s="213"/>
      <c r="L86" s="213"/>
      <c r="M86" s="213"/>
      <c r="N86" s="213"/>
      <c r="O86" s="213"/>
      <c r="P86" s="213"/>
      <c r="Q86" s="213"/>
      <c r="R86" s="213"/>
      <c r="S86" s="213"/>
      <c r="T86" s="213"/>
      <c r="U86" s="213"/>
    </row>
    <row r="87" spans="1:21" ht="12.75" customHeight="1">
      <c r="A87" s="212"/>
      <c r="B87" s="213"/>
      <c r="C87" s="660"/>
      <c r="D87" s="660"/>
      <c r="E87" s="660"/>
      <c r="F87" s="660"/>
      <c r="G87" s="660"/>
      <c r="H87" s="660"/>
      <c r="I87" s="660"/>
      <c r="J87" s="660"/>
      <c r="K87" s="213"/>
      <c r="L87" s="213"/>
      <c r="M87" s="213"/>
      <c r="N87" s="213"/>
      <c r="O87" s="213"/>
      <c r="P87" s="213"/>
      <c r="Q87" s="213"/>
      <c r="R87" s="213"/>
      <c r="S87" s="213"/>
      <c r="T87" s="213"/>
      <c r="U87" s="213"/>
    </row>
    <row r="88" spans="1:21" ht="12.75" customHeight="1">
      <c r="A88" s="212"/>
      <c r="B88" s="213" t="s">
        <v>31</v>
      </c>
      <c r="C88" s="832" t="s">
        <v>1265</v>
      </c>
      <c r="D88" s="660"/>
      <c r="E88" s="660" t="s">
        <v>164</v>
      </c>
      <c r="F88" s="660"/>
      <c r="G88" s="660"/>
      <c r="H88" s="660"/>
      <c r="I88" s="660"/>
      <c r="J88" s="660"/>
      <c r="K88" s="213"/>
      <c r="L88" s="213"/>
      <c r="M88" s="213"/>
      <c r="N88" s="213"/>
      <c r="O88" s="213"/>
      <c r="P88" s="213"/>
      <c r="Q88" s="213"/>
      <c r="R88" s="213"/>
      <c r="S88" s="213"/>
      <c r="T88" s="213"/>
      <c r="U88" s="213"/>
    </row>
    <row r="89" spans="1:21" ht="12.75" customHeight="1">
      <c r="A89" s="212"/>
      <c r="B89" s="213"/>
      <c r="C89" s="660"/>
      <c r="D89" s="660"/>
      <c r="E89" s="660"/>
      <c r="F89" s="660"/>
      <c r="G89" s="660"/>
      <c r="H89" s="660"/>
      <c r="I89" s="660"/>
      <c r="J89" s="660"/>
      <c r="K89" s="213"/>
      <c r="L89" s="213"/>
      <c r="M89" s="213"/>
      <c r="N89" s="213"/>
      <c r="O89" s="213"/>
      <c r="P89" s="213"/>
      <c r="Q89" s="213"/>
      <c r="R89" s="213"/>
      <c r="S89" s="213"/>
      <c r="T89" s="213"/>
      <c r="U89" s="213"/>
    </row>
    <row r="90" spans="1:21" ht="12.75" customHeight="1">
      <c r="A90" s="212">
        <f>A30+0.01</f>
        <v>15.049999999999999</v>
      </c>
      <c r="B90" s="1104" t="s">
        <v>1749</v>
      </c>
      <c r="C90" s="1105"/>
      <c r="D90" s="1105"/>
      <c r="E90" s="1105"/>
      <c r="F90" s="1105"/>
      <c r="G90" s="1105"/>
      <c r="H90" s="1105"/>
      <c r="I90" s="1105"/>
      <c r="J90" s="1105"/>
      <c r="K90" s="1105"/>
      <c r="L90" s="1105"/>
      <c r="M90" s="1105"/>
      <c r="N90" s="1105"/>
      <c r="O90" s="1105"/>
      <c r="P90" s="1105"/>
      <c r="Q90" s="1105"/>
      <c r="R90" s="213"/>
      <c r="S90" s="213"/>
      <c r="T90" s="213"/>
      <c r="U90" s="213"/>
    </row>
    <row r="91" spans="1:21" ht="12.75" customHeight="1">
      <c r="A91" s="212"/>
      <c r="B91" s="1105"/>
      <c r="C91" s="1105"/>
      <c r="D91" s="1105"/>
      <c r="E91" s="1105"/>
      <c r="F91" s="1105"/>
      <c r="G91" s="1105"/>
      <c r="H91" s="1105"/>
      <c r="I91" s="1105"/>
      <c r="J91" s="1105"/>
      <c r="K91" s="1105"/>
      <c r="L91" s="1105"/>
      <c r="M91" s="1105"/>
      <c r="N91" s="1105"/>
      <c r="O91" s="1105"/>
      <c r="P91" s="1105"/>
      <c r="Q91" s="1105"/>
      <c r="R91" s="213"/>
      <c r="S91" s="213"/>
      <c r="T91" s="213"/>
      <c r="U91" s="213"/>
    </row>
    <row r="92" spans="1:21" ht="12.75" customHeight="1">
      <c r="A92" s="212"/>
      <c r="B92" s="213"/>
      <c r="C92" s="664">
        <v>1</v>
      </c>
      <c r="D92" s="845" t="s">
        <v>1750</v>
      </c>
      <c r="E92" s="660"/>
      <c r="F92" s="660"/>
      <c r="G92" s="660"/>
      <c r="H92" s="660"/>
      <c r="I92" s="660"/>
      <c r="J92" s="660"/>
      <c r="K92" s="213"/>
      <c r="L92" s="213"/>
      <c r="M92" s="213"/>
      <c r="N92" s="213"/>
      <c r="O92" s="213"/>
      <c r="P92" s="213"/>
      <c r="Q92" s="213"/>
      <c r="R92" s="213"/>
      <c r="S92" s="213"/>
      <c r="T92" s="213"/>
      <c r="U92" s="213"/>
    </row>
    <row r="93" spans="1:21" ht="12.75" customHeight="1">
      <c r="A93" s="212"/>
      <c r="B93" s="213"/>
      <c r="C93" s="664">
        <v>2</v>
      </c>
      <c r="D93" s="845" t="s">
        <v>1751</v>
      </c>
      <c r="E93" s="660"/>
      <c r="F93" s="660"/>
      <c r="G93" s="660"/>
      <c r="H93" s="660"/>
      <c r="I93" s="660"/>
      <c r="J93" s="660"/>
      <c r="K93" s="213"/>
      <c r="L93" s="213"/>
      <c r="M93" s="213"/>
      <c r="N93" s="213"/>
      <c r="O93" s="213"/>
      <c r="P93" s="213"/>
      <c r="Q93" s="213"/>
      <c r="R93" s="213"/>
      <c r="S93" s="213"/>
      <c r="T93" s="213"/>
      <c r="U93" s="213"/>
    </row>
    <row r="94" spans="1:21" ht="12.75" customHeight="1">
      <c r="A94" s="212"/>
      <c r="B94" s="213"/>
      <c r="C94" s="664">
        <v>3</v>
      </c>
      <c r="D94" s="845" t="s">
        <v>1752</v>
      </c>
      <c r="E94" s="660"/>
      <c r="F94" s="660"/>
      <c r="G94" s="660"/>
      <c r="H94" s="660"/>
      <c r="I94" s="660"/>
      <c r="J94" s="660"/>
      <c r="K94" s="213"/>
      <c r="L94" s="213"/>
      <c r="M94" s="213"/>
      <c r="N94" s="213"/>
      <c r="O94" s="213"/>
      <c r="P94" s="213"/>
      <c r="Q94" s="213"/>
      <c r="R94" s="213"/>
      <c r="S94" s="213"/>
      <c r="T94" s="213"/>
      <c r="U94" s="213"/>
    </row>
    <row r="95" spans="1:21" ht="12.75" customHeight="1">
      <c r="A95" s="212"/>
      <c r="B95" s="213"/>
      <c r="C95" s="664">
        <v>98</v>
      </c>
      <c r="D95" s="8" t="s">
        <v>1116</v>
      </c>
      <c r="E95" s="660"/>
      <c r="F95" s="660"/>
      <c r="G95" s="660"/>
      <c r="H95" s="660"/>
      <c r="I95" s="660"/>
      <c r="J95" s="660"/>
      <c r="K95" s="213"/>
      <c r="L95" s="213"/>
      <c r="M95" s="213"/>
      <c r="N95" s="213"/>
      <c r="O95" s="213"/>
      <c r="P95" s="213"/>
      <c r="Q95" s="213"/>
      <c r="R95" s="213"/>
      <c r="S95" s="213"/>
      <c r="T95" s="213"/>
      <c r="U95" s="213"/>
    </row>
    <row r="96" spans="1:21" ht="12.75" customHeight="1">
      <c r="A96" s="212"/>
      <c r="B96" s="213"/>
      <c r="C96" s="660"/>
      <c r="D96" s="660"/>
      <c r="E96" s="660"/>
      <c r="F96" s="660"/>
      <c r="G96" s="660"/>
      <c r="H96" s="660"/>
      <c r="I96" s="660"/>
      <c r="J96" s="660"/>
      <c r="K96" s="213"/>
      <c r="L96" s="213"/>
      <c r="M96" s="213"/>
      <c r="N96" s="213"/>
      <c r="O96" s="213"/>
      <c r="P96" s="213"/>
      <c r="Q96" s="213"/>
      <c r="R96" s="213"/>
      <c r="S96" s="213"/>
      <c r="T96" s="213"/>
      <c r="U96" s="213"/>
    </row>
    <row r="97" spans="1:21" ht="12.75" customHeight="1">
      <c r="A97" s="212">
        <f>A90+0.01</f>
        <v>15.059999999999999</v>
      </c>
      <c r="B97" s="1106" t="s">
        <v>1753</v>
      </c>
      <c r="C97" s="1105"/>
      <c r="D97" s="1105"/>
      <c r="E97" s="1105"/>
      <c r="F97" s="1105"/>
      <c r="G97" s="1105"/>
      <c r="H97" s="1105"/>
      <c r="I97" s="1105"/>
      <c r="J97" s="1105"/>
      <c r="K97" s="1105"/>
      <c r="L97" s="1105"/>
      <c r="M97" s="1105"/>
      <c r="N97" s="1105"/>
      <c r="O97" s="1105"/>
      <c r="P97" s="1105"/>
      <c r="Q97" s="1105"/>
      <c r="R97" s="213"/>
      <c r="S97" s="213"/>
      <c r="T97" s="213"/>
      <c r="U97" s="213"/>
    </row>
    <row r="98" spans="1:21" ht="12.75" customHeight="1">
      <c r="A98" s="212"/>
      <c r="B98" s="1105"/>
      <c r="C98" s="1105"/>
      <c r="D98" s="1105"/>
      <c r="E98" s="1105"/>
      <c r="F98" s="1105"/>
      <c r="G98" s="1105"/>
      <c r="H98" s="1105"/>
      <c r="I98" s="1105"/>
      <c r="J98" s="1105"/>
      <c r="K98" s="1105"/>
      <c r="L98" s="1105"/>
      <c r="M98" s="1105"/>
      <c r="N98" s="1105"/>
      <c r="O98" s="1105"/>
      <c r="P98" s="1105"/>
      <c r="Q98" s="1105"/>
      <c r="R98" s="213"/>
      <c r="S98" s="213"/>
      <c r="T98" s="213"/>
      <c r="U98" s="213"/>
    </row>
    <row r="99" spans="1:21" ht="12.75" customHeight="1">
      <c r="A99" s="212"/>
      <c r="B99" s="1105"/>
      <c r="C99" s="1105"/>
      <c r="D99" s="1105"/>
      <c r="E99" s="1105"/>
      <c r="F99" s="1105"/>
      <c r="G99" s="1105"/>
      <c r="H99" s="1105"/>
      <c r="I99" s="1105"/>
      <c r="J99" s="1105"/>
      <c r="K99" s="1105"/>
      <c r="L99" s="1105"/>
      <c r="M99" s="1105"/>
      <c r="N99" s="1105"/>
      <c r="O99" s="1105"/>
      <c r="P99" s="1105"/>
      <c r="Q99" s="1105"/>
      <c r="R99" s="213"/>
      <c r="S99" s="213"/>
      <c r="T99" s="213"/>
      <c r="U99" s="213"/>
    </row>
    <row r="100" spans="1:21" ht="12.75" customHeight="1">
      <c r="A100" s="212"/>
      <c r="B100" s="213"/>
      <c r="C100" s="660"/>
      <c r="D100" s="660"/>
      <c r="E100" s="660"/>
      <c r="F100" s="660"/>
      <c r="G100" s="660"/>
      <c r="H100" s="660"/>
      <c r="I100" s="660"/>
      <c r="J100" s="660"/>
      <c r="K100" s="213"/>
      <c r="L100" s="213"/>
      <c r="M100" s="213"/>
      <c r="N100" s="213"/>
      <c r="O100" s="213"/>
      <c r="P100" s="213"/>
      <c r="Q100" s="213"/>
      <c r="R100" s="213"/>
      <c r="S100" s="213"/>
      <c r="T100" s="213"/>
      <c r="U100" s="213"/>
    </row>
    <row r="101" spans="1:21" ht="12.75" customHeight="1">
      <c r="A101" s="212"/>
      <c r="B101" s="213"/>
      <c r="C101" s="660">
        <v>1</v>
      </c>
      <c r="D101" s="8" t="s">
        <v>1013</v>
      </c>
      <c r="F101" s="660"/>
      <c r="G101" s="660"/>
      <c r="H101" s="660"/>
      <c r="I101" s="660"/>
      <c r="J101" s="660"/>
      <c r="K101" s="213"/>
      <c r="L101" s="213"/>
      <c r="M101" s="213"/>
      <c r="N101" s="213"/>
      <c r="O101" s="213"/>
      <c r="P101" s="213"/>
      <c r="Q101" s="213"/>
      <c r="R101" s="213"/>
      <c r="S101" s="213"/>
      <c r="T101" s="213"/>
      <c r="U101" s="213"/>
    </row>
    <row r="102" spans="1:21" ht="12.75" customHeight="1">
      <c r="A102" s="212"/>
      <c r="B102" s="213"/>
      <c r="C102" s="660">
        <v>2</v>
      </c>
      <c r="D102" s="8" t="s">
        <v>1067</v>
      </c>
      <c r="F102" s="660" t="s">
        <v>13</v>
      </c>
      <c r="G102" s="660">
        <f>A124</f>
        <v>15.079999999999998</v>
      </c>
      <c r="H102" s="660"/>
      <c r="I102" s="660"/>
      <c r="J102" s="660"/>
      <c r="K102" s="213"/>
      <c r="L102" s="213"/>
      <c r="M102" s="213"/>
      <c r="N102" s="213"/>
      <c r="O102" s="213"/>
      <c r="P102" s="213"/>
      <c r="Q102" s="213"/>
      <c r="R102" s="213"/>
      <c r="S102" s="213"/>
      <c r="T102" s="213"/>
      <c r="U102" s="213"/>
    </row>
    <row r="103" spans="1:21" ht="12.75" customHeight="1">
      <c r="A103" s="212"/>
      <c r="B103" s="213"/>
      <c r="C103" s="660">
        <v>98</v>
      </c>
      <c r="D103" s="8" t="s">
        <v>1116</v>
      </c>
      <c r="F103" s="660" t="s">
        <v>13</v>
      </c>
      <c r="G103" s="660">
        <f>A124</f>
        <v>15.079999999999998</v>
      </c>
      <c r="H103" s="660"/>
      <c r="I103" s="660"/>
      <c r="J103" s="660"/>
      <c r="K103" s="213"/>
      <c r="L103" s="213"/>
      <c r="M103" s="213"/>
      <c r="N103" s="213"/>
      <c r="O103" s="213"/>
      <c r="P103" s="213"/>
      <c r="Q103" s="213"/>
      <c r="R103" s="213"/>
      <c r="S103" s="213"/>
      <c r="T103" s="213"/>
      <c r="U103" s="213"/>
    </row>
    <row r="104" spans="1:21" ht="12.75" customHeight="1">
      <c r="A104" s="212"/>
      <c r="B104" s="213"/>
      <c r="C104" s="660"/>
      <c r="D104" s="660"/>
      <c r="E104" s="660"/>
      <c r="F104" s="660"/>
      <c r="G104" s="660"/>
      <c r="H104" s="660"/>
      <c r="I104" s="660"/>
      <c r="J104" s="660"/>
      <c r="K104" s="213"/>
      <c r="L104" s="213"/>
      <c r="M104" s="213"/>
      <c r="N104" s="213"/>
      <c r="O104" s="213"/>
      <c r="P104" s="213"/>
      <c r="Q104" s="213"/>
      <c r="R104" s="213"/>
      <c r="S104" s="213"/>
      <c r="T104" s="213"/>
      <c r="U104" s="213"/>
    </row>
    <row r="105" spans="1:21" ht="12.75" customHeight="1">
      <c r="A105" s="212">
        <f>A97+0.01</f>
        <v>15.069999999999999</v>
      </c>
      <c r="B105" s="220" t="s">
        <v>1754</v>
      </c>
      <c r="C105" s="660"/>
      <c r="D105" s="660"/>
      <c r="E105" s="660"/>
      <c r="F105" s="660"/>
      <c r="G105" s="660"/>
      <c r="H105" s="660"/>
      <c r="I105" s="660"/>
      <c r="J105" s="660"/>
      <c r="K105" s="213"/>
      <c r="L105" s="213"/>
      <c r="M105" s="213"/>
      <c r="N105" s="213"/>
      <c r="O105" s="213"/>
      <c r="P105" s="213"/>
      <c r="Q105" s="213"/>
      <c r="R105" s="213"/>
      <c r="S105" s="213"/>
      <c r="T105" s="213"/>
      <c r="U105" s="213"/>
    </row>
    <row r="106" spans="1:21" ht="12.75" customHeight="1">
      <c r="A106" s="212"/>
      <c r="B106" s="1104" t="s">
        <v>1755</v>
      </c>
      <c r="C106" s="1105"/>
      <c r="D106" s="1105"/>
      <c r="E106" s="1105"/>
      <c r="F106" s="1105"/>
      <c r="G106" s="1105"/>
      <c r="H106" s="1105"/>
      <c r="I106" s="1105"/>
      <c r="J106" s="1105"/>
      <c r="K106" s="1105"/>
      <c r="L106" s="1105"/>
      <c r="M106" s="1105"/>
      <c r="N106" s="1105"/>
      <c r="O106" s="1105"/>
      <c r="P106" s="1105"/>
      <c r="Q106" s="1105"/>
      <c r="R106" s="213"/>
      <c r="S106" s="213"/>
      <c r="T106" s="213"/>
      <c r="U106" s="213"/>
    </row>
    <row r="107" spans="1:21" ht="12.75" customHeight="1">
      <c r="A107" s="212"/>
      <c r="B107" s="1105"/>
      <c r="C107" s="1105"/>
      <c r="D107" s="1105"/>
      <c r="E107" s="1105"/>
      <c r="F107" s="1105"/>
      <c r="G107" s="1105"/>
      <c r="H107" s="1105"/>
      <c r="I107" s="1105"/>
      <c r="J107" s="1105"/>
      <c r="K107" s="1105"/>
      <c r="L107" s="1105"/>
      <c r="M107" s="1105"/>
      <c r="N107" s="1105"/>
      <c r="O107" s="1105"/>
      <c r="P107" s="1105"/>
      <c r="Q107" s="1105"/>
      <c r="R107" s="213"/>
      <c r="S107" s="213"/>
      <c r="T107" s="213"/>
      <c r="U107" s="213"/>
    </row>
    <row r="108" spans="1:21" ht="12.75" customHeight="1">
      <c r="A108" s="212"/>
      <c r="B108" s="213"/>
      <c r="C108" s="664" t="s">
        <v>20</v>
      </c>
      <c r="D108" s="8" t="s">
        <v>1756</v>
      </c>
      <c r="E108" s="660"/>
      <c r="F108" s="660"/>
      <c r="G108" s="660"/>
      <c r="H108" s="660"/>
      <c r="I108" s="660"/>
      <c r="J108" s="660"/>
      <c r="K108" s="213"/>
      <c r="L108" s="213"/>
      <c r="M108" s="8"/>
      <c r="N108" s="213"/>
      <c r="O108" s="213"/>
      <c r="P108" s="213"/>
      <c r="Q108" s="213"/>
      <c r="R108" s="213"/>
      <c r="S108" s="213"/>
      <c r="T108" s="213"/>
      <c r="U108" s="213"/>
    </row>
    <row r="109" spans="1:21" ht="12.75" customHeight="1">
      <c r="A109" s="212"/>
      <c r="B109" s="213"/>
      <c r="C109" s="664" t="s">
        <v>21</v>
      </c>
      <c r="D109" s="8" t="s">
        <v>1757</v>
      </c>
      <c r="E109" s="660"/>
      <c r="F109" s="660"/>
      <c r="G109" s="660"/>
      <c r="H109" s="660"/>
      <c r="I109" s="660"/>
      <c r="J109" s="660"/>
      <c r="K109" s="213"/>
      <c r="L109" s="213"/>
      <c r="M109" s="8"/>
      <c r="N109" s="213"/>
      <c r="O109" s="213"/>
      <c r="P109" s="213"/>
      <c r="Q109" s="213"/>
      <c r="R109" s="213"/>
      <c r="S109" s="213"/>
      <c r="T109" s="213"/>
      <c r="U109" s="213"/>
    </row>
    <row r="110" spans="1:21" ht="12.75" customHeight="1">
      <c r="A110" s="212"/>
      <c r="B110" s="213"/>
      <c r="C110" s="664" t="s">
        <v>22</v>
      </c>
      <c r="D110" s="8" t="s">
        <v>1758</v>
      </c>
      <c r="E110" s="660"/>
      <c r="F110" s="660"/>
      <c r="G110" s="660"/>
      <c r="H110" s="660"/>
      <c r="I110" s="660"/>
      <c r="J110" s="660"/>
      <c r="K110" s="213"/>
      <c r="L110" s="213"/>
      <c r="M110" s="8"/>
      <c r="N110" s="213"/>
      <c r="O110" s="213"/>
      <c r="P110" s="213"/>
      <c r="Q110" s="213"/>
      <c r="R110" s="213"/>
      <c r="S110" s="213"/>
      <c r="T110" s="213"/>
      <c r="U110" s="213"/>
    </row>
    <row r="111" spans="1:21" ht="12.75" customHeight="1">
      <c r="A111" s="212"/>
      <c r="B111" s="213"/>
      <c r="C111" s="664" t="s">
        <v>23</v>
      </c>
      <c r="D111" s="8" t="s">
        <v>1759</v>
      </c>
      <c r="E111" s="660"/>
      <c r="F111" s="660"/>
      <c r="G111" s="660"/>
      <c r="H111" s="660"/>
      <c r="I111" s="660"/>
      <c r="J111" s="660"/>
      <c r="K111" s="213"/>
      <c r="L111" s="213"/>
      <c r="M111" s="8"/>
      <c r="N111" s="213"/>
      <c r="O111" s="213"/>
      <c r="P111" s="213"/>
      <c r="Q111" s="213"/>
      <c r="R111" s="213"/>
      <c r="S111" s="213"/>
      <c r="T111" s="213"/>
      <c r="U111" s="213"/>
    </row>
    <row r="112" spans="1:21" ht="12.75" customHeight="1">
      <c r="A112" s="212"/>
      <c r="B112" s="213"/>
      <c r="C112" s="664" t="s">
        <v>24</v>
      </c>
      <c r="D112" s="8" t="s">
        <v>1760</v>
      </c>
      <c r="E112" s="660"/>
      <c r="F112" s="660"/>
      <c r="G112" s="660"/>
      <c r="H112" s="660"/>
      <c r="I112" s="660"/>
      <c r="J112" s="660"/>
      <c r="K112" s="213"/>
      <c r="L112" s="213"/>
      <c r="M112" s="8"/>
      <c r="N112" s="213"/>
      <c r="O112" s="213"/>
      <c r="P112" s="213"/>
      <c r="Q112" s="213"/>
      <c r="R112" s="213"/>
      <c r="S112" s="213"/>
      <c r="T112" s="213"/>
      <c r="U112" s="213"/>
    </row>
    <row r="113" spans="1:21" ht="12.75" customHeight="1">
      <c r="A113" s="212"/>
      <c r="B113" s="213"/>
      <c r="C113" s="664" t="s">
        <v>25</v>
      </c>
      <c r="D113" s="8" t="s">
        <v>1761</v>
      </c>
      <c r="E113" s="660"/>
      <c r="F113" s="660"/>
      <c r="G113" s="660"/>
      <c r="H113" s="660"/>
      <c r="I113" s="660"/>
      <c r="J113" s="660"/>
      <c r="K113" s="213"/>
      <c r="L113" s="213"/>
      <c r="M113" s="8"/>
      <c r="N113" s="213"/>
      <c r="O113" s="213"/>
      <c r="P113" s="213"/>
      <c r="Q113" s="213"/>
      <c r="R113" s="213"/>
      <c r="S113" s="213"/>
      <c r="T113" s="213"/>
      <c r="U113" s="213"/>
    </row>
    <row r="114" spans="1:21" ht="12.75" customHeight="1">
      <c r="A114" s="212"/>
      <c r="B114" s="213"/>
      <c r="C114" s="664" t="s">
        <v>26</v>
      </c>
      <c r="D114" s="8" t="s">
        <v>1767</v>
      </c>
      <c r="E114" s="660"/>
      <c r="F114" s="660"/>
      <c r="G114" s="660"/>
      <c r="H114" s="660"/>
      <c r="I114" s="660"/>
      <c r="J114" s="660"/>
      <c r="K114" s="213"/>
      <c r="L114" s="213"/>
      <c r="M114" s="8"/>
      <c r="N114" s="213"/>
      <c r="O114" s="213"/>
      <c r="P114" s="213"/>
      <c r="Q114" s="213"/>
      <c r="R114" s="213"/>
      <c r="S114" s="213"/>
      <c r="T114" s="213"/>
      <c r="U114" s="213"/>
    </row>
    <row r="115" spans="1:21" ht="12.75" customHeight="1">
      <c r="A115" s="212"/>
      <c r="B115" s="213"/>
      <c r="C115" s="664" t="s">
        <v>27</v>
      </c>
      <c r="D115" s="8" t="s">
        <v>1762</v>
      </c>
      <c r="E115" s="660"/>
      <c r="F115" s="660"/>
      <c r="G115" s="660"/>
      <c r="H115" s="660"/>
      <c r="I115" s="660"/>
      <c r="J115" s="660"/>
      <c r="K115" s="213"/>
      <c r="L115" s="213"/>
      <c r="M115" s="8"/>
      <c r="N115" s="213"/>
      <c r="O115" s="213"/>
      <c r="P115" s="213"/>
      <c r="Q115" s="213"/>
      <c r="R115" s="213"/>
      <c r="S115" s="213"/>
      <c r="T115" s="213"/>
      <c r="U115" s="213"/>
    </row>
    <row r="116" spans="1:21" ht="12.75" customHeight="1">
      <c r="A116" s="212"/>
      <c r="B116" s="213"/>
      <c r="C116" s="664" t="s">
        <v>28</v>
      </c>
      <c r="D116" s="8" t="s">
        <v>1763</v>
      </c>
      <c r="E116" s="660"/>
      <c r="F116" s="660"/>
      <c r="G116" s="660"/>
      <c r="H116" s="660"/>
      <c r="I116" s="660"/>
      <c r="J116" s="660"/>
      <c r="K116" s="213"/>
      <c r="L116" s="213"/>
      <c r="M116" s="8"/>
      <c r="N116" s="213"/>
      <c r="O116" s="213"/>
      <c r="P116" s="213"/>
      <c r="Q116" s="213"/>
      <c r="R116" s="213"/>
      <c r="S116" s="213"/>
      <c r="T116" s="213"/>
      <c r="U116" s="213"/>
    </row>
    <row r="117" spans="1:21" ht="12.75" customHeight="1">
      <c r="A117" s="212"/>
      <c r="B117" s="213"/>
      <c r="C117" s="664" t="s">
        <v>29</v>
      </c>
      <c r="D117" s="8" t="s">
        <v>1764</v>
      </c>
      <c r="E117" s="660"/>
      <c r="F117" s="660"/>
      <c r="G117" s="660"/>
      <c r="H117" s="660"/>
      <c r="I117" s="660"/>
      <c r="J117" s="660"/>
      <c r="K117" s="213"/>
      <c r="L117" s="213"/>
      <c r="M117" s="8"/>
      <c r="N117" s="213"/>
      <c r="O117" s="213"/>
      <c r="P117" s="213"/>
      <c r="Q117" s="213"/>
      <c r="R117" s="213"/>
      <c r="S117" s="213"/>
      <c r="T117" s="213"/>
      <c r="U117" s="213"/>
    </row>
    <row r="118" spans="1:21" ht="12.75" customHeight="1">
      <c r="A118" s="212"/>
      <c r="B118" s="213"/>
      <c r="C118" s="664" t="s">
        <v>30</v>
      </c>
      <c r="D118" s="8" t="s">
        <v>1765</v>
      </c>
      <c r="E118" s="660"/>
      <c r="F118" s="660"/>
      <c r="G118" s="660"/>
      <c r="H118" s="660"/>
      <c r="I118" s="660"/>
      <c r="J118" s="660"/>
      <c r="K118" s="213"/>
      <c r="L118" s="213"/>
      <c r="M118" s="8"/>
      <c r="N118" s="213"/>
      <c r="O118" s="213"/>
      <c r="P118" s="213"/>
      <c r="Q118" s="213"/>
      <c r="R118" s="213"/>
      <c r="S118" s="213"/>
      <c r="T118" s="213"/>
      <c r="U118" s="213"/>
    </row>
    <row r="119" spans="1:21" ht="12.75" customHeight="1">
      <c r="A119" s="212"/>
      <c r="B119" s="213"/>
      <c r="C119" s="664" t="s">
        <v>31</v>
      </c>
      <c r="D119" s="8" t="s">
        <v>837</v>
      </c>
      <c r="E119" s="660"/>
      <c r="F119" s="660"/>
      <c r="G119" s="660"/>
      <c r="H119" s="660"/>
      <c r="I119" s="660"/>
      <c r="J119" s="660"/>
      <c r="K119" s="213"/>
      <c r="L119" s="213"/>
      <c r="M119" s="8"/>
      <c r="N119" s="213"/>
      <c r="O119" s="213"/>
      <c r="P119" s="213"/>
      <c r="Q119" s="213"/>
      <c r="R119" s="213"/>
      <c r="S119" s="213"/>
      <c r="T119" s="213"/>
      <c r="U119" s="213"/>
    </row>
    <row r="120" spans="1:21" ht="12.75" customHeight="1">
      <c r="A120" s="212"/>
      <c r="B120" s="213"/>
      <c r="C120" s="664" t="s">
        <v>32</v>
      </c>
      <c r="D120" s="8" t="s">
        <v>1766</v>
      </c>
      <c r="E120" s="660"/>
      <c r="F120" s="660"/>
      <c r="G120" s="660"/>
      <c r="H120" s="660"/>
      <c r="I120" s="660"/>
      <c r="J120" s="660"/>
      <c r="K120" s="213"/>
      <c r="L120" s="213"/>
      <c r="M120" s="8"/>
      <c r="N120" s="213"/>
      <c r="O120" s="213"/>
      <c r="P120" s="213"/>
      <c r="Q120" s="213"/>
      <c r="R120" s="213"/>
      <c r="S120" s="213"/>
      <c r="T120" s="213"/>
      <c r="U120" s="213"/>
    </row>
    <row r="121" spans="1:21" ht="12.75" customHeight="1">
      <c r="A121" s="212"/>
      <c r="B121" s="213"/>
      <c r="C121" s="664" t="s">
        <v>165</v>
      </c>
      <c r="D121" s="8" t="s">
        <v>1185</v>
      </c>
      <c r="E121" s="660"/>
      <c r="G121" s="660"/>
      <c r="H121" s="660"/>
      <c r="I121" s="660"/>
      <c r="J121" s="660"/>
      <c r="K121" s="213"/>
      <c r="L121" s="213"/>
      <c r="M121" s="8"/>
      <c r="N121" s="213"/>
      <c r="O121" s="213"/>
      <c r="P121" s="213"/>
      <c r="Q121" s="213"/>
      <c r="R121" s="213"/>
      <c r="S121" s="213"/>
      <c r="T121" s="213"/>
      <c r="U121" s="213"/>
    </row>
    <row r="122" spans="1:21" ht="12.75" customHeight="1">
      <c r="A122" s="212"/>
      <c r="B122" s="213"/>
      <c r="C122" s="660"/>
      <c r="D122" s="660"/>
      <c r="E122" s="660"/>
      <c r="F122" s="660"/>
      <c r="G122" s="660"/>
      <c r="H122" s="660"/>
      <c r="I122" s="660"/>
      <c r="J122" s="660"/>
      <c r="K122" s="213"/>
      <c r="L122" s="213"/>
      <c r="M122" s="213"/>
      <c r="N122" s="213"/>
      <c r="O122" s="213"/>
      <c r="P122" s="213"/>
      <c r="Q122" s="213"/>
      <c r="R122" s="213"/>
      <c r="S122" s="213"/>
      <c r="T122" s="213"/>
      <c r="U122" s="213"/>
    </row>
    <row r="123" spans="1:21" ht="12.75" customHeight="1">
      <c r="A123" s="212"/>
      <c r="B123" s="213"/>
      <c r="C123" s="660"/>
      <c r="D123" s="660"/>
      <c r="E123" s="660"/>
      <c r="F123" s="660"/>
      <c r="G123" s="660"/>
      <c r="H123" s="660"/>
      <c r="I123" s="660"/>
      <c r="J123" s="660"/>
      <c r="K123" s="213"/>
      <c r="L123" s="213"/>
      <c r="M123" s="213"/>
      <c r="N123" s="213"/>
      <c r="O123" s="213"/>
      <c r="P123" s="213"/>
      <c r="Q123" s="213"/>
      <c r="R123" s="213"/>
      <c r="S123" s="213"/>
      <c r="T123" s="213"/>
      <c r="U123" s="213"/>
    </row>
    <row r="124" spans="1:21" ht="12.75" customHeight="1">
      <c r="A124" s="212">
        <f>A105+0.01</f>
        <v>15.079999999999998</v>
      </c>
      <c r="B124" s="220" t="s">
        <v>1768</v>
      </c>
      <c r="C124" s="660"/>
      <c r="D124" s="660"/>
      <c r="E124" s="660"/>
      <c r="F124" s="660"/>
      <c r="G124" s="660"/>
      <c r="H124" s="660"/>
      <c r="I124" s="660"/>
      <c r="J124" s="660"/>
      <c r="K124" s="213"/>
      <c r="L124" s="213"/>
      <c r="M124" s="213"/>
      <c r="N124" s="213"/>
      <c r="O124" s="213"/>
      <c r="P124" s="213"/>
      <c r="Q124" s="213"/>
      <c r="R124" s="213"/>
      <c r="S124" s="213"/>
      <c r="T124" s="213"/>
      <c r="U124" s="213"/>
    </row>
    <row r="125" spans="1:21" ht="12.75" customHeight="1">
      <c r="A125" s="212"/>
      <c r="B125" s="213"/>
      <c r="C125" s="660"/>
      <c r="D125" s="660"/>
      <c r="E125" s="660"/>
      <c r="F125" s="660"/>
      <c r="G125" s="660"/>
      <c r="H125" s="660"/>
      <c r="I125" s="660"/>
      <c r="J125" s="660"/>
      <c r="K125" s="213"/>
      <c r="L125" s="213"/>
      <c r="M125" s="213"/>
      <c r="N125" s="213"/>
      <c r="O125" s="213"/>
      <c r="P125" s="213"/>
      <c r="Q125" s="213"/>
      <c r="R125" s="213"/>
      <c r="S125" s="213"/>
      <c r="T125" s="213"/>
      <c r="U125" s="213"/>
    </row>
    <row r="126" spans="1:21" ht="12.75" customHeight="1">
      <c r="A126" s="212"/>
      <c r="B126" s="213"/>
      <c r="C126" s="660">
        <v>1</v>
      </c>
      <c r="D126" s="8" t="s">
        <v>1013</v>
      </c>
      <c r="E126" s="660"/>
      <c r="F126" s="660"/>
      <c r="G126" s="660" t="s">
        <v>13</v>
      </c>
      <c r="H126" s="660"/>
      <c r="I126" s="660"/>
      <c r="J126" s="660"/>
      <c r="K126" s="213"/>
      <c r="L126" s="213"/>
      <c r="M126" s="213"/>
      <c r="N126" s="213"/>
      <c r="O126" s="213"/>
      <c r="P126" s="213"/>
      <c r="Q126" s="213"/>
      <c r="R126" s="213"/>
      <c r="S126" s="213"/>
      <c r="T126" s="213"/>
      <c r="U126" s="213"/>
    </row>
    <row r="127" spans="1:21" ht="12.75" customHeight="1">
      <c r="A127" s="212"/>
      <c r="B127" s="213"/>
      <c r="C127" s="660">
        <v>2</v>
      </c>
      <c r="D127" s="8" t="s">
        <v>1067</v>
      </c>
      <c r="E127" s="660"/>
      <c r="F127" s="660"/>
      <c r="G127" s="660" t="s">
        <v>13</v>
      </c>
      <c r="H127" s="666">
        <f>A144</f>
        <v>15.099999999999998</v>
      </c>
      <c r="I127" s="660"/>
      <c r="J127" s="660"/>
      <c r="K127" s="213"/>
      <c r="L127" s="213"/>
      <c r="M127" s="213"/>
      <c r="N127" s="213"/>
      <c r="O127" s="213"/>
      <c r="P127" s="213"/>
      <c r="Q127" s="213"/>
      <c r="R127" s="213"/>
      <c r="S127" s="213"/>
      <c r="T127" s="213"/>
      <c r="U127" s="213"/>
    </row>
    <row r="128" spans="1:21" ht="12.75" customHeight="1">
      <c r="A128" s="212"/>
      <c r="B128" s="213"/>
      <c r="C128" s="660">
        <v>98</v>
      </c>
      <c r="D128" s="8" t="s">
        <v>1116</v>
      </c>
      <c r="E128" s="660"/>
      <c r="F128" s="660" t="s">
        <v>13</v>
      </c>
      <c r="G128" s="660" t="s">
        <v>13</v>
      </c>
      <c r="H128" s="666">
        <f>A144</f>
        <v>15.099999999999998</v>
      </c>
      <c r="I128" s="660"/>
      <c r="J128" s="660"/>
      <c r="K128" s="213"/>
      <c r="L128" s="213"/>
      <c r="M128" s="213"/>
      <c r="N128" s="213"/>
      <c r="O128" s="213"/>
      <c r="P128" s="213"/>
      <c r="Q128" s="213"/>
      <c r="R128" s="213"/>
      <c r="S128" s="213"/>
      <c r="T128" s="213"/>
      <c r="U128" s="213"/>
    </row>
    <row r="129" spans="1:21" ht="12.75" customHeight="1">
      <c r="A129" s="212"/>
      <c r="B129" s="213"/>
      <c r="C129" s="660"/>
      <c r="D129" s="660"/>
      <c r="E129" s="660"/>
      <c r="F129" s="660"/>
      <c r="G129" s="660"/>
      <c r="H129" s="660"/>
      <c r="I129" s="660"/>
      <c r="J129" s="660"/>
      <c r="K129" s="213"/>
      <c r="L129" s="213"/>
      <c r="M129" s="213"/>
      <c r="N129" s="213"/>
      <c r="O129" s="213"/>
      <c r="P129" s="213"/>
      <c r="Q129" s="213"/>
      <c r="R129" s="213"/>
      <c r="S129" s="213"/>
      <c r="T129" s="213"/>
      <c r="U129" s="213"/>
    </row>
    <row r="130" spans="1:21" ht="12.75" customHeight="1">
      <c r="A130" s="212"/>
      <c r="B130" s="213"/>
      <c r="C130" s="660"/>
      <c r="D130" s="660"/>
      <c r="E130" s="660"/>
      <c r="F130" s="660"/>
      <c r="G130" s="660"/>
      <c r="H130" s="660"/>
      <c r="I130" s="660"/>
      <c r="J130" s="660"/>
      <c r="K130" s="213"/>
      <c r="L130" s="213"/>
      <c r="M130" s="213"/>
      <c r="N130" s="213"/>
      <c r="O130" s="213"/>
      <c r="P130" s="213"/>
      <c r="Q130" s="213"/>
      <c r="R130" s="213"/>
      <c r="S130" s="213"/>
      <c r="T130" s="213"/>
      <c r="U130" s="213"/>
    </row>
    <row r="131" spans="1:21" ht="12.75" customHeight="1">
      <c r="A131" s="212">
        <f>A124+0.01</f>
        <v>15.089999999999998</v>
      </c>
      <c r="B131" s="220" t="s">
        <v>1769</v>
      </c>
      <c r="C131" s="660"/>
      <c r="D131" s="660"/>
      <c r="E131" s="660"/>
      <c r="F131" s="660"/>
      <c r="G131" s="660"/>
      <c r="H131" s="660"/>
      <c r="I131" s="660"/>
      <c r="J131" s="660"/>
      <c r="K131" s="213"/>
      <c r="L131" s="213"/>
      <c r="M131" s="213"/>
      <c r="N131" s="213"/>
      <c r="O131" s="213"/>
      <c r="P131" s="213"/>
      <c r="Q131" s="213"/>
      <c r="R131" s="213"/>
      <c r="S131" s="213"/>
      <c r="T131" s="213"/>
      <c r="U131" s="213"/>
    </row>
    <row r="132" spans="1:21" ht="12.75" customHeight="1">
      <c r="A132" s="212"/>
      <c r="B132" s="213"/>
      <c r="C132" s="660"/>
      <c r="D132" s="660"/>
      <c r="E132" s="660"/>
      <c r="F132" s="660"/>
      <c r="G132" s="660"/>
      <c r="H132" s="660"/>
      <c r="I132" s="660"/>
      <c r="J132" s="660"/>
      <c r="K132" s="213"/>
      <c r="L132" s="213"/>
      <c r="M132" s="213"/>
      <c r="N132" s="213"/>
      <c r="O132" s="213"/>
      <c r="P132" s="213"/>
      <c r="Q132" s="213"/>
      <c r="R132" s="213"/>
      <c r="S132" s="213"/>
      <c r="T132" s="213"/>
      <c r="U132" s="213"/>
    </row>
    <row r="133" spans="1:21" ht="12.75" customHeight="1">
      <c r="A133" s="212"/>
      <c r="B133" s="213"/>
      <c r="C133" s="660" t="s">
        <v>20</v>
      </c>
      <c r="D133" s="8" t="s">
        <v>1770</v>
      </c>
      <c r="E133" s="660"/>
      <c r="F133" s="660"/>
      <c r="G133" s="660"/>
      <c r="H133" s="660"/>
      <c r="I133" s="660"/>
      <c r="J133" s="660"/>
      <c r="K133" s="213"/>
      <c r="L133" s="213"/>
      <c r="M133" s="213"/>
      <c r="N133" s="213"/>
      <c r="O133" s="213"/>
      <c r="P133" s="213"/>
      <c r="Q133" s="213"/>
      <c r="R133" s="213"/>
      <c r="S133" s="213"/>
      <c r="T133" s="213"/>
      <c r="U133" s="213"/>
    </row>
    <row r="134" spans="1:21" ht="12.75" customHeight="1">
      <c r="A134" s="212"/>
      <c r="B134" s="213"/>
      <c r="C134" s="660" t="s">
        <v>152</v>
      </c>
      <c r="D134" s="8" t="s">
        <v>1771</v>
      </c>
      <c r="E134" s="660"/>
      <c r="F134" s="660"/>
      <c r="G134" s="660"/>
      <c r="H134" s="660"/>
      <c r="I134" s="660"/>
      <c r="J134" s="660"/>
      <c r="K134" s="213"/>
      <c r="L134" s="213"/>
      <c r="M134" s="213"/>
      <c r="N134" s="213"/>
      <c r="O134" s="213"/>
      <c r="P134" s="213"/>
      <c r="Q134" s="213"/>
      <c r="R134" s="213"/>
      <c r="S134" s="213"/>
      <c r="T134" s="213"/>
      <c r="U134" s="213"/>
    </row>
    <row r="135" spans="1:21" ht="12.75" customHeight="1">
      <c r="A135" s="212"/>
      <c r="B135" s="213"/>
      <c r="C135" s="660" t="s">
        <v>153</v>
      </c>
      <c r="D135" s="8" t="s">
        <v>1772</v>
      </c>
      <c r="E135" s="660"/>
      <c r="F135" s="660"/>
      <c r="G135" s="660"/>
      <c r="H135" s="660"/>
      <c r="I135" s="660"/>
      <c r="J135" s="660"/>
      <c r="K135" s="213"/>
      <c r="L135" s="213"/>
      <c r="M135" s="213"/>
      <c r="N135" s="213"/>
      <c r="O135" s="213"/>
      <c r="P135" s="213"/>
      <c r="Q135" s="213"/>
      <c r="R135" s="213"/>
      <c r="S135" s="213"/>
      <c r="T135" s="213"/>
      <c r="U135" s="213"/>
    </row>
    <row r="136" spans="1:21" ht="12.75" customHeight="1">
      <c r="A136" s="212"/>
      <c r="B136" s="213"/>
      <c r="C136" s="660" t="s">
        <v>23</v>
      </c>
      <c r="D136" s="220" t="s">
        <v>1773</v>
      </c>
      <c r="E136" s="660"/>
      <c r="F136" s="660"/>
      <c r="G136" s="660"/>
      <c r="H136" s="660"/>
      <c r="I136" s="660"/>
      <c r="J136" s="660"/>
      <c r="K136" s="213"/>
      <c r="L136" s="213"/>
      <c r="M136" s="213"/>
      <c r="N136" s="213"/>
      <c r="O136" s="213"/>
      <c r="P136" s="213"/>
      <c r="Q136" s="213"/>
      <c r="R136" s="213"/>
      <c r="S136" s="213"/>
      <c r="T136" s="213"/>
      <c r="U136" s="213"/>
    </row>
    <row r="137" spans="1:21" ht="12.75" customHeight="1">
      <c r="A137" s="212"/>
      <c r="B137" s="213"/>
      <c r="C137" s="660" t="s">
        <v>166</v>
      </c>
      <c r="D137" s="220" t="s">
        <v>1774</v>
      </c>
      <c r="E137" s="660"/>
      <c r="F137" s="660"/>
      <c r="G137" s="660"/>
      <c r="H137" s="660"/>
      <c r="I137" s="660"/>
      <c r="J137" s="660"/>
      <c r="K137" s="213"/>
      <c r="L137" s="213"/>
      <c r="M137" s="213"/>
      <c r="N137" s="213"/>
      <c r="O137" s="213"/>
      <c r="P137" s="213"/>
      <c r="Q137" s="213"/>
      <c r="R137" s="213"/>
      <c r="S137" s="213"/>
      <c r="T137" s="213"/>
      <c r="U137" s="213"/>
    </row>
    <row r="138" spans="1:21" ht="12.75" customHeight="1">
      <c r="A138" s="212"/>
      <c r="B138" s="213"/>
      <c r="C138" s="660" t="s">
        <v>25</v>
      </c>
      <c r="D138" s="8" t="s">
        <v>1775</v>
      </c>
      <c r="E138" s="660"/>
      <c r="F138" s="660"/>
      <c r="G138" s="660"/>
      <c r="H138" s="660"/>
      <c r="I138" s="660"/>
      <c r="J138" s="660"/>
      <c r="K138" s="213"/>
      <c r="L138" s="213"/>
      <c r="M138" s="213"/>
      <c r="N138" s="213"/>
      <c r="O138" s="213"/>
      <c r="P138" s="213"/>
      <c r="Q138" s="213"/>
      <c r="R138" s="213"/>
      <c r="S138" s="213"/>
      <c r="T138" s="213"/>
      <c r="U138" s="213"/>
    </row>
    <row r="139" spans="1:21" ht="12.75" customHeight="1">
      <c r="A139" s="212"/>
      <c r="B139" s="213"/>
      <c r="C139" s="660" t="s">
        <v>155</v>
      </c>
      <c r="D139" s="8" t="s">
        <v>1776</v>
      </c>
      <c r="E139" s="660"/>
      <c r="F139" s="660"/>
      <c r="G139" s="660"/>
      <c r="H139" s="660"/>
      <c r="I139" s="660"/>
      <c r="J139" s="660"/>
      <c r="K139" s="213"/>
      <c r="L139" s="213"/>
      <c r="M139" s="213"/>
      <c r="N139" s="213"/>
      <c r="O139" s="213"/>
      <c r="P139" s="213"/>
      <c r="Q139" s="213"/>
      <c r="R139" s="213"/>
      <c r="S139" s="213"/>
      <c r="T139" s="213"/>
      <c r="U139" s="213"/>
    </row>
    <row r="140" spans="1:21" ht="12.75" customHeight="1">
      <c r="A140" s="212"/>
      <c r="B140" s="213"/>
      <c r="C140" s="660" t="s">
        <v>156</v>
      </c>
      <c r="D140" s="8" t="s">
        <v>1777</v>
      </c>
      <c r="E140" s="660"/>
      <c r="F140" s="660"/>
      <c r="G140" s="660"/>
      <c r="H140" s="660"/>
      <c r="I140" s="660"/>
      <c r="J140" s="660"/>
      <c r="K140" s="213"/>
      <c r="L140" s="213"/>
      <c r="M140" s="213"/>
      <c r="N140" s="213"/>
      <c r="O140" s="213"/>
      <c r="P140" s="213"/>
      <c r="Q140" s="213"/>
      <c r="R140" s="213"/>
      <c r="S140" s="213"/>
      <c r="T140" s="213"/>
      <c r="U140" s="213"/>
    </row>
    <row r="141" spans="1:21" ht="12.75" customHeight="1">
      <c r="A141" s="212"/>
      <c r="B141" s="213"/>
      <c r="C141" s="660" t="s">
        <v>28</v>
      </c>
      <c r="D141" s="8" t="s">
        <v>1778</v>
      </c>
      <c r="E141" s="660"/>
      <c r="F141" s="660"/>
      <c r="G141" s="660"/>
      <c r="H141" s="660"/>
      <c r="I141" s="660"/>
      <c r="J141" s="660"/>
      <c r="K141" s="213"/>
      <c r="L141" s="213"/>
      <c r="M141" s="213"/>
      <c r="N141" s="213"/>
      <c r="O141" s="213"/>
      <c r="P141" s="213"/>
      <c r="Q141" s="213"/>
      <c r="R141" s="213"/>
      <c r="S141" s="213"/>
      <c r="T141" s="213"/>
      <c r="U141" s="213"/>
    </row>
    <row r="142" spans="1:21" ht="12.75" customHeight="1">
      <c r="A142" s="212"/>
      <c r="B142" s="213"/>
      <c r="C142" s="660" t="s">
        <v>29</v>
      </c>
      <c r="D142" s="8" t="s">
        <v>1185</v>
      </c>
      <c r="E142" s="660"/>
      <c r="F142" s="660"/>
      <c r="G142" s="660"/>
      <c r="H142" s="660"/>
      <c r="I142" s="660"/>
      <c r="J142" s="660"/>
      <c r="K142" s="213"/>
      <c r="L142" s="213"/>
      <c r="M142" s="213"/>
      <c r="N142" s="213"/>
      <c r="O142" s="213"/>
      <c r="P142" s="213"/>
      <c r="Q142" s="213"/>
      <c r="R142" s="213"/>
      <c r="S142" s="213"/>
      <c r="T142" s="213"/>
      <c r="U142" s="213"/>
    </row>
    <row r="143" spans="1:21" ht="12.75" customHeight="1">
      <c r="A143" s="212"/>
      <c r="B143" s="213"/>
      <c r="C143" s="660"/>
      <c r="D143" s="660"/>
      <c r="E143" s="660"/>
      <c r="F143" s="660"/>
      <c r="G143" s="660"/>
      <c r="H143" s="660"/>
      <c r="I143" s="660"/>
      <c r="J143" s="660"/>
      <c r="K143" s="213"/>
      <c r="L143" s="213"/>
      <c r="M143" s="213"/>
      <c r="N143" s="213"/>
      <c r="O143" s="213"/>
      <c r="P143" s="213"/>
      <c r="Q143" s="213"/>
      <c r="R143" s="213"/>
      <c r="S143" s="213"/>
      <c r="T143" s="213"/>
      <c r="U143" s="213"/>
    </row>
    <row r="144" spans="1:21" ht="12.75" customHeight="1">
      <c r="A144" s="219">
        <f>A131+0.01</f>
        <v>15.099999999999998</v>
      </c>
      <c r="B144" s="1106" t="s">
        <v>1779</v>
      </c>
      <c r="C144" s="1105"/>
      <c r="D144" s="1105"/>
      <c r="E144" s="1105"/>
      <c r="F144" s="1105"/>
      <c r="G144" s="1105"/>
      <c r="H144" s="1105"/>
      <c r="I144" s="1105"/>
      <c r="J144" s="1105"/>
      <c r="K144" s="1105"/>
      <c r="L144" s="1105"/>
      <c r="M144" s="1105"/>
      <c r="N144" s="1105"/>
      <c r="O144" s="1105"/>
      <c r="P144" s="1105"/>
      <c r="Q144" s="1105"/>
      <c r="R144" s="213"/>
      <c r="S144" s="213"/>
      <c r="T144" s="213"/>
      <c r="U144" s="213"/>
    </row>
    <row r="145" spans="1:21" ht="12.75" customHeight="1">
      <c r="A145" s="212"/>
      <c r="B145" s="1105"/>
      <c r="C145" s="1105"/>
      <c r="D145" s="1105"/>
      <c r="E145" s="1105"/>
      <c r="F145" s="1105"/>
      <c r="G145" s="1105"/>
      <c r="H145" s="1105"/>
      <c r="I145" s="1105"/>
      <c r="J145" s="1105"/>
      <c r="K145" s="1105"/>
      <c r="L145" s="1105"/>
      <c r="M145" s="1105"/>
      <c r="N145" s="1105"/>
      <c r="O145" s="1105"/>
      <c r="P145" s="1105"/>
      <c r="Q145" s="1105"/>
      <c r="R145" s="213"/>
      <c r="S145" s="213"/>
      <c r="T145" s="213"/>
      <c r="U145" s="213"/>
    </row>
    <row r="146" spans="1:21" ht="12.75" customHeight="1">
      <c r="A146" s="212"/>
      <c r="B146" s="213"/>
      <c r="C146" s="660"/>
      <c r="D146" s="660"/>
      <c r="E146" s="660"/>
      <c r="F146" s="660"/>
      <c r="G146" s="660"/>
      <c r="H146" s="660"/>
      <c r="I146" s="660"/>
      <c r="J146" s="660"/>
      <c r="K146" s="213"/>
      <c r="L146" s="213"/>
      <c r="M146" s="213"/>
      <c r="N146" s="213"/>
      <c r="O146" s="213"/>
      <c r="P146" s="213"/>
      <c r="Q146" s="213"/>
      <c r="R146" s="213"/>
      <c r="S146" s="213"/>
      <c r="T146" s="213"/>
      <c r="U146" s="213"/>
    </row>
    <row r="147" spans="1:21" ht="12.75" customHeight="1">
      <c r="A147" s="212"/>
      <c r="B147" s="213"/>
      <c r="C147" s="660">
        <v>1</v>
      </c>
      <c r="D147" s="8" t="s">
        <v>1780</v>
      </c>
      <c r="E147" s="660"/>
      <c r="F147" s="660"/>
      <c r="H147" s="660" t="s">
        <v>13</v>
      </c>
      <c r="I147" s="666">
        <f>A168</f>
        <v>15.119999999999997</v>
      </c>
      <c r="J147" s="660"/>
      <c r="K147" s="213"/>
      <c r="L147" s="213"/>
      <c r="M147" s="213"/>
      <c r="N147" s="213"/>
      <c r="O147" s="213"/>
      <c r="P147" s="213"/>
      <c r="Q147" s="213"/>
      <c r="R147" s="213"/>
      <c r="S147" s="213"/>
      <c r="T147" s="213"/>
      <c r="U147" s="213"/>
    </row>
    <row r="148" spans="1:21" ht="12.75" customHeight="1">
      <c r="A148" s="212"/>
      <c r="B148" s="213"/>
      <c r="C148" s="660">
        <v>2</v>
      </c>
      <c r="D148" s="8" t="s">
        <v>1781</v>
      </c>
      <c r="E148" s="660"/>
      <c r="F148" s="660"/>
      <c r="H148" s="660" t="s">
        <v>13</v>
      </c>
      <c r="I148" s="666">
        <f>A168</f>
        <v>15.119999999999997</v>
      </c>
      <c r="J148" s="660"/>
      <c r="K148" s="213"/>
      <c r="L148" s="213"/>
      <c r="M148" s="213"/>
      <c r="N148" s="213"/>
      <c r="O148" s="213"/>
      <c r="P148" s="213"/>
      <c r="Q148" s="213"/>
      <c r="R148" s="213"/>
      <c r="S148" s="213"/>
      <c r="T148" s="213"/>
      <c r="U148" s="213"/>
    </row>
    <row r="149" spans="1:21" ht="12.75" customHeight="1">
      <c r="A149" s="212"/>
      <c r="B149" s="213"/>
      <c r="C149" s="660">
        <v>3</v>
      </c>
      <c r="D149" s="8" t="s">
        <v>1782</v>
      </c>
      <c r="E149" s="660"/>
      <c r="F149" s="660"/>
      <c r="H149" s="660"/>
      <c r="I149" s="660"/>
      <c r="J149" s="660"/>
      <c r="K149" s="213"/>
      <c r="L149" s="213"/>
      <c r="M149" s="213"/>
      <c r="N149" s="213"/>
      <c r="O149" s="213"/>
      <c r="P149" s="213"/>
      <c r="Q149" s="213"/>
      <c r="R149" s="213"/>
      <c r="S149" s="213"/>
      <c r="T149" s="213"/>
      <c r="U149" s="213"/>
    </row>
    <row r="150" spans="1:21" ht="12.75" customHeight="1">
      <c r="A150" s="212"/>
      <c r="B150" s="213"/>
      <c r="C150" s="660">
        <v>98</v>
      </c>
      <c r="D150" s="8" t="s">
        <v>1116</v>
      </c>
      <c r="E150" s="660"/>
      <c r="F150" s="660"/>
      <c r="H150" s="660" t="s">
        <v>13</v>
      </c>
      <c r="I150" s="666">
        <f>A168</f>
        <v>15.119999999999997</v>
      </c>
      <c r="J150" s="660"/>
      <c r="K150" s="213"/>
      <c r="L150" s="213"/>
      <c r="M150" s="213"/>
      <c r="N150" s="213"/>
      <c r="O150" s="213"/>
      <c r="P150" s="213"/>
      <c r="Q150" s="213"/>
      <c r="R150" s="213"/>
      <c r="S150" s="213"/>
      <c r="T150" s="213"/>
      <c r="U150" s="213"/>
    </row>
    <row r="151" spans="1:21" ht="12.75" customHeight="1">
      <c r="A151" s="212"/>
      <c r="B151" s="213"/>
      <c r="C151" s="660"/>
      <c r="D151" s="660"/>
      <c r="E151" s="660"/>
      <c r="F151" s="660"/>
      <c r="G151" s="660"/>
      <c r="H151" s="660"/>
      <c r="I151" s="660"/>
      <c r="J151" s="660"/>
      <c r="K151" s="213"/>
      <c r="L151" s="213"/>
      <c r="M151" s="213"/>
      <c r="N151" s="213"/>
      <c r="O151" s="213"/>
      <c r="P151" s="213"/>
      <c r="Q151" s="213"/>
      <c r="R151" s="213"/>
      <c r="S151" s="213"/>
      <c r="T151" s="213"/>
      <c r="U151" s="213"/>
    </row>
    <row r="152" spans="1:21" ht="12.75" customHeight="1">
      <c r="A152" s="219">
        <f>A144+0.01</f>
        <v>15.109999999999998</v>
      </c>
      <c r="B152" s="220" t="s">
        <v>1783</v>
      </c>
      <c r="C152" s="660"/>
      <c r="D152" s="660"/>
      <c r="E152" s="660"/>
      <c r="F152" s="660"/>
      <c r="G152" s="660"/>
      <c r="H152" s="660"/>
      <c r="I152" s="660"/>
      <c r="J152" s="660"/>
      <c r="K152" s="213"/>
      <c r="L152" s="213"/>
      <c r="M152" s="213"/>
      <c r="N152" s="213"/>
      <c r="O152" s="213"/>
      <c r="P152" s="213"/>
      <c r="Q152" s="213"/>
      <c r="R152" s="213"/>
      <c r="S152" s="213"/>
      <c r="T152" s="213"/>
      <c r="U152" s="213"/>
    </row>
    <row r="153" spans="1:21" ht="12.75" customHeight="1">
      <c r="A153" s="212"/>
      <c r="B153" s="213"/>
      <c r="C153" s="660"/>
      <c r="D153" s="660"/>
      <c r="E153" s="660"/>
      <c r="F153" s="660"/>
      <c r="G153" s="660"/>
      <c r="H153" s="660"/>
      <c r="I153" s="660"/>
      <c r="J153" s="660"/>
      <c r="K153" s="213"/>
      <c r="L153" s="213"/>
      <c r="M153" s="213"/>
      <c r="N153" s="213"/>
      <c r="O153" s="213"/>
      <c r="P153" s="213"/>
      <c r="Q153" s="213"/>
      <c r="R153" s="213"/>
      <c r="S153" s="213"/>
      <c r="T153" s="213"/>
      <c r="U153" s="213"/>
    </row>
    <row r="154" spans="1:21" ht="12.75" customHeight="1">
      <c r="A154" s="212"/>
      <c r="B154" s="213"/>
      <c r="C154" s="660" t="s">
        <v>20</v>
      </c>
      <c r="D154" s="873" t="s">
        <v>1932</v>
      </c>
      <c r="E154" s="874"/>
      <c r="F154" s="874"/>
      <c r="G154" s="874"/>
      <c r="H154" s="874"/>
      <c r="I154" s="220"/>
      <c r="J154" s="220"/>
      <c r="K154" s="220"/>
      <c r="L154" s="220"/>
      <c r="M154" s="220"/>
      <c r="N154" s="220"/>
      <c r="O154" s="220"/>
      <c r="P154" s="220"/>
      <c r="Q154" s="220"/>
      <c r="R154" s="220"/>
      <c r="S154" s="220"/>
      <c r="T154" s="213"/>
      <c r="U154" s="213"/>
    </row>
    <row r="155" spans="1:21" ht="12.75" customHeight="1">
      <c r="A155" s="212"/>
      <c r="B155" s="213"/>
      <c r="C155" s="660" t="s">
        <v>152</v>
      </c>
      <c r="D155" s="8" t="s">
        <v>1784</v>
      </c>
      <c r="E155" s="220"/>
      <c r="F155" s="220"/>
      <c r="G155" s="220"/>
      <c r="H155" s="220"/>
      <c r="I155" s="220"/>
      <c r="J155" s="220"/>
      <c r="K155" s="220"/>
      <c r="L155" s="220"/>
      <c r="M155" s="220"/>
      <c r="N155" s="220"/>
      <c r="O155" s="220"/>
      <c r="P155" s="220"/>
      <c r="Q155" s="220"/>
      <c r="R155" s="220"/>
      <c r="S155" s="220"/>
      <c r="T155" s="213"/>
      <c r="U155" s="213"/>
    </row>
    <row r="156" spans="1:21" ht="12.75" customHeight="1">
      <c r="A156" s="212"/>
      <c r="B156" s="213"/>
      <c r="C156" s="660" t="s">
        <v>153</v>
      </c>
      <c r="D156" s="8" t="s">
        <v>1785</v>
      </c>
      <c r="E156" s="220"/>
      <c r="F156" s="220"/>
      <c r="G156" s="220"/>
      <c r="H156" s="220"/>
      <c r="I156" s="220"/>
      <c r="J156" s="220"/>
      <c r="K156" s="220"/>
      <c r="L156" s="220"/>
      <c r="M156" s="220"/>
      <c r="N156" s="220"/>
      <c r="O156" s="220"/>
      <c r="P156" s="220"/>
      <c r="Q156" s="220"/>
      <c r="R156" s="220"/>
      <c r="S156" s="220"/>
      <c r="T156" s="213"/>
      <c r="U156" s="213"/>
    </row>
    <row r="157" spans="1:21" ht="12.75" customHeight="1">
      <c r="A157" s="212"/>
      <c r="B157" s="213"/>
      <c r="C157" s="660" t="s">
        <v>23</v>
      </c>
      <c r="D157" s="8" t="s">
        <v>1786</v>
      </c>
      <c r="E157" s="220"/>
      <c r="F157" s="220"/>
      <c r="G157" s="220"/>
      <c r="H157" s="220"/>
      <c r="I157" s="220"/>
      <c r="J157" s="220"/>
      <c r="K157" s="220"/>
      <c r="L157" s="220"/>
      <c r="M157" s="220"/>
      <c r="N157" s="220"/>
      <c r="O157" s="220"/>
      <c r="P157" s="220"/>
      <c r="Q157" s="220"/>
      <c r="R157" s="220"/>
      <c r="S157" s="220"/>
      <c r="T157" s="213"/>
      <c r="U157" s="213"/>
    </row>
    <row r="158" spans="1:21" ht="12.75" customHeight="1">
      <c r="A158" s="212"/>
      <c r="B158" s="213"/>
      <c r="C158" s="660" t="s">
        <v>166</v>
      </c>
      <c r="D158" s="8" t="s">
        <v>1787</v>
      </c>
      <c r="E158" s="220"/>
      <c r="F158" s="220"/>
      <c r="G158" s="220"/>
      <c r="H158" s="220"/>
      <c r="I158" s="220"/>
      <c r="J158" s="220"/>
      <c r="K158" s="220"/>
      <c r="L158" s="220"/>
      <c r="M158" s="220"/>
      <c r="N158" s="220"/>
      <c r="O158" s="220"/>
      <c r="P158" s="220"/>
      <c r="Q158" s="220"/>
      <c r="R158" s="220"/>
      <c r="S158" s="220"/>
      <c r="T158" s="213"/>
      <c r="U158" s="213"/>
    </row>
    <row r="159" spans="1:21" ht="12.75" customHeight="1">
      <c r="A159" s="212"/>
      <c r="B159" s="213"/>
      <c r="C159" s="660" t="s">
        <v>25</v>
      </c>
      <c r="D159" s="8" t="s">
        <v>1788</v>
      </c>
      <c r="E159" s="220"/>
      <c r="F159" s="220"/>
      <c r="G159" s="220"/>
      <c r="H159" s="220"/>
      <c r="I159" s="220"/>
      <c r="J159" s="220"/>
      <c r="K159" s="220"/>
      <c r="L159" s="220"/>
      <c r="M159" s="220"/>
      <c r="N159" s="220"/>
      <c r="O159" s="220"/>
      <c r="P159" s="220"/>
      <c r="Q159" s="220"/>
      <c r="R159" s="220"/>
      <c r="S159" s="220"/>
      <c r="T159" s="213"/>
      <c r="U159" s="213"/>
    </row>
    <row r="160" spans="1:21" ht="12.75" customHeight="1">
      <c r="A160" s="212"/>
      <c r="B160" s="213"/>
      <c r="C160" s="660" t="s">
        <v>155</v>
      </c>
      <c r="D160" s="8" t="s">
        <v>1789</v>
      </c>
      <c r="E160" s="220"/>
      <c r="F160" s="220"/>
      <c r="G160" s="220"/>
      <c r="H160" s="220"/>
      <c r="I160" s="220"/>
      <c r="J160" s="220"/>
      <c r="K160" s="220"/>
      <c r="L160" s="220"/>
      <c r="M160" s="220"/>
      <c r="N160" s="220"/>
      <c r="O160" s="220"/>
      <c r="P160" s="220"/>
      <c r="Q160" s="220"/>
      <c r="R160" s="220"/>
      <c r="S160" s="220"/>
      <c r="T160" s="213"/>
      <c r="U160" s="213"/>
    </row>
    <row r="161" spans="1:21" ht="12.75" customHeight="1">
      <c r="A161" s="212"/>
      <c r="B161" s="213"/>
      <c r="C161" s="660" t="s">
        <v>156</v>
      </c>
      <c r="D161" s="8" t="s">
        <v>1790</v>
      </c>
      <c r="E161" s="220"/>
      <c r="F161" s="220"/>
      <c r="G161" s="220"/>
      <c r="H161" s="220"/>
      <c r="I161" s="220"/>
      <c r="J161" s="220"/>
      <c r="K161" s="220"/>
      <c r="L161" s="220"/>
      <c r="M161" s="220"/>
      <c r="N161" s="220"/>
      <c r="O161" s="220"/>
      <c r="P161" s="220"/>
      <c r="Q161" s="220"/>
      <c r="R161" s="220"/>
      <c r="S161" s="220"/>
      <c r="T161" s="213"/>
      <c r="U161" s="213"/>
    </row>
    <row r="162" spans="1:21" ht="12.75" customHeight="1">
      <c r="A162" s="212"/>
      <c r="B162" s="213"/>
      <c r="C162" s="660" t="s">
        <v>28</v>
      </c>
      <c r="D162" s="8" t="s">
        <v>1791</v>
      </c>
      <c r="E162" s="220"/>
      <c r="F162" s="220"/>
      <c r="G162" s="220"/>
      <c r="H162" s="220"/>
      <c r="I162" s="220"/>
      <c r="J162" s="220"/>
      <c r="K162" s="220"/>
      <c r="L162" s="220"/>
      <c r="M162" s="220"/>
      <c r="N162" s="220"/>
      <c r="O162" s="220"/>
      <c r="P162" s="220"/>
      <c r="Q162" s="220"/>
      <c r="R162" s="220"/>
      <c r="S162" s="220"/>
      <c r="T162" s="320"/>
      <c r="U162" s="213"/>
    </row>
    <row r="163" spans="1:21">
      <c r="A163" s="212"/>
      <c r="B163" s="213"/>
      <c r="C163" s="667" t="s">
        <v>157</v>
      </c>
      <c r="D163" s="973" t="s">
        <v>1792</v>
      </c>
      <c r="E163" s="973"/>
      <c r="F163" s="973"/>
      <c r="G163" s="973"/>
      <c r="H163" s="973"/>
      <c r="I163" s="973"/>
      <c r="J163" s="973"/>
      <c r="K163" s="973"/>
      <c r="L163" s="973"/>
      <c r="M163" s="973"/>
      <c r="N163" s="973"/>
      <c r="O163" s="973"/>
      <c r="P163" s="973"/>
      <c r="Q163" s="973"/>
      <c r="R163" s="973"/>
      <c r="S163" s="973"/>
      <c r="T163" s="213"/>
      <c r="U163" s="213"/>
    </row>
    <row r="164" spans="1:21" ht="12.75" customHeight="1">
      <c r="A164" s="212"/>
      <c r="B164" s="213"/>
      <c r="C164" s="660" t="s">
        <v>167</v>
      </c>
      <c r="D164" s="8" t="s">
        <v>1793</v>
      </c>
      <c r="E164" s="220"/>
      <c r="F164" s="220"/>
      <c r="G164" s="220"/>
      <c r="H164" s="220"/>
      <c r="I164" s="220"/>
      <c r="J164" s="220"/>
      <c r="K164" s="220"/>
      <c r="L164" s="220"/>
      <c r="M164" s="220"/>
      <c r="N164" s="220"/>
      <c r="O164" s="220"/>
      <c r="P164" s="220"/>
      <c r="Q164" s="220"/>
      <c r="R164" s="220"/>
      <c r="S164" s="220"/>
      <c r="T164" s="213"/>
      <c r="U164" s="213"/>
    </row>
    <row r="165" spans="1:21" ht="12.75" customHeight="1">
      <c r="A165" s="212"/>
      <c r="B165" s="213"/>
      <c r="C165" s="660" t="s">
        <v>168</v>
      </c>
      <c r="D165" s="8" t="s">
        <v>1185</v>
      </c>
      <c r="E165" s="220"/>
      <c r="F165" s="220" t="s">
        <v>1794</v>
      </c>
      <c r="G165" s="220"/>
      <c r="H165" s="220"/>
      <c r="I165" s="220"/>
      <c r="J165" s="220"/>
      <c r="K165" s="220"/>
      <c r="L165" s="220"/>
      <c r="M165" s="220"/>
      <c r="N165" s="220"/>
      <c r="O165" s="220"/>
      <c r="P165" s="220"/>
      <c r="Q165" s="220"/>
      <c r="R165" s="220"/>
      <c r="S165" s="220"/>
      <c r="T165" s="213"/>
      <c r="U165" s="213"/>
    </row>
    <row r="166" spans="1:21" ht="12.75" customHeight="1">
      <c r="A166" s="212"/>
      <c r="B166" s="213"/>
      <c r="C166" s="660"/>
      <c r="D166" s="660"/>
      <c r="E166" s="660"/>
      <c r="F166" s="660"/>
      <c r="G166" s="660"/>
      <c r="H166" s="660"/>
      <c r="I166" s="660"/>
      <c r="J166" s="660"/>
      <c r="K166" s="213"/>
      <c r="L166" s="213"/>
      <c r="M166" s="213"/>
      <c r="N166" s="213"/>
      <c r="O166" s="213"/>
      <c r="P166" s="213"/>
      <c r="Q166" s="213"/>
      <c r="R166" s="213"/>
      <c r="S166" s="213"/>
      <c r="T166" s="213"/>
      <c r="U166" s="213"/>
    </row>
    <row r="167" spans="1:21" ht="12.75" customHeight="1">
      <c r="A167" s="212"/>
      <c r="B167" s="213"/>
      <c r="C167" s="660"/>
      <c r="D167" s="660"/>
      <c r="E167" s="660"/>
      <c r="F167" s="660"/>
      <c r="G167" s="660"/>
      <c r="H167" s="660"/>
      <c r="I167" s="660"/>
      <c r="J167" s="660"/>
      <c r="K167" s="213"/>
      <c r="L167" s="213"/>
      <c r="M167" s="213"/>
      <c r="N167" s="213"/>
      <c r="O167" s="213"/>
      <c r="P167" s="213"/>
      <c r="Q167" s="213"/>
      <c r="R167" s="213"/>
      <c r="S167" s="213"/>
      <c r="T167" s="213"/>
      <c r="U167" s="213"/>
    </row>
    <row r="168" spans="1:21" ht="12.75" customHeight="1">
      <c r="A168" s="219">
        <f>A152+0.01</f>
        <v>15.119999999999997</v>
      </c>
      <c r="B168" s="1101" t="s">
        <v>1795</v>
      </c>
      <c r="C168" s="1102"/>
      <c r="D168" s="1102"/>
      <c r="E168" s="1102"/>
      <c r="F168" s="1102"/>
      <c r="G168" s="1102"/>
      <c r="H168" s="1102"/>
      <c r="I168" s="1102"/>
      <c r="J168" s="1102"/>
      <c r="K168" s="1102"/>
      <c r="L168" s="1102"/>
      <c r="M168" s="1102"/>
      <c r="N168" s="1102"/>
      <c r="O168" s="1102"/>
      <c r="P168" s="1102"/>
      <c r="Q168" s="1102"/>
      <c r="R168" s="213"/>
      <c r="S168" s="213"/>
      <c r="T168" s="213"/>
      <c r="U168" s="213"/>
    </row>
    <row r="169" spans="1:21" ht="12.75" customHeight="1">
      <c r="A169" s="212"/>
      <c r="B169" s="1102"/>
      <c r="C169" s="1102"/>
      <c r="D169" s="1102"/>
      <c r="E169" s="1102"/>
      <c r="F169" s="1102"/>
      <c r="G169" s="1102"/>
      <c r="H169" s="1102"/>
      <c r="I169" s="1102"/>
      <c r="J169" s="1102"/>
      <c r="K169" s="1102"/>
      <c r="L169" s="1102"/>
      <c r="M169" s="1102"/>
      <c r="N169" s="1102"/>
      <c r="O169" s="1102"/>
      <c r="P169" s="1102"/>
      <c r="Q169" s="1102"/>
      <c r="R169" s="213"/>
      <c r="S169" s="213"/>
      <c r="T169" s="213"/>
      <c r="U169" s="213"/>
    </row>
    <row r="170" spans="1:21" ht="12.75" customHeight="1">
      <c r="A170" s="212"/>
      <c r="B170" s="213"/>
      <c r="C170" s="660"/>
      <c r="D170" s="660"/>
      <c r="E170" s="660"/>
      <c r="F170" s="660"/>
      <c r="G170" s="660"/>
      <c r="H170" s="660"/>
      <c r="I170" s="660"/>
      <c r="J170" s="660"/>
      <c r="K170" s="213"/>
      <c r="L170" s="213"/>
      <c r="M170" s="213"/>
      <c r="N170" s="213"/>
      <c r="O170" s="213"/>
      <c r="P170" s="213"/>
      <c r="Q170" s="213"/>
      <c r="R170" s="213"/>
      <c r="S170" s="213"/>
      <c r="T170" s="213"/>
      <c r="U170" s="213"/>
    </row>
    <row r="171" spans="1:21" ht="12.75" customHeight="1">
      <c r="A171" s="212"/>
      <c r="B171" s="213"/>
      <c r="C171" s="664">
        <v>1</v>
      </c>
      <c r="D171" s="8" t="s">
        <v>1013</v>
      </c>
      <c r="E171" s="660"/>
      <c r="F171" s="660"/>
      <c r="G171" s="660"/>
      <c r="H171" s="660"/>
      <c r="I171" s="660"/>
      <c r="J171" s="660"/>
      <c r="K171" s="213"/>
      <c r="L171" s="213"/>
      <c r="M171" s="213"/>
      <c r="N171" s="213"/>
      <c r="O171" s="213"/>
      <c r="P171" s="213"/>
      <c r="Q171" s="213"/>
      <c r="R171" s="213"/>
      <c r="S171" s="213"/>
      <c r="T171" s="213"/>
      <c r="U171" s="213"/>
    </row>
    <row r="172" spans="1:21" ht="12.75" customHeight="1">
      <c r="A172" s="212"/>
      <c r="B172" s="213"/>
      <c r="C172" s="664">
        <v>2</v>
      </c>
      <c r="D172" s="8" t="s">
        <v>1067</v>
      </c>
      <c r="E172" s="660"/>
      <c r="F172" s="660"/>
      <c r="G172" s="660"/>
      <c r="H172" s="660"/>
      <c r="I172" s="660"/>
      <c r="J172" s="660"/>
      <c r="K172" s="213"/>
      <c r="L172" s="213"/>
      <c r="M172" s="213"/>
      <c r="N172" s="213"/>
      <c r="O172" s="213"/>
      <c r="P172" s="213"/>
      <c r="Q172" s="213"/>
      <c r="R172" s="213"/>
      <c r="S172" s="213"/>
      <c r="T172" s="213"/>
      <c r="U172" s="213"/>
    </row>
    <row r="173" spans="1:21" ht="12.75" customHeight="1">
      <c r="A173" s="212"/>
      <c r="B173" s="213"/>
      <c r="C173" s="664">
        <v>98</v>
      </c>
      <c r="D173" s="8" t="s">
        <v>1116</v>
      </c>
      <c r="E173" s="660"/>
      <c r="F173" s="660"/>
      <c r="G173" s="660"/>
      <c r="H173" s="660"/>
      <c r="I173" s="660"/>
      <c r="J173" s="660"/>
      <c r="K173" s="213"/>
      <c r="L173" s="213"/>
      <c r="M173" s="213"/>
      <c r="N173" s="213"/>
      <c r="O173" s="213"/>
      <c r="P173" s="213"/>
      <c r="Q173" s="213"/>
      <c r="R173" s="213"/>
      <c r="S173" s="213"/>
      <c r="T173" s="213"/>
      <c r="U173" s="213"/>
    </row>
    <row r="174" spans="1:21" ht="12.75" customHeight="1">
      <c r="A174" s="212"/>
      <c r="B174" s="213"/>
      <c r="C174" s="660"/>
      <c r="D174" s="660"/>
      <c r="E174" s="660"/>
      <c r="F174" s="660"/>
      <c r="G174" s="660"/>
      <c r="H174" s="660"/>
      <c r="I174" s="660"/>
      <c r="J174" s="660"/>
      <c r="K174" s="213"/>
      <c r="L174" s="213"/>
      <c r="M174" s="213"/>
      <c r="N174" s="213"/>
      <c r="O174" s="213"/>
      <c r="P174" s="213"/>
      <c r="Q174" s="213"/>
      <c r="R174" s="213"/>
      <c r="S174" s="213"/>
      <c r="T174" s="213"/>
      <c r="U174" s="213"/>
    </row>
    <row r="175" spans="1:21" ht="12.75" customHeight="1">
      <c r="A175" s="219">
        <f>A168+0.01</f>
        <v>15.129999999999997</v>
      </c>
      <c r="B175" s="220" t="s">
        <v>1796</v>
      </c>
      <c r="C175" s="660"/>
      <c r="D175" s="660"/>
      <c r="E175" s="660"/>
      <c r="F175" s="660"/>
      <c r="G175" s="660"/>
      <c r="H175" s="660"/>
      <c r="I175" s="660"/>
      <c r="J175" s="660"/>
      <c r="K175" s="213"/>
      <c r="L175" s="213"/>
      <c r="M175" s="213"/>
      <c r="N175" s="213"/>
      <c r="O175" s="213"/>
      <c r="P175" s="213"/>
      <c r="Q175" s="213"/>
      <c r="R175" s="213"/>
      <c r="S175" s="213"/>
      <c r="T175" s="213"/>
      <c r="U175" s="213"/>
    </row>
    <row r="176" spans="1:21" ht="12.75" customHeight="1">
      <c r="A176" s="212"/>
      <c r="B176" s="213"/>
      <c r="C176" s="660"/>
      <c r="D176" s="660"/>
      <c r="E176" s="660"/>
      <c r="F176" s="660"/>
      <c r="G176" s="660"/>
      <c r="H176" s="660"/>
      <c r="I176" s="660"/>
      <c r="J176" s="660"/>
      <c r="K176" s="213"/>
      <c r="L176" s="213"/>
      <c r="M176" s="213"/>
      <c r="N176" s="213"/>
      <c r="O176" s="213"/>
      <c r="P176" s="213"/>
      <c r="Q176" s="213"/>
      <c r="R176" s="213"/>
      <c r="S176" s="213"/>
      <c r="T176" s="213"/>
      <c r="U176" s="213"/>
    </row>
    <row r="177" spans="1:21" ht="12.75" customHeight="1">
      <c r="A177" s="212"/>
      <c r="B177" s="213"/>
      <c r="C177" s="660" t="s">
        <v>20</v>
      </c>
      <c r="D177" s="660" t="s">
        <v>1797</v>
      </c>
      <c r="E177" s="660"/>
      <c r="F177" s="660"/>
      <c r="G177" s="660"/>
      <c r="H177" s="660"/>
      <c r="I177" s="660"/>
      <c r="J177" s="660"/>
      <c r="K177" s="213"/>
      <c r="L177" s="213"/>
      <c r="M177" s="213"/>
      <c r="N177" s="213"/>
      <c r="O177" s="213"/>
      <c r="P177" s="213"/>
      <c r="Q177" s="213"/>
      <c r="R177" s="213"/>
      <c r="S177" s="213"/>
      <c r="T177" s="213"/>
      <c r="U177" s="213"/>
    </row>
    <row r="178" spans="1:21" ht="12.75" customHeight="1">
      <c r="A178" s="212"/>
      <c r="B178" s="213"/>
      <c r="C178" s="660"/>
      <c r="D178" s="660">
        <v>1</v>
      </c>
      <c r="E178" s="8" t="s">
        <v>1013</v>
      </c>
      <c r="F178" s="660"/>
      <c r="G178" s="660"/>
      <c r="H178" s="660"/>
      <c r="I178" s="660"/>
      <c r="J178" s="660"/>
      <c r="K178" s="213"/>
      <c r="L178" s="213"/>
      <c r="M178" s="213"/>
      <c r="N178" s="213"/>
      <c r="O178" s="213"/>
      <c r="P178" s="213"/>
      <c r="Q178" s="213"/>
      <c r="R178" s="213"/>
      <c r="S178" s="213"/>
      <c r="T178" s="213"/>
      <c r="U178" s="213"/>
    </row>
    <row r="179" spans="1:21" ht="12.75" customHeight="1">
      <c r="A179" s="212"/>
      <c r="B179" s="213"/>
      <c r="C179" s="660"/>
      <c r="D179" s="660">
        <v>2</v>
      </c>
      <c r="E179" s="8" t="s">
        <v>1067</v>
      </c>
      <c r="F179" s="660"/>
      <c r="G179" s="660"/>
      <c r="H179" s="660"/>
      <c r="I179" s="660"/>
      <c r="J179" s="660"/>
      <c r="K179" s="213"/>
      <c r="L179" s="213"/>
      <c r="M179" s="213"/>
      <c r="N179" s="213"/>
      <c r="O179" s="213"/>
      <c r="P179" s="213"/>
      <c r="Q179" s="213"/>
      <c r="R179" s="213"/>
      <c r="S179" s="213"/>
      <c r="T179" s="213"/>
      <c r="U179" s="213"/>
    </row>
    <row r="180" spans="1:21" ht="12.75" customHeight="1">
      <c r="A180" s="212"/>
      <c r="B180" s="213"/>
      <c r="C180" s="660"/>
      <c r="D180" s="660">
        <v>98</v>
      </c>
      <c r="E180" s="8" t="s">
        <v>1116</v>
      </c>
      <c r="F180" s="660"/>
      <c r="G180" s="660"/>
      <c r="H180" s="660"/>
      <c r="I180" s="660"/>
      <c r="J180" s="660"/>
      <c r="K180" s="213"/>
      <c r="L180" s="213"/>
      <c r="M180" s="213"/>
      <c r="N180" s="213"/>
      <c r="O180" s="213"/>
      <c r="P180" s="213"/>
      <c r="Q180" s="213"/>
      <c r="R180" s="213"/>
      <c r="S180" s="213"/>
      <c r="T180" s="213"/>
      <c r="U180" s="213"/>
    </row>
    <row r="181" spans="1:21" ht="12.75" customHeight="1">
      <c r="A181" s="212"/>
      <c r="B181" s="213"/>
      <c r="C181" s="660"/>
      <c r="D181" s="660"/>
      <c r="E181" s="660"/>
      <c r="F181" s="660"/>
      <c r="G181" s="660"/>
      <c r="H181" s="660"/>
      <c r="I181" s="660"/>
      <c r="J181" s="660"/>
      <c r="K181" s="213"/>
      <c r="L181" s="213"/>
      <c r="M181" s="213"/>
      <c r="N181" s="213"/>
      <c r="O181" s="213"/>
      <c r="P181" s="213"/>
      <c r="Q181" s="213"/>
      <c r="R181" s="213"/>
      <c r="S181" s="213"/>
      <c r="T181" s="213"/>
      <c r="U181" s="213"/>
    </row>
    <row r="182" spans="1:21" ht="12.75" customHeight="1">
      <c r="A182" s="212"/>
      <c r="B182" s="213"/>
      <c r="C182" s="660" t="s">
        <v>152</v>
      </c>
      <c r="D182" s="660" t="s">
        <v>1798</v>
      </c>
      <c r="E182" s="660"/>
      <c r="F182" s="660"/>
      <c r="G182" s="660"/>
      <c r="H182" s="660"/>
      <c r="I182" s="660"/>
      <c r="J182" s="660"/>
      <c r="K182" s="213"/>
      <c r="L182" s="213"/>
      <c r="M182" s="213"/>
      <c r="N182" s="213"/>
      <c r="O182" s="213"/>
      <c r="P182" s="213"/>
      <c r="Q182" s="213"/>
      <c r="R182" s="213"/>
      <c r="S182" s="213"/>
      <c r="T182" s="213"/>
      <c r="U182" s="213"/>
    </row>
    <row r="183" spans="1:21" ht="12.75" customHeight="1">
      <c r="A183" s="212"/>
      <c r="B183" s="213"/>
      <c r="C183" s="660"/>
      <c r="D183" s="660">
        <v>1</v>
      </c>
      <c r="E183" s="220" t="s">
        <v>1799</v>
      </c>
      <c r="F183" s="660"/>
      <c r="G183" s="660"/>
      <c r="H183" s="660"/>
      <c r="I183" s="660"/>
      <c r="J183" s="660"/>
      <c r="K183" s="213"/>
      <c r="L183" s="213"/>
      <c r="M183" s="213"/>
      <c r="N183" s="213"/>
      <c r="P183" s="213"/>
      <c r="Q183" s="213"/>
      <c r="R183" s="213"/>
      <c r="S183" s="213"/>
      <c r="T183" s="213"/>
      <c r="U183" s="213"/>
    </row>
    <row r="184" spans="1:21" ht="12.75" customHeight="1">
      <c r="A184" s="212"/>
      <c r="B184" s="213"/>
      <c r="C184" s="660"/>
      <c r="D184" s="660">
        <v>2</v>
      </c>
      <c r="E184" s="220" t="s">
        <v>1800</v>
      </c>
      <c r="F184" s="660"/>
      <c r="G184" s="660"/>
      <c r="H184" s="660"/>
      <c r="I184" s="660"/>
      <c r="J184" s="660"/>
      <c r="K184" s="213"/>
      <c r="L184" s="213"/>
      <c r="M184" s="213"/>
      <c r="N184" s="213"/>
      <c r="P184" s="213"/>
      <c r="Q184" s="213"/>
      <c r="R184" s="213"/>
      <c r="S184" s="213"/>
      <c r="T184" s="213"/>
      <c r="U184" s="213"/>
    </row>
    <row r="185" spans="1:21" ht="12.75" customHeight="1">
      <c r="A185" s="212"/>
      <c r="B185" s="213"/>
      <c r="C185" s="660"/>
      <c r="D185" s="660">
        <v>3</v>
      </c>
      <c r="E185" s="220" t="s">
        <v>1067</v>
      </c>
      <c r="F185" s="660"/>
      <c r="G185" s="660"/>
      <c r="H185" s="660"/>
      <c r="I185" s="660"/>
      <c r="J185" s="660"/>
      <c r="K185" s="213"/>
      <c r="L185" s="213"/>
      <c r="M185" s="213"/>
      <c r="N185" s="213"/>
      <c r="P185" s="213"/>
      <c r="Q185" s="213"/>
      <c r="R185" s="213"/>
      <c r="S185" s="213"/>
      <c r="T185" s="213"/>
      <c r="U185" s="213"/>
    </row>
    <row r="186" spans="1:21" ht="12.75" customHeight="1">
      <c r="A186" s="212"/>
      <c r="B186" s="213"/>
      <c r="C186" s="660"/>
      <c r="D186" s="660">
        <v>98</v>
      </c>
      <c r="E186" s="220" t="s">
        <v>1116</v>
      </c>
      <c r="F186" s="660"/>
      <c r="G186" s="660"/>
      <c r="H186" s="660"/>
      <c r="I186" s="660"/>
      <c r="J186" s="660"/>
      <c r="K186" s="213"/>
      <c r="L186" s="213"/>
      <c r="M186" s="213"/>
      <c r="N186" s="213"/>
      <c r="P186" s="213"/>
      <c r="Q186" s="213"/>
      <c r="R186" s="213"/>
      <c r="S186" s="213"/>
      <c r="T186" s="213"/>
      <c r="U186" s="213"/>
    </row>
    <row r="187" spans="1:21" ht="12.75" customHeight="1">
      <c r="A187" s="212"/>
      <c r="B187" s="213"/>
      <c r="C187" s="660"/>
      <c r="D187" s="660"/>
      <c r="E187" s="660"/>
      <c r="F187" s="660"/>
      <c r="G187" s="660"/>
      <c r="H187" s="660"/>
      <c r="I187" s="660"/>
      <c r="J187" s="660"/>
      <c r="K187" s="213"/>
      <c r="L187" s="213"/>
      <c r="M187" s="213"/>
      <c r="N187" s="213"/>
      <c r="O187" s="213"/>
      <c r="P187" s="213"/>
      <c r="Q187" s="213"/>
      <c r="R187" s="213"/>
      <c r="S187" s="213"/>
      <c r="T187" s="213"/>
      <c r="U187" s="213"/>
    </row>
    <row r="188" spans="1:21" ht="12.75" customHeight="1">
      <c r="A188" s="212"/>
      <c r="B188" s="213"/>
      <c r="C188" s="660" t="s">
        <v>153</v>
      </c>
      <c r="D188" s="660" t="s">
        <v>1801</v>
      </c>
      <c r="E188" s="660"/>
      <c r="F188" s="660"/>
      <c r="G188" s="660"/>
      <c r="H188" s="660"/>
      <c r="I188" s="660"/>
      <c r="J188" s="660"/>
      <c r="K188" s="213"/>
      <c r="L188" s="213"/>
      <c r="M188" s="213"/>
      <c r="N188" s="213"/>
      <c r="O188" s="213"/>
      <c r="P188" s="213"/>
      <c r="Q188" s="213"/>
      <c r="R188" s="213"/>
      <c r="S188" s="213"/>
      <c r="T188" s="213"/>
      <c r="U188" s="213"/>
    </row>
    <row r="189" spans="1:21" ht="12.75" customHeight="1">
      <c r="A189" s="212"/>
      <c r="B189" s="213"/>
      <c r="C189" s="660"/>
      <c r="D189" s="660">
        <v>1</v>
      </c>
      <c r="E189" s="8" t="s">
        <v>1013</v>
      </c>
      <c r="F189" s="660"/>
      <c r="G189" s="660"/>
      <c r="H189" s="660"/>
      <c r="I189" s="660"/>
      <c r="J189" s="660"/>
      <c r="K189" s="213"/>
      <c r="L189" s="213"/>
      <c r="M189" s="213"/>
      <c r="N189" s="213"/>
      <c r="O189" s="213"/>
      <c r="P189" s="213"/>
      <c r="Q189" s="213"/>
      <c r="R189" s="213"/>
      <c r="S189" s="213"/>
      <c r="T189" s="213"/>
      <c r="U189" s="213"/>
    </row>
    <row r="190" spans="1:21" ht="12.75" customHeight="1">
      <c r="A190" s="212"/>
      <c r="B190" s="213"/>
      <c r="C190" s="660"/>
      <c r="D190" s="660">
        <v>2</v>
      </c>
      <c r="E190" s="8" t="s">
        <v>1067</v>
      </c>
      <c r="F190" s="660"/>
      <c r="G190" s="660"/>
      <c r="H190" s="660"/>
      <c r="I190" s="660"/>
      <c r="J190" s="660"/>
      <c r="K190" s="213"/>
      <c r="L190" s="213"/>
      <c r="M190" s="213"/>
      <c r="N190" s="213"/>
      <c r="O190" s="213"/>
      <c r="P190" s="213"/>
      <c r="Q190" s="213"/>
      <c r="R190" s="213"/>
      <c r="S190" s="213"/>
      <c r="T190" s="213"/>
      <c r="U190" s="213"/>
    </row>
    <row r="191" spans="1:21" ht="12.75" customHeight="1">
      <c r="A191" s="212"/>
      <c r="B191" s="213"/>
      <c r="C191" s="660"/>
      <c r="D191" s="660">
        <v>98</v>
      </c>
      <c r="E191" s="8" t="s">
        <v>1116</v>
      </c>
      <c r="F191" s="660"/>
      <c r="G191" s="660"/>
      <c r="H191" s="660"/>
      <c r="I191" s="660"/>
      <c r="J191" s="660"/>
      <c r="K191" s="213"/>
      <c r="L191" s="213"/>
      <c r="M191" s="213"/>
      <c r="N191" s="213"/>
      <c r="O191" s="213"/>
      <c r="P191" s="213"/>
      <c r="Q191" s="213"/>
      <c r="R191" s="213"/>
      <c r="S191" s="213"/>
      <c r="T191" s="213"/>
      <c r="U191" s="213"/>
    </row>
    <row r="192" spans="1:21" ht="12.75" customHeight="1">
      <c r="A192" s="212"/>
      <c r="B192" s="213"/>
      <c r="C192" s="660"/>
      <c r="D192" s="660"/>
      <c r="E192" s="660"/>
      <c r="F192" s="660"/>
      <c r="G192" s="660"/>
      <c r="H192" s="660"/>
      <c r="I192" s="660"/>
      <c r="J192" s="660"/>
      <c r="K192" s="213"/>
      <c r="L192" s="213"/>
      <c r="M192" s="213"/>
      <c r="N192" s="213"/>
      <c r="O192" s="213"/>
      <c r="P192" s="213"/>
      <c r="Q192" s="213"/>
      <c r="R192" s="213"/>
      <c r="S192" s="213"/>
      <c r="T192" s="213"/>
      <c r="U192" s="213"/>
    </row>
    <row r="193" spans="1:21" ht="12.75" customHeight="1">
      <c r="A193" s="212"/>
      <c r="B193" s="213"/>
      <c r="C193" s="660" t="s">
        <v>23</v>
      </c>
      <c r="D193" s="660" t="s">
        <v>1802</v>
      </c>
      <c r="E193" s="660"/>
      <c r="F193" s="660"/>
      <c r="G193" s="660"/>
      <c r="H193" s="660"/>
      <c r="I193" s="660"/>
      <c r="J193" s="660"/>
      <c r="K193" s="213"/>
      <c r="L193" s="213"/>
      <c r="M193" s="213"/>
      <c r="N193" s="213"/>
      <c r="O193" s="213"/>
      <c r="P193" s="213"/>
      <c r="Q193" s="213"/>
      <c r="R193" s="213"/>
      <c r="S193" s="213"/>
      <c r="T193" s="213"/>
      <c r="U193" s="213"/>
    </row>
    <row r="194" spans="1:21" ht="12.75" customHeight="1">
      <c r="A194" s="212"/>
      <c r="B194" s="213"/>
      <c r="C194" s="660"/>
      <c r="D194" s="660">
        <v>1</v>
      </c>
      <c r="E194" s="8" t="s">
        <v>1013</v>
      </c>
      <c r="F194" s="660"/>
      <c r="G194" s="660"/>
      <c r="H194" s="660"/>
      <c r="I194" s="660"/>
      <c r="J194" s="660"/>
      <c r="K194" s="213"/>
      <c r="L194" s="213"/>
      <c r="M194" s="213"/>
      <c r="N194" s="213"/>
      <c r="O194" s="213"/>
      <c r="P194" s="213"/>
      <c r="Q194" s="213"/>
      <c r="R194" s="213"/>
      <c r="S194" s="213"/>
      <c r="T194" s="213"/>
      <c r="U194" s="213"/>
    </row>
    <row r="195" spans="1:21" ht="12.75" customHeight="1">
      <c r="A195" s="212"/>
      <c r="B195" s="213"/>
      <c r="C195" s="660"/>
      <c r="D195" s="660">
        <v>2</v>
      </c>
      <c r="E195" s="8" t="s">
        <v>1067</v>
      </c>
      <c r="F195" s="660"/>
      <c r="G195" s="660"/>
      <c r="H195" s="660"/>
      <c r="I195" s="660"/>
      <c r="J195" s="660"/>
      <c r="K195" s="213"/>
      <c r="L195" s="213"/>
      <c r="M195" s="213"/>
      <c r="N195" s="213"/>
      <c r="O195" s="213"/>
      <c r="P195" s="213"/>
      <c r="Q195" s="213"/>
      <c r="R195" s="213"/>
      <c r="S195" s="213"/>
      <c r="T195" s="213"/>
      <c r="U195" s="213"/>
    </row>
    <row r="196" spans="1:21" ht="12.75" customHeight="1">
      <c r="A196" s="212"/>
      <c r="B196" s="213"/>
      <c r="C196" s="660"/>
      <c r="D196" s="660">
        <v>98</v>
      </c>
      <c r="E196" s="8" t="s">
        <v>1116</v>
      </c>
      <c r="F196" s="660"/>
      <c r="G196" s="660"/>
      <c r="H196" s="660"/>
      <c r="I196" s="660"/>
      <c r="J196" s="660"/>
      <c r="K196" s="213"/>
      <c r="L196" s="213"/>
      <c r="M196" s="213"/>
      <c r="N196" s="213"/>
      <c r="O196" s="213"/>
      <c r="P196" s="213"/>
      <c r="Q196" s="213"/>
      <c r="R196" s="213"/>
      <c r="S196" s="213"/>
      <c r="T196" s="213"/>
      <c r="U196" s="213"/>
    </row>
    <row r="197" spans="1:21" ht="12.75" customHeight="1">
      <c r="A197" s="212"/>
      <c r="B197" s="213"/>
      <c r="C197" s="660"/>
      <c r="D197" s="660"/>
      <c r="E197" s="660"/>
      <c r="F197" s="660"/>
      <c r="G197" s="660"/>
      <c r="H197" s="660"/>
      <c r="I197" s="660"/>
      <c r="J197" s="660"/>
      <c r="K197" s="213"/>
      <c r="L197" s="213"/>
      <c r="M197" s="213"/>
      <c r="N197" s="213"/>
      <c r="O197" s="213"/>
      <c r="P197" s="213"/>
      <c r="Q197" s="213"/>
      <c r="R197" s="213"/>
      <c r="S197" s="213"/>
      <c r="T197" s="213"/>
      <c r="U197" s="213"/>
    </row>
    <row r="198" spans="1:21" ht="12.75" customHeight="1">
      <c r="A198" s="212"/>
      <c r="B198" s="213"/>
      <c r="C198" s="660" t="s">
        <v>166</v>
      </c>
      <c r="D198" s="660" t="s">
        <v>1803</v>
      </c>
      <c r="E198" s="660"/>
      <c r="F198" s="660"/>
      <c r="G198" s="660"/>
      <c r="H198" s="660"/>
      <c r="I198" s="660"/>
      <c r="J198" s="660"/>
      <c r="K198" s="213"/>
      <c r="L198" s="213"/>
      <c r="M198" s="213"/>
      <c r="N198" s="213"/>
      <c r="O198" s="213"/>
      <c r="P198" s="213"/>
      <c r="Q198" s="213"/>
      <c r="R198" s="213"/>
      <c r="S198" s="213"/>
      <c r="T198" s="213"/>
      <c r="U198" s="213"/>
    </row>
    <row r="199" spans="1:21" ht="12.75" customHeight="1">
      <c r="A199" s="212"/>
      <c r="B199" s="213"/>
      <c r="C199" s="660"/>
      <c r="D199" s="660">
        <v>1</v>
      </c>
      <c r="E199" s="8" t="s">
        <v>1013</v>
      </c>
      <c r="F199" s="660"/>
      <c r="G199" s="660"/>
      <c r="H199" s="660"/>
      <c r="I199" s="660"/>
      <c r="J199" s="660"/>
      <c r="K199" s="213"/>
      <c r="L199" s="213"/>
      <c r="M199" s="213"/>
      <c r="N199" s="213"/>
      <c r="O199" s="213"/>
      <c r="P199" s="213"/>
      <c r="Q199" s="213"/>
      <c r="R199" s="213"/>
      <c r="S199" s="213"/>
      <c r="T199" s="213"/>
      <c r="U199" s="213"/>
    </row>
    <row r="200" spans="1:21" ht="12.75" customHeight="1">
      <c r="A200" s="212"/>
      <c r="B200" s="213"/>
      <c r="C200" s="660"/>
      <c r="D200" s="660">
        <v>2</v>
      </c>
      <c r="E200" s="8" t="s">
        <v>1067</v>
      </c>
      <c r="F200" s="660"/>
      <c r="G200" s="660"/>
      <c r="H200" s="660"/>
      <c r="I200" s="660"/>
      <c r="J200" s="660"/>
      <c r="K200" s="213"/>
      <c r="L200" s="213"/>
      <c r="M200" s="213"/>
      <c r="N200" s="213"/>
      <c r="O200" s="213"/>
      <c r="P200" s="213"/>
      <c r="Q200" s="213"/>
      <c r="R200" s="213"/>
      <c r="S200" s="213"/>
      <c r="T200" s="213"/>
      <c r="U200" s="213"/>
    </row>
    <row r="201" spans="1:21" ht="12.75" customHeight="1">
      <c r="A201" s="212"/>
      <c r="B201" s="213"/>
      <c r="C201" s="660"/>
      <c r="D201" s="660">
        <v>98</v>
      </c>
      <c r="E201" s="8" t="s">
        <v>1116</v>
      </c>
      <c r="F201" s="660"/>
      <c r="G201" s="660"/>
      <c r="H201" s="660"/>
      <c r="I201" s="660"/>
      <c r="J201" s="660"/>
      <c r="K201" s="213"/>
      <c r="L201" s="213"/>
      <c r="M201" s="213"/>
      <c r="N201" s="213"/>
      <c r="O201" s="213"/>
      <c r="P201" s="213"/>
      <c r="Q201" s="213"/>
      <c r="R201" s="213"/>
      <c r="S201" s="213"/>
      <c r="T201" s="213"/>
      <c r="U201" s="213"/>
    </row>
    <row r="202" spans="1:21" ht="12.75" customHeight="1">
      <c r="A202" s="212"/>
      <c r="B202" s="213"/>
      <c r="C202" s="660"/>
      <c r="D202" s="660"/>
      <c r="E202" s="660"/>
      <c r="F202" s="660"/>
      <c r="G202" s="660"/>
      <c r="H202" s="660"/>
      <c r="I202" s="660"/>
      <c r="J202" s="660"/>
      <c r="K202" s="213"/>
      <c r="L202" s="213"/>
      <c r="M202" s="213"/>
      <c r="N202" s="213"/>
      <c r="O202" s="213"/>
      <c r="P202" s="213"/>
      <c r="Q202" s="213"/>
      <c r="R202" s="213"/>
      <c r="S202" s="213"/>
      <c r="T202" s="213"/>
      <c r="U202" s="213"/>
    </row>
    <row r="203" spans="1:21" ht="12.75" customHeight="1">
      <c r="A203" s="212"/>
      <c r="B203" s="213"/>
      <c r="C203" s="660" t="s">
        <v>25</v>
      </c>
      <c r="D203" s="660" t="s">
        <v>1804</v>
      </c>
      <c r="E203" s="660"/>
      <c r="F203" s="660"/>
      <c r="G203" s="660"/>
      <c r="H203" s="660"/>
      <c r="I203" s="660"/>
      <c r="J203" s="660"/>
      <c r="K203" s="213"/>
      <c r="L203" s="213"/>
      <c r="M203" s="213"/>
      <c r="N203" s="213"/>
      <c r="O203" s="213"/>
      <c r="P203" s="213"/>
      <c r="Q203" s="213"/>
      <c r="R203" s="213"/>
      <c r="S203" s="213"/>
      <c r="T203" s="213"/>
      <c r="U203" s="213"/>
    </row>
    <row r="204" spans="1:21" ht="12.75" customHeight="1">
      <c r="A204" s="212"/>
      <c r="B204" s="213"/>
      <c r="C204" s="660"/>
      <c r="D204" s="660">
        <v>1</v>
      </c>
      <c r="E204" s="8" t="s">
        <v>1013</v>
      </c>
      <c r="F204" s="660"/>
      <c r="G204" s="660"/>
      <c r="H204" s="660"/>
      <c r="I204" s="660"/>
      <c r="J204" s="660"/>
      <c r="K204" s="213"/>
      <c r="L204" s="213"/>
      <c r="M204" s="213"/>
      <c r="N204" s="213"/>
      <c r="O204" s="213"/>
      <c r="P204" s="213"/>
      <c r="Q204" s="213"/>
      <c r="R204" s="213"/>
      <c r="S204" s="213"/>
      <c r="T204" s="213"/>
      <c r="U204" s="213"/>
    </row>
    <row r="205" spans="1:21" ht="12.75" customHeight="1">
      <c r="A205" s="212"/>
      <c r="B205" s="213"/>
      <c r="C205" s="660"/>
      <c r="D205" s="660">
        <v>2</v>
      </c>
      <c r="E205" s="8" t="s">
        <v>1067</v>
      </c>
      <c r="F205" s="660"/>
      <c r="G205" s="660"/>
      <c r="H205" s="660"/>
      <c r="I205" s="660"/>
      <c r="J205" s="660"/>
      <c r="K205" s="213"/>
      <c r="L205" s="213"/>
      <c r="M205" s="213"/>
      <c r="N205" s="213"/>
      <c r="O205" s="213"/>
      <c r="P205" s="213"/>
      <c r="Q205" s="213"/>
      <c r="R205" s="213"/>
      <c r="S205" s="213"/>
      <c r="T205" s="213"/>
      <c r="U205" s="213"/>
    </row>
    <row r="206" spans="1:21" ht="12.75" customHeight="1">
      <c r="A206" s="212"/>
      <c r="B206" s="213"/>
      <c r="C206" s="660"/>
      <c r="D206" s="660">
        <v>98</v>
      </c>
      <c r="E206" s="8" t="s">
        <v>1116</v>
      </c>
      <c r="F206" s="660"/>
      <c r="G206" s="660"/>
      <c r="H206" s="660"/>
      <c r="I206" s="660"/>
      <c r="J206" s="660"/>
      <c r="K206" s="213"/>
      <c r="L206" s="213"/>
      <c r="M206" s="213"/>
      <c r="N206" s="213"/>
      <c r="O206" s="213"/>
      <c r="P206" s="213"/>
      <c r="Q206" s="213"/>
      <c r="R206" s="213"/>
      <c r="S206" s="213"/>
      <c r="T206" s="213"/>
      <c r="U206" s="213"/>
    </row>
    <row r="207" spans="1:21" ht="12.75" customHeight="1">
      <c r="A207" s="212"/>
      <c r="B207" s="213"/>
      <c r="C207" s="660"/>
      <c r="D207" s="660"/>
      <c r="E207" s="660"/>
      <c r="F207" s="660"/>
      <c r="G207" s="660"/>
      <c r="H207" s="660"/>
      <c r="I207" s="660"/>
      <c r="J207" s="660"/>
      <c r="K207" s="213"/>
      <c r="L207" s="213"/>
      <c r="M207" s="213"/>
      <c r="N207" s="213"/>
      <c r="O207" s="213"/>
      <c r="P207" s="213"/>
      <c r="Q207" s="213"/>
      <c r="R207" s="213"/>
      <c r="S207" s="213"/>
      <c r="T207" s="213"/>
      <c r="U207" s="213"/>
    </row>
    <row r="208" spans="1:21" ht="12.75" customHeight="1">
      <c r="A208" s="212"/>
      <c r="B208" s="213"/>
      <c r="C208" s="660"/>
      <c r="D208" s="660"/>
      <c r="E208" s="660"/>
      <c r="F208" s="660"/>
      <c r="G208" s="660"/>
      <c r="H208" s="660"/>
      <c r="I208" s="660"/>
      <c r="J208" s="660"/>
      <c r="K208" s="213"/>
      <c r="L208" s="213"/>
      <c r="M208" s="213"/>
      <c r="N208" s="213"/>
      <c r="O208" s="213"/>
      <c r="P208" s="213"/>
      <c r="Q208" s="213"/>
      <c r="R208" s="213"/>
      <c r="S208" s="213"/>
      <c r="T208" s="213"/>
      <c r="U208" s="213"/>
    </row>
    <row r="209" spans="1:21" ht="12.75" customHeight="1">
      <c r="A209" s="212"/>
      <c r="B209" s="213"/>
      <c r="C209" s="660"/>
      <c r="D209" s="660"/>
      <c r="E209" s="660"/>
      <c r="F209" s="660"/>
      <c r="G209" s="660"/>
      <c r="H209" s="660"/>
      <c r="I209" s="660"/>
      <c r="J209" s="660"/>
      <c r="K209" s="213"/>
      <c r="L209" s="213"/>
      <c r="M209" s="213"/>
      <c r="N209" s="213"/>
      <c r="O209" s="213"/>
      <c r="P209" s="213"/>
      <c r="Q209" s="213"/>
      <c r="R209" s="213"/>
      <c r="S209" s="213"/>
      <c r="T209" s="213"/>
      <c r="U209" s="213"/>
    </row>
    <row r="210" spans="1:21" ht="12.75" customHeight="1">
      <c r="A210" s="212"/>
      <c r="B210" s="213"/>
      <c r="C210" s="660"/>
      <c r="D210" s="660"/>
      <c r="E210" s="660"/>
      <c r="F210" s="660"/>
      <c r="G210" s="660"/>
      <c r="H210" s="660"/>
      <c r="I210" s="660"/>
      <c r="J210" s="660"/>
      <c r="K210" s="213"/>
      <c r="L210" s="213"/>
      <c r="M210" s="213"/>
      <c r="N210" s="213"/>
      <c r="O210" s="213"/>
      <c r="P210" s="213"/>
      <c r="Q210" s="213"/>
      <c r="R210" s="213"/>
      <c r="S210" s="213"/>
      <c r="T210" s="213"/>
      <c r="U210" s="213"/>
    </row>
    <row r="211" spans="1:21" ht="12.75" customHeight="1">
      <c r="A211" s="212"/>
      <c r="B211" s="213"/>
      <c r="C211" s="660"/>
      <c r="D211" s="660"/>
      <c r="E211" s="660"/>
      <c r="F211" s="660"/>
      <c r="G211" s="660"/>
      <c r="H211" s="660"/>
      <c r="I211" s="660"/>
      <c r="J211" s="660"/>
      <c r="K211" s="213"/>
      <c r="L211" s="213"/>
      <c r="M211" s="213"/>
      <c r="N211" s="213"/>
      <c r="O211" s="213"/>
      <c r="P211" s="213"/>
      <c r="Q211" s="213"/>
      <c r="R211" s="213"/>
      <c r="S211" s="213"/>
      <c r="T211" s="213"/>
      <c r="U211" s="213"/>
    </row>
    <row r="212" spans="1:21" ht="12.75" customHeight="1">
      <c r="A212" s="212"/>
      <c r="B212" s="213"/>
      <c r="C212" s="660"/>
      <c r="D212" s="660"/>
      <c r="E212" s="660"/>
      <c r="F212" s="660"/>
      <c r="G212" s="660"/>
      <c r="H212" s="660"/>
      <c r="I212" s="660"/>
      <c r="J212" s="660"/>
      <c r="K212" s="213"/>
      <c r="L212" s="213"/>
      <c r="M212" s="213"/>
      <c r="N212" s="213"/>
      <c r="O212" s="213"/>
      <c r="P212" s="213"/>
      <c r="Q212" s="213"/>
      <c r="R212" s="213"/>
      <c r="S212" s="213"/>
      <c r="T212" s="213"/>
      <c r="U212" s="213"/>
    </row>
    <row r="213" spans="1:21" ht="12.75" customHeight="1">
      <c r="A213" s="212"/>
      <c r="B213" s="213"/>
      <c r="C213" s="660"/>
      <c r="D213" s="660"/>
      <c r="E213" s="660"/>
      <c r="F213" s="660"/>
      <c r="G213" s="660"/>
      <c r="H213" s="660"/>
      <c r="I213" s="660"/>
      <c r="J213" s="660"/>
      <c r="K213" s="213"/>
      <c r="L213" s="213"/>
      <c r="M213" s="213"/>
      <c r="N213" s="213"/>
      <c r="O213" s="213"/>
      <c r="P213" s="213"/>
      <c r="Q213" s="213"/>
      <c r="R213" s="213"/>
      <c r="S213" s="213"/>
      <c r="T213" s="213"/>
      <c r="U213" s="213"/>
    </row>
    <row r="214" spans="1:21" ht="12.75" customHeight="1">
      <c r="A214" s="212"/>
      <c r="B214" s="213"/>
      <c r="C214" s="660"/>
      <c r="D214" s="660"/>
      <c r="E214" s="660"/>
      <c r="F214" s="660"/>
      <c r="G214" s="660"/>
      <c r="H214" s="660"/>
      <c r="I214" s="660"/>
      <c r="J214" s="660"/>
      <c r="K214" s="213"/>
      <c r="L214" s="213"/>
      <c r="M214" s="213"/>
      <c r="N214" s="213"/>
      <c r="O214" s="213"/>
      <c r="P214" s="213"/>
      <c r="Q214" s="213"/>
      <c r="R214" s="213"/>
      <c r="S214" s="213"/>
      <c r="T214" s="213"/>
      <c r="U214" s="213"/>
    </row>
    <row r="215" spans="1:21" ht="12.75" customHeight="1">
      <c r="A215" s="212"/>
      <c r="B215" s="213"/>
      <c r="C215" s="660"/>
      <c r="D215" s="660"/>
      <c r="E215" s="660"/>
      <c r="F215" s="660"/>
      <c r="G215" s="660"/>
      <c r="H215" s="660"/>
      <c r="I215" s="660"/>
      <c r="J215" s="660"/>
      <c r="K215" s="213"/>
      <c r="L215" s="213"/>
      <c r="M215" s="213"/>
      <c r="N215" s="213"/>
      <c r="O215" s="213"/>
      <c r="P215" s="213"/>
      <c r="Q215" s="213"/>
      <c r="R215" s="213"/>
      <c r="S215" s="213"/>
      <c r="T215" s="213"/>
      <c r="U215" s="213"/>
    </row>
    <row r="216" spans="1:21" ht="12.75" customHeight="1">
      <c r="A216" s="212"/>
      <c r="B216" s="213"/>
      <c r="C216" s="660"/>
      <c r="D216" s="660"/>
      <c r="E216" s="660"/>
      <c r="F216" s="660"/>
      <c r="G216" s="660"/>
      <c r="H216" s="660"/>
      <c r="I216" s="660"/>
      <c r="J216" s="660"/>
      <c r="K216" s="213"/>
      <c r="L216" s="213"/>
      <c r="M216" s="213"/>
      <c r="N216" s="213"/>
      <c r="O216" s="213"/>
      <c r="P216" s="213"/>
      <c r="Q216" s="213"/>
      <c r="R216" s="213"/>
      <c r="S216" s="213"/>
      <c r="T216" s="213"/>
      <c r="U216" s="213"/>
    </row>
    <row r="217" spans="1:21" ht="12.75" customHeight="1">
      <c r="A217" s="212"/>
      <c r="B217" s="213"/>
      <c r="C217" s="660"/>
      <c r="D217" s="660"/>
      <c r="E217" s="660"/>
      <c r="F217" s="660"/>
      <c r="G217" s="660"/>
      <c r="H217" s="660"/>
      <c r="I217" s="660"/>
      <c r="J217" s="660"/>
      <c r="K217" s="213"/>
      <c r="L217" s="213"/>
      <c r="M217" s="213"/>
      <c r="N217" s="213"/>
      <c r="O217" s="213"/>
      <c r="P217" s="213"/>
      <c r="Q217" s="213"/>
      <c r="R217" s="213"/>
      <c r="S217" s="213"/>
      <c r="T217" s="213"/>
      <c r="U217" s="213"/>
    </row>
    <row r="218" spans="1:21" ht="12.75" customHeight="1">
      <c r="A218" s="212"/>
      <c r="B218" s="213"/>
      <c r="C218" s="660"/>
      <c r="D218" s="660"/>
      <c r="E218" s="660"/>
      <c r="F218" s="660"/>
      <c r="G218" s="660"/>
      <c r="H218" s="660"/>
      <c r="I218" s="660"/>
      <c r="J218" s="660"/>
      <c r="K218" s="213"/>
      <c r="L218" s="213"/>
      <c r="M218" s="213"/>
      <c r="N218" s="213"/>
      <c r="O218" s="213"/>
      <c r="P218" s="213"/>
      <c r="Q218" s="213"/>
      <c r="R218" s="213"/>
      <c r="S218" s="213"/>
      <c r="T218" s="213"/>
      <c r="U218" s="213"/>
    </row>
    <row r="219" spans="1:21" ht="12.75" customHeight="1">
      <c r="A219" s="212"/>
      <c r="B219" s="213"/>
      <c r="C219" s="660"/>
      <c r="D219" s="660"/>
      <c r="E219" s="660"/>
      <c r="F219" s="660"/>
      <c r="G219" s="660"/>
      <c r="H219" s="660"/>
      <c r="I219" s="660"/>
      <c r="J219" s="660"/>
      <c r="K219" s="213"/>
      <c r="L219" s="213"/>
      <c r="M219" s="213"/>
      <c r="N219" s="213"/>
      <c r="O219" s="213"/>
      <c r="P219" s="213"/>
      <c r="Q219" s="213"/>
      <c r="R219" s="213"/>
      <c r="S219" s="213"/>
      <c r="T219" s="213"/>
      <c r="U219" s="213"/>
    </row>
    <row r="220" spans="1:21" ht="12.75" customHeight="1">
      <c r="A220" s="212"/>
      <c r="B220" s="213"/>
      <c r="C220" s="660"/>
      <c r="D220" s="660"/>
      <c r="E220" s="660"/>
      <c r="F220" s="660"/>
      <c r="G220" s="660"/>
      <c r="H220" s="660"/>
      <c r="I220" s="660"/>
      <c r="J220" s="660"/>
      <c r="K220" s="213"/>
      <c r="L220" s="213"/>
      <c r="M220" s="213"/>
      <c r="N220" s="213"/>
      <c r="O220" s="213"/>
      <c r="P220" s="213"/>
      <c r="Q220" s="213"/>
      <c r="R220" s="213"/>
      <c r="S220" s="213"/>
      <c r="T220" s="213"/>
      <c r="U220" s="213"/>
    </row>
    <row r="221" spans="1:21" ht="12.75" customHeight="1">
      <c r="A221" s="212"/>
      <c r="B221" s="213"/>
      <c r="C221" s="660"/>
      <c r="D221" s="660"/>
      <c r="E221" s="660"/>
      <c r="F221" s="660"/>
      <c r="G221" s="660"/>
      <c r="H221" s="660"/>
      <c r="I221" s="660"/>
      <c r="J221" s="660"/>
      <c r="K221" s="213"/>
      <c r="L221" s="213"/>
      <c r="M221" s="213"/>
      <c r="N221" s="213"/>
      <c r="O221" s="213"/>
      <c r="P221" s="213"/>
      <c r="Q221" s="213"/>
      <c r="R221" s="213"/>
      <c r="S221" s="213"/>
      <c r="T221" s="213"/>
      <c r="U221" s="213"/>
    </row>
    <row r="222" spans="1:21" ht="12.75" customHeight="1">
      <c r="A222" s="212"/>
      <c r="B222" s="213"/>
      <c r="C222" s="660"/>
      <c r="D222" s="660"/>
      <c r="E222" s="660"/>
      <c r="F222" s="660"/>
      <c r="G222" s="660"/>
      <c r="H222" s="660"/>
      <c r="I222" s="660"/>
      <c r="J222" s="660"/>
      <c r="K222" s="213"/>
      <c r="L222" s="213"/>
      <c r="M222" s="213"/>
      <c r="N222" s="213"/>
      <c r="O222" s="213"/>
      <c r="P222" s="213"/>
      <c r="Q222" s="213"/>
      <c r="R222" s="213"/>
      <c r="S222" s="213"/>
      <c r="T222" s="213"/>
      <c r="U222" s="213"/>
    </row>
    <row r="223" spans="1:21" ht="12.75" customHeight="1">
      <c r="A223" s="212"/>
      <c r="B223" s="213"/>
      <c r="C223" s="660"/>
      <c r="D223" s="660"/>
      <c r="E223" s="660"/>
      <c r="F223" s="660"/>
      <c r="G223" s="660"/>
      <c r="H223" s="660"/>
      <c r="I223" s="660"/>
      <c r="J223" s="660"/>
      <c r="K223" s="213"/>
      <c r="L223" s="213"/>
      <c r="M223" s="213"/>
      <c r="N223" s="213"/>
      <c r="O223" s="213"/>
      <c r="P223" s="213"/>
      <c r="Q223" s="213"/>
      <c r="R223" s="213"/>
      <c r="S223" s="213"/>
      <c r="T223" s="213"/>
      <c r="U223" s="213"/>
    </row>
    <row r="224" spans="1:21" ht="12.75" customHeight="1">
      <c r="A224" s="212"/>
      <c r="B224" s="213"/>
      <c r="C224" s="660"/>
      <c r="D224" s="660"/>
      <c r="E224" s="660"/>
      <c r="F224" s="660"/>
      <c r="G224" s="660"/>
      <c r="H224" s="660"/>
      <c r="I224" s="660"/>
      <c r="J224" s="660"/>
      <c r="K224" s="213"/>
      <c r="L224" s="213"/>
      <c r="M224" s="213"/>
      <c r="N224" s="213"/>
      <c r="O224" s="213"/>
      <c r="P224" s="213"/>
      <c r="Q224" s="213"/>
      <c r="R224" s="213"/>
      <c r="S224" s="213"/>
      <c r="T224" s="213"/>
      <c r="U224" s="213"/>
    </row>
    <row r="225" spans="1:21" ht="12.75" customHeight="1">
      <c r="A225" s="212"/>
      <c r="B225" s="213"/>
      <c r="C225" s="660"/>
      <c r="D225" s="660"/>
      <c r="E225" s="660"/>
      <c r="F225" s="660"/>
      <c r="G225" s="660"/>
      <c r="H225" s="660"/>
      <c r="I225" s="660"/>
      <c r="J225" s="660"/>
      <c r="K225" s="213"/>
      <c r="L225" s="213"/>
      <c r="M225" s="213"/>
      <c r="N225" s="213"/>
      <c r="O225" s="213"/>
      <c r="P225" s="213"/>
      <c r="Q225" s="213"/>
      <c r="R225" s="213"/>
      <c r="S225" s="213"/>
      <c r="T225" s="213"/>
      <c r="U225" s="213"/>
    </row>
    <row r="226" spans="1:21" ht="12.75" customHeight="1">
      <c r="A226" s="212"/>
      <c r="B226" s="213"/>
      <c r="C226" s="660"/>
      <c r="D226" s="660"/>
      <c r="E226" s="660"/>
      <c r="F226" s="660"/>
      <c r="G226" s="660"/>
      <c r="H226" s="660"/>
      <c r="I226" s="660"/>
      <c r="J226" s="660"/>
      <c r="K226" s="213"/>
      <c r="L226" s="213"/>
      <c r="M226" s="213"/>
      <c r="N226" s="213"/>
      <c r="O226" s="213"/>
      <c r="P226" s="213"/>
      <c r="Q226" s="213"/>
      <c r="R226" s="213"/>
      <c r="S226" s="213"/>
      <c r="T226" s="213"/>
      <c r="U226" s="213"/>
    </row>
    <row r="227" spans="1:21" ht="12.75" customHeight="1">
      <c r="A227" s="212"/>
      <c r="B227" s="213"/>
      <c r="C227" s="660"/>
      <c r="D227" s="660"/>
      <c r="E227" s="660"/>
      <c r="F227" s="660"/>
      <c r="G227" s="660"/>
      <c r="H227" s="660"/>
      <c r="I227" s="660"/>
      <c r="J227" s="660"/>
      <c r="K227" s="213"/>
      <c r="L227" s="213"/>
      <c r="M227" s="213"/>
      <c r="N227" s="213"/>
      <c r="O227" s="213"/>
      <c r="P227" s="213"/>
      <c r="Q227" s="213"/>
      <c r="R227" s="213"/>
      <c r="S227" s="213"/>
      <c r="T227" s="213"/>
      <c r="U227" s="213"/>
    </row>
    <row r="228" spans="1:21" ht="12.75" customHeight="1">
      <c r="A228" s="212"/>
      <c r="B228" s="213"/>
      <c r="C228" s="660"/>
      <c r="D228" s="660"/>
      <c r="E228" s="660"/>
      <c r="F228" s="660"/>
      <c r="G228" s="660"/>
      <c r="H228" s="660"/>
      <c r="I228" s="660"/>
      <c r="J228" s="660"/>
      <c r="K228" s="213"/>
      <c r="L228" s="213"/>
      <c r="M228" s="213"/>
      <c r="N228" s="213"/>
      <c r="O228" s="213"/>
      <c r="P228" s="213"/>
      <c r="Q228" s="213"/>
      <c r="R228" s="213"/>
      <c r="S228" s="213"/>
      <c r="T228" s="213"/>
      <c r="U228" s="213"/>
    </row>
    <row r="229" spans="1:21" ht="12.75" customHeight="1">
      <c r="A229" s="212"/>
      <c r="B229" s="213"/>
      <c r="C229" s="660"/>
      <c r="D229" s="660"/>
      <c r="E229" s="660"/>
      <c r="F229" s="660"/>
      <c r="G229" s="660"/>
      <c r="H229" s="660"/>
      <c r="I229" s="660"/>
      <c r="J229" s="660"/>
      <c r="K229" s="213"/>
      <c r="L229" s="213"/>
      <c r="M229" s="213"/>
      <c r="N229" s="213"/>
      <c r="O229" s="213"/>
      <c r="P229" s="213"/>
      <c r="Q229" s="213"/>
      <c r="R229" s="213"/>
      <c r="S229" s="213"/>
      <c r="T229" s="213"/>
      <c r="U229" s="213"/>
    </row>
    <row r="230" spans="1:21" ht="12.75" customHeight="1">
      <c r="A230" s="212"/>
      <c r="B230" s="213"/>
      <c r="C230" s="660"/>
      <c r="D230" s="660"/>
      <c r="E230" s="660"/>
      <c r="F230" s="660"/>
      <c r="G230" s="660"/>
      <c r="H230" s="660"/>
      <c r="I230" s="660"/>
      <c r="J230" s="660"/>
      <c r="K230" s="213"/>
      <c r="L230" s="213"/>
      <c r="M230" s="213"/>
      <c r="N230" s="213"/>
      <c r="O230" s="213"/>
      <c r="P230" s="213"/>
      <c r="Q230" s="213"/>
      <c r="R230" s="213"/>
      <c r="S230" s="213"/>
      <c r="T230" s="213"/>
      <c r="U230" s="213"/>
    </row>
    <row r="231" spans="1:21" ht="12.75" customHeight="1">
      <c r="A231" s="212"/>
      <c r="B231" s="213"/>
      <c r="C231" s="660"/>
      <c r="D231" s="660"/>
      <c r="E231" s="660"/>
      <c r="F231" s="660"/>
      <c r="G231" s="660"/>
      <c r="H231" s="660"/>
      <c r="I231" s="660"/>
      <c r="J231" s="660"/>
      <c r="K231" s="213"/>
      <c r="L231" s="213"/>
      <c r="M231" s="213"/>
      <c r="N231" s="213"/>
      <c r="O231" s="213"/>
      <c r="P231" s="213"/>
      <c r="Q231" s="213"/>
      <c r="R231" s="213"/>
      <c r="S231" s="213"/>
      <c r="T231" s="213"/>
      <c r="U231" s="213"/>
    </row>
    <row r="232" spans="1:21" ht="12.75" customHeight="1">
      <c r="A232" s="212"/>
      <c r="B232" s="213"/>
      <c r="C232" s="660"/>
      <c r="D232" s="660"/>
      <c r="E232" s="660"/>
      <c r="F232" s="660"/>
      <c r="G232" s="660"/>
      <c r="H232" s="660"/>
      <c r="I232" s="660"/>
      <c r="J232" s="660"/>
      <c r="K232" s="213"/>
      <c r="L232" s="213"/>
      <c r="M232" s="213"/>
      <c r="N232" s="213"/>
      <c r="O232" s="213"/>
      <c r="P232" s="213"/>
      <c r="Q232" s="213"/>
      <c r="R232" s="213"/>
      <c r="S232" s="213"/>
      <c r="T232" s="213"/>
      <c r="U232" s="213"/>
    </row>
    <row r="233" spans="1:21" ht="12.75" customHeight="1">
      <c r="A233" s="212"/>
      <c r="B233" s="213"/>
      <c r="C233" s="660"/>
      <c r="D233" s="660"/>
      <c r="E233" s="660"/>
      <c r="F233" s="660"/>
      <c r="G233" s="660"/>
      <c r="H233" s="660"/>
      <c r="I233" s="660"/>
      <c r="J233" s="660"/>
      <c r="K233" s="213"/>
      <c r="L233" s="213"/>
      <c r="M233" s="213"/>
      <c r="N233" s="213"/>
      <c r="O233" s="213"/>
      <c r="P233" s="213"/>
      <c r="Q233" s="213"/>
      <c r="R233" s="213"/>
      <c r="S233" s="213"/>
      <c r="T233" s="213"/>
      <c r="U233" s="213"/>
    </row>
    <row r="234" spans="1:21" ht="12.75" customHeight="1">
      <c r="A234" s="212"/>
      <c r="B234" s="213"/>
      <c r="C234" s="660"/>
      <c r="D234" s="660"/>
      <c r="E234" s="660"/>
      <c r="F234" s="660"/>
      <c r="G234" s="660"/>
      <c r="H234" s="660"/>
      <c r="I234" s="660"/>
      <c r="J234" s="660"/>
      <c r="K234" s="213"/>
      <c r="L234" s="213"/>
      <c r="M234" s="213"/>
      <c r="N234" s="213"/>
      <c r="O234" s="213"/>
      <c r="P234" s="213"/>
      <c r="Q234" s="213"/>
      <c r="R234" s="213"/>
      <c r="S234" s="213"/>
      <c r="T234" s="213"/>
      <c r="U234" s="213"/>
    </row>
    <row r="235" spans="1:21" ht="12.75" customHeight="1">
      <c r="A235" s="212"/>
      <c r="B235" s="213"/>
      <c r="C235" s="660"/>
      <c r="D235" s="660"/>
      <c r="E235" s="660"/>
      <c r="F235" s="660"/>
      <c r="G235" s="660"/>
      <c r="H235" s="660"/>
      <c r="I235" s="660"/>
      <c r="J235" s="660"/>
      <c r="K235" s="213"/>
      <c r="L235" s="213"/>
      <c r="M235" s="213"/>
      <c r="N235" s="213"/>
      <c r="O235" s="213"/>
      <c r="P235" s="213"/>
      <c r="Q235" s="213"/>
      <c r="R235" s="213"/>
      <c r="S235" s="213"/>
      <c r="T235" s="213"/>
      <c r="U235" s="213"/>
    </row>
    <row r="236" spans="1:21" ht="12.75" customHeight="1">
      <c r="A236" s="212"/>
      <c r="B236" s="213"/>
      <c r="C236" s="660"/>
      <c r="D236" s="660"/>
      <c r="E236" s="660"/>
      <c r="F236" s="660"/>
      <c r="G236" s="660"/>
      <c r="H236" s="660"/>
      <c r="I236" s="660"/>
      <c r="J236" s="660"/>
      <c r="K236" s="213"/>
      <c r="L236" s="213"/>
      <c r="M236" s="213"/>
      <c r="N236" s="213"/>
      <c r="O236" s="213"/>
      <c r="P236" s="213"/>
      <c r="Q236" s="213"/>
      <c r="R236" s="213"/>
      <c r="S236" s="213"/>
      <c r="T236" s="213"/>
      <c r="U236" s="213"/>
    </row>
    <row r="237" spans="1:21" ht="12.75" customHeight="1">
      <c r="A237" s="212"/>
      <c r="B237" s="213"/>
      <c r="C237" s="660"/>
      <c r="D237" s="660"/>
      <c r="E237" s="660"/>
      <c r="F237" s="660"/>
      <c r="G237" s="660"/>
      <c r="H237" s="660"/>
      <c r="I237" s="660"/>
      <c r="J237" s="660"/>
      <c r="K237" s="213"/>
      <c r="L237" s="213"/>
      <c r="M237" s="213"/>
      <c r="N237" s="213"/>
      <c r="O237" s="213"/>
      <c r="P237" s="213"/>
      <c r="Q237" s="213"/>
      <c r="R237" s="213"/>
      <c r="S237" s="213"/>
      <c r="T237" s="213"/>
      <c r="U237" s="213"/>
    </row>
    <row r="238" spans="1:21" ht="12.75" customHeight="1">
      <c r="A238" s="212"/>
      <c r="B238" s="213"/>
      <c r="C238" s="660"/>
      <c r="D238" s="660"/>
      <c r="E238" s="660"/>
      <c r="F238" s="660"/>
      <c r="G238" s="660"/>
      <c r="H238" s="660"/>
      <c r="I238" s="660"/>
      <c r="J238" s="660"/>
      <c r="K238" s="213"/>
      <c r="L238" s="213"/>
      <c r="M238" s="213"/>
      <c r="N238" s="213"/>
      <c r="O238" s="213"/>
      <c r="P238" s="213"/>
      <c r="Q238" s="213"/>
      <c r="R238" s="213"/>
      <c r="S238" s="213"/>
      <c r="T238" s="213"/>
      <c r="U238" s="213"/>
    </row>
    <row r="239" spans="1:21" ht="12.75" customHeight="1">
      <c r="A239" s="212"/>
      <c r="B239" s="213"/>
      <c r="C239" s="660"/>
      <c r="D239" s="660"/>
      <c r="E239" s="660"/>
      <c r="F239" s="660"/>
      <c r="G239" s="660"/>
      <c r="H239" s="660"/>
      <c r="I239" s="660"/>
      <c r="J239" s="660"/>
      <c r="K239" s="213"/>
      <c r="L239" s="213"/>
      <c r="M239" s="213"/>
      <c r="N239" s="213"/>
      <c r="O239" s="213"/>
      <c r="P239" s="213"/>
      <c r="Q239" s="213"/>
      <c r="R239" s="213"/>
      <c r="S239" s="213"/>
      <c r="T239" s="213"/>
      <c r="U239" s="213"/>
    </row>
    <row r="240" spans="1:21" ht="12.75" customHeight="1">
      <c r="A240" s="212"/>
      <c r="B240" s="213"/>
      <c r="C240" s="660"/>
      <c r="D240" s="660"/>
      <c r="E240" s="660"/>
      <c r="F240" s="660"/>
      <c r="G240" s="660"/>
      <c r="H240" s="660"/>
      <c r="I240" s="660"/>
      <c r="J240" s="660"/>
      <c r="K240" s="213"/>
      <c r="L240" s="213"/>
      <c r="M240" s="213"/>
      <c r="N240" s="213"/>
      <c r="O240" s="213"/>
      <c r="P240" s="213"/>
      <c r="Q240" s="213"/>
      <c r="R240" s="213"/>
      <c r="S240" s="213"/>
      <c r="T240" s="213"/>
      <c r="U240" s="213"/>
    </row>
    <row r="241" spans="1:21" ht="12.75" customHeight="1">
      <c r="A241" s="212"/>
      <c r="B241" s="213"/>
      <c r="C241" s="660"/>
      <c r="D241" s="660"/>
      <c r="E241" s="660"/>
      <c r="F241" s="660"/>
      <c r="G241" s="660"/>
      <c r="H241" s="660"/>
      <c r="I241" s="660"/>
      <c r="J241" s="660"/>
      <c r="K241" s="213"/>
      <c r="L241" s="213"/>
      <c r="M241" s="213"/>
      <c r="N241" s="213"/>
      <c r="O241" s="213"/>
      <c r="P241" s="213"/>
      <c r="Q241" s="213"/>
      <c r="R241" s="213"/>
      <c r="S241" s="213"/>
      <c r="T241" s="213"/>
      <c r="U241" s="213"/>
    </row>
  </sheetData>
  <mergeCells count="8">
    <mergeCell ref="D163:S163"/>
    <mergeCell ref="B168:Q169"/>
    <mergeCell ref="B3:S3"/>
    <mergeCell ref="B90:Q91"/>
    <mergeCell ref="B97:Q99"/>
    <mergeCell ref="B106:Q107"/>
    <mergeCell ref="B144:Q145"/>
    <mergeCell ref="B7:S7"/>
  </mergeCells>
  <pageMargins left="0.84" right="0.25" top="0.75" bottom="0.75" header="0" footer="0"/>
  <pageSetup paperSize="9" scale="78" orientation="landscape" r:id="rId1"/>
  <colBreaks count="1" manualBreakCount="1">
    <brk id="21"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62"/>
  <sheetViews>
    <sheetView showGridLines="0" zoomScale="130" zoomScaleNormal="130" workbookViewId="0">
      <pane ySplit="1" topLeftCell="A44" activePane="bottomLeft" state="frozen"/>
      <selection pane="bottomLeft" activeCell="K44" sqref="K44"/>
    </sheetView>
  </sheetViews>
  <sheetFormatPr defaultColWidth="5.75" defaultRowHeight="14.25"/>
  <cols>
    <col min="1" max="1" width="5" customWidth="1"/>
    <col min="6" max="6" width="17.375" customWidth="1"/>
  </cols>
  <sheetData>
    <row r="1" spans="1:15" s="373" customFormat="1" ht="15.75">
      <c r="A1" s="670">
        <v>16</v>
      </c>
      <c r="B1" s="370" t="str">
        <f>CONCATENATE("SECTION ",A1,".BASIC SERVICES AND GOVERNANCE")</f>
        <v>SECTION 16.BASIC SERVICES AND GOVERNANCE</v>
      </c>
    </row>
    <row r="2" spans="1:15" ht="15">
      <c r="B2" s="325"/>
    </row>
    <row r="3" spans="1:15" s="45" customFormat="1" ht="15">
      <c r="B3" s="326" t="s">
        <v>1805</v>
      </c>
      <c r="K3"/>
      <c r="L3"/>
      <c r="M3"/>
      <c r="N3"/>
      <c r="O3"/>
    </row>
    <row r="4" spans="1:15" s="45" customFormat="1" ht="13.5">
      <c r="A4" s="329"/>
      <c r="B4" s="328"/>
    </row>
    <row r="5" spans="1:15" s="45" customFormat="1" ht="13.5">
      <c r="A5" s="329">
        <f>+A1+0.01</f>
        <v>16.010000000000002</v>
      </c>
      <c r="B5" s="328" t="s">
        <v>1810</v>
      </c>
    </row>
    <row r="6" spans="1:15" s="45" customFormat="1" ht="13.5">
      <c r="A6" s="329"/>
      <c r="B6" s="328"/>
    </row>
    <row r="7" spans="1:15" s="45" customFormat="1" ht="15">
      <c r="A7" s="329"/>
      <c r="B7" s="330">
        <v>1</v>
      </c>
      <c r="C7" s="45" t="s">
        <v>1820</v>
      </c>
      <c r="O7" s="25"/>
    </row>
    <row r="8" spans="1:15" s="45" customFormat="1" ht="15">
      <c r="A8" s="329"/>
      <c r="B8" s="330">
        <v>2</v>
      </c>
      <c r="C8" s="45" t="s">
        <v>1821</v>
      </c>
      <c r="O8" s="27"/>
    </row>
    <row r="9" spans="1:15" s="45" customFormat="1" ht="15">
      <c r="A9" s="329"/>
      <c r="B9" s="330">
        <v>3</v>
      </c>
      <c r="C9" s="45" t="s">
        <v>1822</v>
      </c>
      <c r="O9" s="27"/>
    </row>
    <row r="10" spans="1:15" s="45" customFormat="1" ht="15">
      <c r="A10" s="329"/>
      <c r="B10" s="330">
        <v>4</v>
      </c>
      <c r="C10" s="45" t="s">
        <v>1823</v>
      </c>
      <c r="O10" s="27"/>
    </row>
    <row r="11" spans="1:15" s="45" customFormat="1" ht="15">
      <c r="A11" s="329"/>
      <c r="B11" s="330">
        <v>5</v>
      </c>
      <c r="C11" s="45" t="s">
        <v>1824</v>
      </c>
      <c r="O11" s="27"/>
    </row>
    <row r="12" spans="1:15" s="45" customFormat="1" ht="15">
      <c r="A12" s="329"/>
      <c r="B12" s="330">
        <v>6</v>
      </c>
      <c r="C12" s="45" t="s">
        <v>1811</v>
      </c>
      <c r="O12" s="27"/>
    </row>
    <row r="13" spans="1:15" s="45" customFormat="1" ht="15">
      <c r="A13" s="329"/>
      <c r="B13" s="330">
        <v>7</v>
      </c>
      <c r="C13" s="45" t="s">
        <v>1812</v>
      </c>
      <c r="O13" s="25"/>
    </row>
    <row r="14" spans="1:15" s="45" customFormat="1" ht="15">
      <c r="A14" s="329"/>
      <c r="B14" s="330">
        <v>8</v>
      </c>
      <c r="C14" s="45" t="s">
        <v>1813</v>
      </c>
      <c r="O14" s="27"/>
    </row>
    <row r="15" spans="1:15" s="45" customFormat="1" ht="15">
      <c r="A15" s="329"/>
      <c r="B15" s="330">
        <v>9</v>
      </c>
      <c r="C15" s="45" t="s">
        <v>1814</v>
      </c>
      <c r="O15" s="27"/>
    </row>
    <row r="16" spans="1:15" s="45" customFormat="1" ht="15">
      <c r="A16" s="329"/>
      <c r="B16" s="330">
        <v>10</v>
      </c>
      <c r="C16" s="45" t="s">
        <v>1815</v>
      </c>
      <c r="O16" s="25"/>
    </row>
    <row r="17" spans="1:15" s="45" customFormat="1" ht="15">
      <c r="A17" s="329"/>
      <c r="B17" s="330">
        <v>11</v>
      </c>
      <c r="C17" s="45" t="s">
        <v>1817</v>
      </c>
      <c r="O17" s="27"/>
    </row>
    <row r="18" spans="1:15" s="45" customFormat="1" ht="15">
      <c r="A18" s="329"/>
      <c r="B18" s="330">
        <v>12</v>
      </c>
      <c r="C18" s="45" t="s">
        <v>1816</v>
      </c>
      <c r="O18" s="27"/>
    </row>
    <row r="19" spans="1:15" s="45" customFormat="1" ht="15">
      <c r="A19" s="329"/>
      <c r="B19" s="330">
        <v>13</v>
      </c>
      <c r="C19" s="45" t="s">
        <v>1818</v>
      </c>
      <c r="O19" s="27"/>
    </row>
    <row r="20" spans="1:15" s="45" customFormat="1" ht="15">
      <c r="A20" s="329"/>
      <c r="B20" s="330">
        <v>14</v>
      </c>
      <c r="C20" s="45" t="s">
        <v>1819</v>
      </c>
      <c r="O20" s="27"/>
    </row>
    <row r="21" spans="1:15" s="45" customFormat="1" ht="15">
      <c r="A21" s="329"/>
      <c r="B21" s="330"/>
      <c r="O21" s="27"/>
    </row>
    <row r="22" spans="1:15" s="45" customFormat="1" ht="15">
      <c r="A22" s="329"/>
      <c r="B22" s="328"/>
      <c r="C22" s="669" t="str">
        <f>"CATI: IF 16.01=1 OR 16.01=2 OR 16.01=3 OR 16.01=4 GO TO "&amp;'[5]16 Governance'!A24&amp;" ELSE GO TO "&amp;'[5]16 Governance'!A29</f>
        <v>CATI: IF 16.01=1 OR 16.01=2 OR 16.01=3 OR 16.01=4 GO TO 16.02 ELSE GO TO 16.03</v>
      </c>
      <c r="D22" s="669"/>
      <c r="E22" s="669"/>
      <c r="F22" s="669"/>
      <c r="G22" s="669"/>
      <c r="H22" s="669"/>
      <c r="I22" s="669"/>
      <c r="J22" s="669"/>
      <c r="K22" s="669"/>
      <c r="O22" s="27"/>
    </row>
    <row r="23" spans="1:15" s="45" customFormat="1" ht="15">
      <c r="A23" s="329"/>
      <c r="B23" s="328"/>
      <c r="O23" s="27"/>
    </row>
    <row r="24" spans="1:15" s="45" customFormat="1" ht="15">
      <c r="A24" s="329"/>
      <c r="B24" s="328"/>
      <c r="O24" s="27"/>
    </row>
    <row r="25" spans="1:15" s="45" customFormat="1" ht="15">
      <c r="A25" s="329">
        <f>+A5+0.01</f>
        <v>16.020000000000003</v>
      </c>
      <c r="B25" s="328" t="s">
        <v>1827</v>
      </c>
      <c r="O25" s="27"/>
    </row>
    <row r="26" spans="1:15" s="45" customFormat="1" ht="13.5">
      <c r="B26" s="328"/>
    </row>
    <row r="27" spans="1:15" s="45" customFormat="1" ht="13.5">
      <c r="B27" s="328"/>
      <c r="C27" s="196" t="s">
        <v>1825</v>
      </c>
      <c r="D27" s="196" t="s">
        <v>1826</v>
      </c>
    </row>
    <row r="28" spans="1:15" s="45" customFormat="1" ht="13.5">
      <c r="B28" s="328"/>
      <c r="C28" s="331"/>
      <c r="D28" s="331"/>
    </row>
    <row r="29" spans="1:15" s="45" customFormat="1" ht="13.5">
      <c r="B29" s="328"/>
    </row>
    <row r="30" spans="1:15" s="45" customFormat="1" ht="13.5">
      <c r="A30" s="329">
        <f>+A25+0.01</f>
        <v>16.030000000000005</v>
      </c>
      <c r="B30" s="328" t="s">
        <v>1828</v>
      </c>
    </row>
    <row r="31" spans="1:15" s="45" customFormat="1" ht="13.5">
      <c r="B31" s="330">
        <v>1</v>
      </c>
      <c r="C31" s="45" t="s">
        <v>1829</v>
      </c>
    </row>
    <row r="32" spans="1:15" s="45" customFormat="1" ht="13.5">
      <c r="B32" s="330">
        <v>2</v>
      </c>
      <c r="C32" s="45" t="s">
        <v>1830</v>
      </c>
    </row>
    <row r="33" spans="1:18" s="45" customFormat="1" ht="13.5">
      <c r="B33" s="330">
        <v>3</v>
      </c>
      <c r="C33" s="45" t="s">
        <v>1831</v>
      </c>
    </row>
    <row r="34" spans="1:18" s="45" customFormat="1" ht="13.5">
      <c r="B34" s="330">
        <v>4</v>
      </c>
      <c r="C34" s="45" t="s">
        <v>1832</v>
      </c>
    </row>
    <row r="35" spans="1:18" s="45" customFormat="1" ht="13.5">
      <c r="B35" s="330">
        <v>5</v>
      </c>
      <c r="C35" s="45" t="s">
        <v>1833</v>
      </c>
    </row>
    <row r="36" spans="1:18" s="45" customFormat="1" ht="13.5">
      <c r="B36" s="328"/>
    </row>
    <row r="37" spans="1:18" s="372" customFormat="1" ht="13.5">
      <c r="A37" s="671">
        <f>+A30+0.01</f>
        <v>16.040000000000006</v>
      </c>
      <c r="B37" s="643" t="s">
        <v>1834</v>
      </c>
    </row>
    <row r="38" spans="1:18" s="372" customFormat="1" ht="13.5">
      <c r="B38" s="672">
        <v>1</v>
      </c>
      <c r="C38" s="372" t="s">
        <v>1013</v>
      </c>
    </row>
    <row r="39" spans="1:18" s="372" customFormat="1" ht="13.5">
      <c r="B39" s="672">
        <v>2</v>
      </c>
      <c r="C39" s="372" t="s">
        <v>1067</v>
      </c>
      <c r="F39" s="372" t="str">
        <f>"&gt;&gt; "&amp;A61</f>
        <v>&gt;&gt; 16.08</v>
      </c>
    </row>
    <row r="40" spans="1:18" s="372" customFormat="1" ht="13.5">
      <c r="B40" s="672">
        <v>3</v>
      </c>
      <c r="C40" s="372" t="s">
        <v>1050</v>
      </c>
      <c r="F40" s="372" t="str">
        <f>"&gt;&gt; "&amp;A61</f>
        <v>&gt;&gt; 16.08</v>
      </c>
    </row>
    <row r="41" spans="1:18" s="372" customFormat="1" ht="13.5">
      <c r="B41" s="672"/>
    </row>
    <row r="42" spans="1:18" s="372" customFormat="1" ht="15">
      <c r="A42" s="329">
        <f>+A37+0.01</f>
        <v>16.050000000000008</v>
      </c>
      <c r="B42" s="328" t="s">
        <v>1930</v>
      </c>
      <c r="C42" s="45"/>
      <c r="D42" s="45"/>
      <c r="E42" s="45"/>
      <c r="F42" s="45"/>
      <c r="G42" s="854"/>
      <c r="R42" s="27"/>
    </row>
    <row r="43" spans="1:18" s="372" customFormat="1" ht="15">
      <c r="A43" s="671"/>
      <c r="B43" s="672">
        <v>1</v>
      </c>
      <c r="C43" s="372" t="s">
        <v>1835</v>
      </c>
      <c r="R43" s="27"/>
    </row>
    <row r="44" spans="1:18" s="372" customFormat="1" ht="15">
      <c r="B44" s="672">
        <v>2</v>
      </c>
      <c r="C44" s="372" t="s">
        <v>1836</v>
      </c>
      <c r="R44" s="27"/>
    </row>
    <row r="45" spans="1:18" s="372" customFormat="1" ht="15">
      <c r="B45" s="672">
        <v>3</v>
      </c>
      <c r="C45" s="372" t="s">
        <v>1837</v>
      </c>
      <c r="R45" s="27"/>
    </row>
    <row r="46" spans="1:18" s="372" customFormat="1" ht="15">
      <c r="B46" s="672">
        <v>4</v>
      </c>
      <c r="C46" s="372" t="s">
        <v>1850</v>
      </c>
      <c r="R46" s="27"/>
    </row>
    <row r="47" spans="1:18" s="372" customFormat="1" ht="15">
      <c r="B47" s="672">
        <v>5</v>
      </c>
      <c r="C47" s="372" t="s">
        <v>1838</v>
      </c>
      <c r="R47" s="27"/>
    </row>
    <row r="48" spans="1:18" s="372" customFormat="1" ht="15">
      <c r="B48" s="672">
        <v>6</v>
      </c>
      <c r="C48" s="45" t="s">
        <v>1819</v>
      </c>
      <c r="R48" s="27"/>
    </row>
    <row r="49" spans="1:18" s="45" customFormat="1" ht="15">
      <c r="B49" s="327"/>
      <c r="R49" s="27"/>
    </row>
    <row r="50" spans="1:18" s="45" customFormat="1" ht="15">
      <c r="A50" s="329">
        <f>+A42+0.01</f>
        <v>16.060000000000009</v>
      </c>
      <c r="B50" s="328" t="s">
        <v>1839</v>
      </c>
      <c r="R50" s="27"/>
    </row>
    <row r="51" spans="1:18" s="45" customFormat="1" ht="15">
      <c r="B51" s="328"/>
      <c r="R51" s="1"/>
    </row>
    <row r="52" spans="1:18" s="45" customFormat="1" ht="13.5">
      <c r="B52" s="328"/>
      <c r="C52" s="196" t="s">
        <v>1825</v>
      </c>
      <c r="D52" s="196" t="s">
        <v>1826</v>
      </c>
    </row>
    <row r="53" spans="1:18" s="45" customFormat="1" ht="13.5">
      <c r="B53" s="328"/>
      <c r="C53" s="331"/>
      <c r="D53" s="331"/>
    </row>
    <row r="54" spans="1:18" s="45" customFormat="1" ht="13.5">
      <c r="B54" s="328"/>
    </row>
    <row r="55" spans="1:18" s="45" customFormat="1" ht="13.5">
      <c r="A55" s="870">
        <f>+A50+0.01</f>
        <v>16.070000000000011</v>
      </c>
      <c r="B55" s="871" t="s">
        <v>1840</v>
      </c>
      <c r="C55" s="775"/>
      <c r="D55" s="775"/>
      <c r="E55" s="775"/>
      <c r="F55" s="775"/>
    </row>
    <row r="56" spans="1:18" s="45" customFormat="1" ht="13.5">
      <c r="A56" s="870"/>
      <c r="B56" s="872">
        <v>1</v>
      </c>
      <c r="C56" s="775" t="s">
        <v>1013</v>
      </c>
      <c r="D56" s="775"/>
      <c r="E56" s="775"/>
      <c r="F56" s="775"/>
    </row>
    <row r="57" spans="1:18" s="45" customFormat="1" ht="13.5">
      <c r="A57" s="870"/>
      <c r="B57" s="872">
        <v>2</v>
      </c>
      <c r="C57" s="775" t="s">
        <v>1067</v>
      </c>
      <c r="D57" s="775"/>
      <c r="E57" s="775"/>
      <c r="F57" s="775" t="str">
        <f>"&gt;&gt; "&amp;A77</f>
        <v>&gt;&gt; 16.09</v>
      </c>
    </row>
    <row r="58" spans="1:18" s="45" customFormat="1" ht="13.5">
      <c r="A58" s="870"/>
      <c r="B58" s="872">
        <v>3</v>
      </c>
      <c r="C58" s="775" t="s">
        <v>1050</v>
      </c>
      <c r="D58" s="775"/>
      <c r="E58" s="775"/>
      <c r="F58" s="775" t="str">
        <f>F57</f>
        <v>&gt;&gt; 16.09</v>
      </c>
    </row>
    <row r="59" spans="1:18" s="45" customFormat="1" ht="13.5">
      <c r="A59" s="856"/>
      <c r="B59" s="857"/>
      <c r="C59" s="855"/>
      <c r="D59" s="855"/>
      <c r="E59" s="855"/>
      <c r="F59" s="855"/>
    </row>
    <row r="60" spans="1:18" s="45" customFormat="1" ht="13.5">
      <c r="B60" s="328"/>
    </row>
    <row r="61" spans="1:18" s="372" customFormat="1" ht="27" customHeight="1">
      <c r="A61" s="329">
        <f>+A55+0.01</f>
        <v>16.080000000000013</v>
      </c>
      <c r="B61" s="1108" t="s">
        <v>1931</v>
      </c>
      <c r="C61" s="1108"/>
      <c r="D61" s="1108"/>
      <c r="E61" s="1108"/>
      <c r="F61" s="1108"/>
    </row>
    <row r="62" spans="1:18" s="852" customFormat="1" ht="15" customHeight="1">
      <c r="A62" s="853"/>
      <c r="B62" s="858"/>
      <c r="C62" s="858"/>
      <c r="D62" s="858"/>
      <c r="E62" s="858"/>
      <c r="F62" s="858"/>
    </row>
    <row r="63" spans="1:18" s="372" customFormat="1" ht="15">
      <c r="A63" s="671"/>
      <c r="B63" s="672">
        <v>1</v>
      </c>
      <c r="C63" s="372" t="s">
        <v>1851</v>
      </c>
      <c r="J63" s="25"/>
    </row>
    <row r="64" spans="1:18" s="372" customFormat="1" ht="15">
      <c r="A64" s="671"/>
      <c r="B64" s="672">
        <v>2</v>
      </c>
      <c r="C64" s="372" t="s">
        <v>1841</v>
      </c>
      <c r="J64" s="27"/>
    </row>
    <row r="65" spans="1:10" s="372" customFormat="1" ht="15">
      <c r="A65" s="671"/>
      <c r="B65" s="672">
        <v>3</v>
      </c>
      <c r="C65" s="372" t="s">
        <v>1844</v>
      </c>
      <c r="J65" s="27"/>
    </row>
    <row r="66" spans="1:10" s="372" customFormat="1" ht="15">
      <c r="A66" s="671"/>
      <c r="B66" s="672">
        <v>4</v>
      </c>
      <c r="C66" s="846" t="s">
        <v>1852</v>
      </c>
      <c r="H66" s="846"/>
      <c r="J66" s="27"/>
    </row>
    <row r="67" spans="1:10" s="372" customFormat="1" ht="15">
      <c r="A67" s="671"/>
      <c r="B67" s="672">
        <v>5</v>
      </c>
      <c r="C67" s="372" t="s">
        <v>1842</v>
      </c>
      <c r="J67" s="27"/>
    </row>
    <row r="68" spans="1:10" s="372" customFormat="1" ht="15">
      <c r="A68" s="671"/>
      <c r="B68" s="672">
        <v>6</v>
      </c>
      <c r="C68" s="372" t="s">
        <v>1843</v>
      </c>
      <c r="J68" s="27"/>
    </row>
    <row r="69" spans="1:10" s="372" customFormat="1" ht="15">
      <c r="A69" s="671"/>
      <c r="B69" s="672">
        <v>7</v>
      </c>
      <c r="C69" s="372" t="s">
        <v>1845</v>
      </c>
      <c r="J69" s="25"/>
    </row>
    <row r="70" spans="1:10" s="372" customFormat="1" ht="15">
      <c r="A70" s="671"/>
      <c r="B70" s="672">
        <v>8</v>
      </c>
      <c r="C70" s="372" t="s">
        <v>1846</v>
      </c>
      <c r="J70" s="27"/>
    </row>
    <row r="71" spans="1:10" s="372" customFormat="1" ht="15">
      <c r="A71" s="671"/>
      <c r="B71" s="672">
        <v>9</v>
      </c>
      <c r="C71" s="851" t="s">
        <v>1928</v>
      </c>
      <c r="D71" s="851"/>
      <c r="E71" s="851"/>
      <c r="F71" s="851"/>
      <c r="J71" s="27"/>
    </row>
    <row r="72" spans="1:10" s="372" customFormat="1" ht="15">
      <c r="A72" s="671"/>
      <c r="B72" s="672">
        <v>10</v>
      </c>
      <c r="C72" s="372" t="s">
        <v>1847</v>
      </c>
      <c r="J72" s="27"/>
    </row>
    <row r="73" spans="1:10" s="372" customFormat="1" ht="15">
      <c r="A73" s="671"/>
      <c r="B73" s="672">
        <v>11</v>
      </c>
      <c r="C73" s="372" t="s">
        <v>1848</v>
      </c>
      <c r="J73" s="27"/>
    </row>
    <row r="74" spans="1:10" s="372" customFormat="1" ht="15">
      <c r="B74" s="672">
        <v>12</v>
      </c>
      <c r="C74" s="372" t="s">
        <v>1849</v>
      </c>
      <c r="J74" s="27"/>
    </row>
    <row r="75" spans="1:10" s="372" customFormat="1" ht="15">
      <c r="B75" s="672">
        <v>13</v>
      </c>
      <c r="C75" s="45" t="s">
        <v>1819</v>
      </c>
      <c r="J75" s="27"/>
    </row>
    <row r="76" spans="1:10" s="45" customFormat="1" ht="15">
      <c r="B76" s="328"/>
      <c r="J76" s="27"/>
    </row>
    <row r="77" spans="1:10" s="45" customFormat="1" ht="15">
      <c r="A77" s="329">
        <f>A61+0.01</f>
        <v>16.090000000000014</v>
      </c>
      <c r="B77" s="328" t="s">
        <v>1853</v>
      </c>
      <c r="J77" s="27"/>
    </row>
    <row r="78" spans="1:10" s="45" customFormat="1" ht="13.5">
      <c r="B78" s="330">
        <v>1</v>
      </c>
      <c r="C78" s="846" t="s">
        <v>1013</v>
      </c>
    </row>
    <row r="79" spans="1:10" s="45" customFormat="1" ht="13.5">
      <c r="B79" s="330">
        <v>2</v>
      </c>
      <c r="C79" s="846" t="s">
        <v>1067</v>
      </c>
      <c r="F79" s="771">
        <f>A96</f>
        <v>16.120000000000019</v>
      </c>
    </row>
    <row r="80" spans="1:10" s="45" customFormat="1" ht="13.5">
      <c r="B80" s="330">
        <v>3</v>
      </c>
      <c r="C80" s="846" t="s">
        <v>1050</v>
      </c>
      <c r="F80" s="771">
        <f>F79</f>
        <v>16.120000000000019</v>
      </c>
    </row>
    <row r="81" spans="1:4" s="45" customFormat="1" ht="13.5">
      <c r="B81" s="328"/>
    </row>
    <row r="82" spans="1:4" s="45" customFormat="1" ht="13.5">
      <c r="A82" s="329">
        <f>+A77+0.01</f>
        <v>16.100000000000016</v>
      </c>
      <c r="B82" s="328" t="s">
        <v>1854</v>
      </c>
    </row>
    <row r="83" spans="1:4" s="45" customFormat="1" ht="13.5">
      <c r="B83" s="328"/>
    </row>
    <row r="84" spans="1:4" s="45" customFormat="1" ht="13.5">
      <c r="B84" s="328"/>
      <c r="C84" s="196" t="s">
        <v>1826</v>
      </c>
      <c r="D84" s="196" t="s">
        <v>1855</v>
      </c>
    </row>
    <row r="85" spans="1:4" s="45" customFormat="1" ht="13.5">
      <c r="B85" s="328"/>
      <c r="C85" s="331"/>
      <c r="D85" s="331"/>
    </row>
    <row r="86" spans="1:4" s="45" customFormat="1" ht="13.5">
      <c r="B86" s="328"/>
    </row>
    <row r="87" spans="1:4" s="45" customFormat="1" ht="13.5">
      <c r="A87" s="329">
        <f>+A82+0.01</f>
        <v>16.110000000000017</v>
      </c>
      <c r="B87" s="328" t="s">
        <v>1856</v>
      </c>
    </row>
    <row r="88" spans="1:4" s="45" customFormat="1" ht="13.5">
      <c r="B88" s="330">
        <v>1</v>
      </c>
      <c r="C88" s="45" t="s">
        <v>1829</v>
      </c>
    </row>
    <row r="89" spans="1:4" s="45" customFormat="1" ht="13.5">
      <c r="B89" s="330">
        <v>2</v>
      </c>
      <c r="C89" s="45" t="s">
        <v>1830</v>
      </c>
    </row>
    <row r="90" spans="1:4" s="45" customFormat="1" ht="13.5">
      <c r="B90" s="330">
        <v>3</v>
      </c>
      <c r="C90" s="45" t="s">
        <v>1831</v>
      </c>
    </row>
    <row r="91" spans="1:4" s="45" customFormat="1" ht="13.5">
      <c r="B91" s="330">
        <v>4</v>
      </c>
      <c r="C91" s="45" t="s">
        <v>1832</v>
      </c>
    </row>
    <row r="92" spans="1:4" s="45" customFormat="1" ht="13.5">
      <c r="B92" s="330">
        <v>5</v>
      </c>
      <c r="C92" s="45" t="s">
        <v>1833</v>
      </c>
    </row>
    <row r="93" spans="1:4" s="45" customFormat="1" ht="13.5"/>
    <row r="94" spans="1:4" s="45" customFormat="1" ht="13.5">
      <c r="B94" s="326" t="s">
        <v>1857</v>
      </c>
    </row>
    <row r="95" spans="1:4" s="45" customFormat="1" ht="13.5"/>
    <row r="96" spans="1:4" s="45" customFormat="1" ht="13.5">
      <c r="A96" s="254">
        <f>+A87+0.01</f>
        <v>16.120000000000019</v>
      </c>
      <c r="B96" s="45" t="s">
        <v>1859</v>
      </c>
    </row>
    <row r="97" spans="2:3" s="45" customFormat="1" ht="13.5">
      <c r="B97" s="45" t="s">
        <v>1865</v>
      </c>
    </row>
    <row r="98" spans="2:3" s="45" customFormat="1" ht="13.5">
      <c r="B98" s="330">
        <v>1</v>
      </c>
      <c r="C98" s="45" t="s">
        <v>1829</v>
      </c>
    </row>
    <row r="99" spans="2:3" s="45" customFormat="1" ht="13.5">
      <c r="B99" s="330">
        <v>2</v>
      </c>
      <c r="C99" s="45" t="s">
        <v>1830</v>
      </c>
    </row>
    <row r="100" spans="2:3" s="45" customFormat="1" ht="13.5">
      <c r="B100" s="330">
        <v>3</v>
      </c>
      <c r="C100" s="45" t="s">
        <v>1831</v>
      </c>
    </row>
    <row r="101" spans="2:3" s="45" customFormat="1" ht="13.5">
      <c r="B101" s="330">
        <v>4</v>
      </c>
      <c r="C101" s="45" t="s">
        <v>1832</v>
      </c>
    </row>
    <row r="102" spans="2:3" s="45" customFormat="1" ht="13.5">
      <c r="B102" s="330">
        <v>5</v>
      </c>
      <c r="C102" s="45" t="s">
        <v>1833</v>
      </c>
    </row>
    <row r="103" spans="2:3" s="45" customFormat="1" ht="13.5">
      <c r="B103" s="330">
        <v>6</v>
      </c>
      <c r="C103" s="45" t="s">
        <v>1858</v>
      </c>
    </row>
    <row r="104" spans="2:3" s="45" customFormat="1" ht="13.5"/>
    <row r="105" spans="2:3" s="45" customFormat="1" ht="13.5">
      <c r="B105" s="45" t="s">
        <v>1864</v>
      </c>
    </row>
    <row r="106" spans="2:3" s="45" customFormat="1" ht="13.5">
      <c r="B106" s="330">
        <v>1</v>
      </c>
      <c r="C106" s="45" t="s">
        <v>1829</v>
      </c>
    </row>
    <row r="107" spans="2:3" s="45" customFormat="1" ht="13.5">
      <c r="B107" s="330">
        <v>2</v>
      </c>
      <c r="C107" s="45" t="s">
        <v>1830</v>
      </c>
    </row>
    <row r="108" spans="2:3" s="45" customFormat="1" ht="13.5">
      <c r="B108" s="330">
        <v>3</v>
      </c>
      <c r="C108" s="45" t="s">
        <v>1831</v>
      </c>
    </row>
    <row r="109" spans="2:3" s="45" customFormat="1" ht="13.5">
      <c r="B109" s="330">
        <v>4</v>
      </c>
      <c r="C109" s="45" t="s">
        <v>1832</v>
      </c>
    </row>
    <row r="110" spans="2:3" s="45" customFormat="1" ht="13.5">
      <c r="B110" s="330">
        <v>5</v>
      </c>
      <c r="C110" s="45" t="s">
        <v>1833</v>
      </c>
    </row>
    <row r="111" spans="2:3" s="45" customFormat="1" ht="13.5">
      <c r="B111" s="330">
        <v>6</v>
      </c>
      <c r="C111" s="45" t="s">
        <v>1858</v>
      </c>
    </row>
    <row r="112" spans="2:3" s="45" customFormat="1" ht="13.5"/>
    <row r="113" spans="2:3" s="45" customFormat="1" ht="13.5">
      <c r="B113" s="45" t="s">
        <v>1863</v>
      </c>
    </row>
    <row r="114" spans="2:3" s="45" customFormat="1" ht="13.5">
      <c r="B114" s="330">
        <v>1</v>
      </c>
      <c r="C114" s="45" t="s">
        <v>1829</v>
      </c>
    </row>
    <row r="115" spans="2:3" s="45" customFormat="1" ht="13.5">
      <c r="B115" s="330">
        <v>2</v>
      </c>
      <c r="C115" s="45" t="s">
        <v>1830</v>
      </c>
    </row>
    <row r="116" spans="2:3" s="45" customFormat="1" ht="13.5">
      <c r="B116" s="330">
        <v>3</v>
      </c>
      <c r="C116" s="45" t="s">
        <v>1831</v>
      </c>
    </row>
    <row r="117" spans="2:3" s="45" customFormat="1" ht="13.5">
      <c r="B117" s="330">
        <v>4</v>
      </c>
      <c r="C117" s="45" t="s">
        <v>1832</v>
      </c>
    </row>
    <row r="118" spans="2:3" s="45" customFormat="1" ht="13.5">
      <c r="B118" s="330">
        <v>5</v>
      </c>
      <c r="C118" s="45" t="s">
        <v>1833</v>
      </c>
    </row>
    <row r="119" spans="2:3" s="45" customFormat="1" ht="13.5">
      <c r="B119" s="330">
        <v>6</v>
      </c>
      <c r="C119" s="45" t="s">
        <v>1858</v>
      </c>
    </row>
    <row r="120" spans="2:3" s="45" customFormat="1" ht="13.5"/>
    <row r="121" spans="2:3" s="45" customFormat="1" ht="13.5">
      <c r="B121" s="45" t="s">
        <v>1862</v>
      </c>
    </row>
    <row r="122" spans="2:3" s="45" customFormat="1" ht="13.5">
      <c r="B122" s="330">
        <v>1</v>
      </c>
      <c r="C122" s="45" t="s">
        <v>1829</v>
      </c>
    </row>
    <row r="123" spans="2:3" s="45" customFormat="1" ht="13.5">
      <c r="B123" s="330">
        <v>2</v>
      </c>
      <c r="C123" s="45" t="s">
        <v>1830</v>
      </c>
    </row>
    <row r="124" spans="2:3" s="45" customFormat="1" ht="13.5">
      <c r="B124" s="330">
        <v>3</v>
      </c>
      <c r="C124" s="45" t="s">
        <v>1831</v>
      </c>
    </row>
    <row r="125" spans="2:3" s="45" customFormat="1" ht="13.5">
      <c r="B125" s="330">
        <v>4</v>
      </c>
      <c r="C125" s="45" t="s">
        <v>1832</v>
      </c>
    </row>
    <row r="126" spans="2:3" s="45" customFormat="1" ht="13.5">
      <c r="B126" s="330">
        <v>5</v>
      </c>
      <c r="C126" s="45" t="s">
        <v>1833</v>
      </c>
    </row>
    <row r="127" spans="2:3" s="45" customFormat="1" ht="13.5">
      <c r="B127" s="330">
        <v>6</v>
      </c>
      <c r="C127" s="45" t="s">
        <v>1858</v>
      </c>
    </row>
    <row r="128" spans="2:3" s="45" customFormat="1" ht="13.5"/>
    <row r="129" spans="2:3" s="45" customFormat="1" ht="13.5">
      <c r="B129" s="45" t="s">
        <v>1861</v>
      </c>
    </row>
    <row r="130" spans="2:3" s="45" customFormat="1" ht="13.5">
      <c r="B130" s="330">
        <v>1</v>
      </c>
      <c r="C130" s="45" t="s">
        <v>1829</v>
      </c>
    </row>
    <row r="131" spans="2:3" s="45" customFormat="1" ht="13.5">
      <c r="B131" s="330">
        <v>2</v>
      </c>
      <c r="C131" s="45" t="s">
        <v>1830</v>
      </c>
    </row>
    <row r="132" spans="2:3" s="45" customFormat="1" ht="13.5">
      <c r="B132" s="330">
        <v>3</v>
      </c>
      <c r="C132" s="45" t="s">
        <v>1831</v>
      </c>
    </row>
    <row r="133" spans="2:3" s="45" customFormat="1" ht="13.5">
      <c r="B133" s="330">
        <v>4</v>
      </c>
      <c r="C133" s="45" t="s">
        <v>1832</v>
      </c>
    </row>
    <row r="134" spans="2:3" s="45" customFormat="1" ht="13.5">
      <c r="B134" s="330">
        <v>5</v>
      </c>
      <c r="C134" s="45" t="s">
        <v>1833</v>
      </c>
    </row>
    <row r="135" spans="2:3" s="45" customFormat="1" ht="13.5">
      <c r="B135" s="330">
        <v>6</v>
      </c>
      <c r="C135" s="45" t="s">
        <v>1858</v>
      </c>
    </row>
    <row r="136" spans="2:3" s="45" customFormat="1" ht="13.5"/>
    <row r="137" spans="2:3" s="45" customFormat="1" ht="13.5">
      <c r="B137" s="45" t="s">
        <v>1860</v>
      </c>
    </row>
    <row r="138" spans="2:3" s="45" customFormat="1" ht="13.5">
      <c r="B138" s="330">
        <v>1</v>
      </c>
      <c r="C138" s="45" t="s">
        <v>1829</v>
      </c>
    </row>
    <row r="139" spans="2:3" s="45" customFormat="1" ht="13.5">
      <c r="B139" s="330">
        <v>2</v>
      </c>
      <c r="C139" s="45" t="s">
        <v>1830</v>
      </c>
    </row>
    <row r="140" spans="2:3" s="45" customFormat="1" ht="13.5">
      <c r="B140" s="330">
        <v>3</v>
      </c>
      <c r="C140" s="45" t="s">
        <v>1831</v>
      </c>
    </row>
    <row r="141" spans="2:3" s="45" customFormat="1" ht="13.5">
      <c r="B141" s="330">
        <v>4</v>
      </c>
      <c r="C141" s="45" t="s">
        <v>1832</v>
      </c>
    </row>
    <row r="142" spans="2:3" s="45" customFormat="1" ht="13.5">
      <c r="B142" s="330">
        <v>5</v>
      </c>
      <c r="C142" s="45" t="s">
        <v>1833</v>
      </c>
    </row>
    <row r="143" spans="2:3" s="45" customFormat="1" ht="13.5">
      <c r="B143" s="330">
        <v>6</v>
      </c>
      <c r="C143" s="45" t="s">
        <v>1858</v>
      </c>
    </row>
    <row r="144" spans="2:3" s="45" customFormat="1" ht="13.5"/>
    <row r="145" s="45" customFormat="1" ht="13.5"/>
    <row r="146" s="45" customFormat="1" ht="13.5"/>
    <row r="147" s="45" customFormat="1" ht="13.5"/>
    <row r="148" s="45" customFormat="1" ht="13.5"/>
    <row r="149" s="45" customFormat="1" ht="13.5"/>
    <row r="150" s="45" customFormat="1" ht="13.5"/>
    <row r="151" s="45" customFormat="1" ht="13.5"/>
    <row r="152" s="45" customFormat="1" ht="13.5"/>
    <row r="153" s="45" customFormat="1" ht="13.5"/>
    <row r="154" s="45" customFormat="1" ht="13.5"/>
    <row r="155" s="45" customFormat="1" ht="13.5"/>
    <row r="156" s="45" customFormat="1" ht="13.5"/>
    <row r="157" s="45" customFormat="1" ht="13.5"/>
    <row r="158" s="45" customFormat="1" ht="13.5"/>
    <row r="159" s="45" customFormat="1" ht="13.5"/>
    <row r="160" s="45" customFormat="1" ht="13.5"/>
    <row r="161" s="45" customFormat="1" ht="13.5"/>
    <row r="162" s="45" customFormat="1" ht="13.5"/>
    <row r="163" s="45" customFormat="1" ht="13.5"/>
    <row r="164" s="45" customFormat="1" ht="13.5"/>
    <row r="165" s="45" customFormat="1" ht="13.5"/>
    <row r="166" s="45" customFormat="1" ht="13.5"/>
    <row r="167" s="45" customFormat="1" ht="13.5"/>
    <row r="168" s="45" customFormat="1" ht="13.5"/>
    <row r="169" s="45" customFormat="1" ht="13.5"/>
    <row r="170" s="45" customFormat="1" ht="13.5"/>
    <row r="171" s="45" customFormat="1" ht="13.5"/>
    <row r="172" s="45" customFormat="1" ht="13.5"/>
    <row r="173" s="45" customFormat="1" ht="13.5"/>
    <row r="174" s="45" customFormat="1" ht="13.5"/>
    <row r="175" s="45" customFormat="1" ht="13.5"/>
    <row r="176" s="45" customFormat="1" ht="13.5"/>
    <row r="177" s="45" customFormat="1" ht="13.5"/>
    <row r="178" s="45" customFormat="1" ht="13.5"/>
    <row r="179" s="45" customFormat="1" ht="13.5"/>
    <row r="180" s="45" customFormat="1" ht="13.5"/>
    <row r="181" s="45" customFormat="1" ht="13.5"/>
    <row r="182" s="45" customFormat="1" ht="13.5"/>
    <row r="183" s="45" customFormat="1" ht="13.5"/>
    <row r="184" s="45" customFormat="1" ht="13.5"/>
    <row r="185" s="45" customFormat="1" ht="13.5"/>
    <row r="186" s="45" customFormat="1" ht="13.5"/>
    <row r="187" s="45" customFormat="1" ht="13.5"/>
    <row r="188" s="45" customFormat="1" ht="13.5"/>
    <row r="189" s="45" customFormat="1" ht="13.5"/>
    <row r="190" s="45" customFormat="1" ht="13.5"/>
    <row r="191" s="45" customFormat="1" ht="13.5"/>
    <row r="192" s="45" customFormat="1" ht="13.5"/>
    <row r="193" s="45" customFormat="1" ht="13.5"/>
    <row r="194" s="45" customFormat="1" ht="13.5"/>
    <row r="195" s="45" customFormat="1" ht="13.5"/>
    <row r="196" s="45" customFormat="1" ht="13.5"/>
    <row r="197" s="45" customFormat="1" ht="13.5"/>
    <row r="198" s="45" customFormat="1" ht="13.5"/>
    <row r="199" s="45" customFormat="1" ht="13.5"/>
    <row r="200" s="45" customFormat="1" ht="13.5"/>
    <row r="201" s="45" customFormat="1" ht="13.5"/>
    <row r="202" s="45" customFormat="1" ht="13.5"/>
    <row r="203" s="45" customFormat="1" ht="13.5"/>
    <row r="204" s="45" customFormat="1" ht="13.5"/>
    <row r="205" s="45" customFormat="1" ht="13.5"/>
    <row r="206" s="45" customFormat="1" ht="13.5"/>
    <row r="207" s="45" customFormat="1" ht="13.5"/>
    <row r="208" s="45" customFormat="1" ht="13.5"/>
    <row r="209" s="45" customFormat="1" ht="13.5"/>
    <row r="210" s="45" customFormat="1" ht="13.5"/>
    <row r="211" s="45" customFormat="1" ht="13.5"/>
    <row r="212" s="45" customFormat="1" ht="13.5"/>
    <row r="213" s="45" customFormat="1" ht="13.5"/>
    <row r="214" s="45" customFormat="1" ht="13.5"/>
    <row r="215" s="45" customFormat="1" ht="13.5"/>
    <row r="216" s="45" customFormat="1" ht="13.5"/>
    <row r="217" s="45" customFormat="1" ht="13.5"/>
    <row r="218" s="45" customFormat="1" ht="13.5"/>
    <row r="219" s="45" customFormat="1" ht="13.5"/>
    <row r="220" s="45" customFormat="1" ht="13.5"/>
    <row r="221" s="45" customFormat="1" ht="13.5"/>
    <row r="222" s="45" customFormat="1" ht="13.5"/>
    <row r="223" s="45" customFormat="1" ht="13.5"/>
    <row r="224" s="45" customFormat="1" ht="13.5"/>
    <row r="225" s="45" customFormat="1" ht="13.5"/>
    <row r="226" s="45" customFormat="1" ht="13.5"/>
    <row r="227" s="45" customFormat="1" ht="13.5"/>
    <row r="228" s="45" customFormat="1" ht="13.5"/>
    <row r="229" s="45" customFormat="1" ht="13.5"/>
    <row r="230" s="45" customFormat="1" ht="13.5"/>
    <row r="231" s="45" customFormat="1" ht="13.5"/>
    <row r="232" s="45" customFormat="1" ht="13.5"/>
    <row r="233" s="45" customFormat="1" ht="13.5"/>
    <row r="234" s="45" customFormat="1" ht="13.5"/>
    <row r="235" s="45" customFormat="1" ht="13.5"/>
    <row r="236" s="45" customFormat="1" ht="13.5"/>
    <row r="237" s="45" customFormat="1" ht="13.5"/>
    <row r="238" s="45" customFormat="1" ht="13.5"/>
    <row r="239" s="45" customFormat="1" ht="13.5"/>
    <row r="240" s="45" customFormat="1" ht="13.5"/>
    <row r="241" s="45" customFormat="1" ht="13.5"/>
    <row r="242" s="45" customFormat="1" ht="13.5"/>
    <row r="243" s="45" customFormat="1" ht="13.5"/>
    <row r="244" s="45" customFormat="1" ht="13.5"/>
    <row r="245" s="45" customFormat="1" ht="13.5"/>
    <row r="246" s="45" customFormat="1" ht="13.5"/>
    <row r="247" s="45" customFormat="1" ht="13.5"/>
    <row r="248" s="45" customFormat="1" ht="13.5"/>
    <row r="249" s="45" customFormat="1" ht="13.5"/>
    <row r="250" s="45" customFormat="1" ht="13.5"/>
    <row r="251" s="45" customFormat="1" ht="13.5"/>
    <row r="252" s="45" customFormat="1" ht="13.5"/>
    <row r="253" s="45" customFormat="1" ht="13.5"/>
    <row r="254" s="45" customFormat="1" ht="13.5"/>
    <row r="255" s="45" customFormat="1" ht="13.5"/>
    <row r="256" s="45" customFormat="1" ht="13.5"/>
    <row r="257" s="45" customFormat="1" ht="13.5"/>
    <row r="258" s="45" customFormat="1" ht="13.5"/>
    <row r="259" s="45" customFormat="1" ht="13.5"/>
    <row r="260" s="45" customFormat="1" ht="13.5"/>
    <row r="261" s="45" customFormat="1" ht="13.5"/>
    <row r="262" s="45" customFormat="1" ht="13.5"/>
  </sheetData>
  <mergeCells count="1">
    <mergeCell ref="B61:F61"/>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503"/>
  <sheetViews>
    <sheetView showGridLines="0" zoomScale="130" zoomScaleNormal="130" workbookViewId="0">
      <pane ySplit="1" topLeftCell="A59" activePane="bottomLeft" state="frozen"/>
      <selection pane="bottomLeft" activeCell="L11" sqref="L11"/>
    </sheetView>
  </sheetViews>
  <sheetFormatPr defaultColWidth="5.75" defaultRowHeight="15"/>
  <cols>
    <col min="1" max="1" width="5.75" style="440"/>
    <col min="2" max="16384" width="5.75" style="373"/>
  </cols>
  <sheetData>
    <row r="1" spans="1:17" ht="15.75">
      <c r="A1" s="338">
        <v>17</v>
      </c>
      <c r="B1" s="370" t="str">
        <f>CONCATENATE("SECTION ",A1,".TRUST")</f>
        <v>SECTION 17.TRUST</v>
      </c>
      <c r="C1" s="375"/>
      <c r="D1" s="375"/>
    </row>
    <row r="2" spans="1:17" s="372" customFormat="1">
      <c r="A2" s="650"/>
      <c r="M2" s="373"/>
      <c r="N2" s="373"/>
      <c r="O2" s="373"/>
      <c r="P2" s="373"/>
      <c r="Q2" s="373"/>
    </row>
    <row r="3" spans="1:17" s="372" customFormat="1">
      <c r="A3" s="649">
        <f>+A1+0.01</f>
        <v>17.010000000000002</v>
      </c>
      <c r="B3" s="372" t="s">
        <v>1877</v>
      </c>
      <c r="M3" s="373"/>
      <c r="N3" s="373"/>
      <c r="O3" s="373"/>
      <c r="P3" s="373"/>
      <c r="Q3" s="373"/>
    </row>
    <row r="4" spans="1:17" s="372" customFormat="1" ht="13.5">
      <c r="A4" s="877" t="s">
        <v>1943</v>
      </c>
    </row>
    <row r="5" spans="1:17" s="372" customFormat="1" ht="13.5">
      <c r="A5" s="650"/>
      <c r="B5" s="673">
        <v>1</v>
      </c>
      <c r="C5" s="846" t="s">
        <v>1872</v>
      </c>
    </row>
    <row r="6" spans="1:17" s="372" customFormat="1" ht="13.5">
      <c r="A6" s="650"/>
      <c r="B6" s="673">
        <v>2</v>
      </c>
      <c r="C6" s="846" t="s">
        <v>1636</v>
      </c>
    </row>
    <row r="7" spans="1:17" s="372" customFormat="1" ht="13.5">
      <c r="A7" s="650"/>
      <c r="B7" s="673">
        <v>3</v>
      </c>
      <c r="C7" s="846" t="s">
        <v>1873</v>
      </c>
    </row>
    <row r="8" spans="1:17" s="372" customFormat="1" ht="13.5">
      <c r="A8" s="650"/>
      <c r="B8" s="673">
        <v>4</v>
      </c>
      <c r="C8" s="846" t="s">
        <v>1875</v>
      </c>
    </row>
    <row r="9" spans="1:17" s="372" customFormat="1" ht="13.5">
      <c r="A9" s="650"/>
      <c r="B9" s="673">
        <v>5</v>
      </c>
      <c r="C9" s="846" t="s">
        <v>1876</v>
      </c>
    </row>
    <row r="10" spans="1:17" s="372" customFormat="1" ht="13.5">
      <c r="A10" s="650"/>
      <c r="B10" s="673">
        <v>6</v>
      </c>
      <c r="C10" s="846" t="s">
        <v>936</v>
      </c>
    </row>
    <row r="11" spans="1:17" s="372" customFormat="1" ht="13.5">
      <c r="A11" s="650"/>
      <c r="B11" s="673">
        <v>7</v>
      </c>
      <c r="C11" s="846" t="s">
        <v>1874</v>
      </c>
    </row>
    <row r="12" spans="1:17" s="372" customFormat="1" ht="13.5">
      <c r="A12" s="650"/>
      <c r="B12" s="673">
        <v>8</v>
      </c>
      <c r="C12" s="846" t="s">
        <v>1265</v>
      </c>
    </row>
    <row r="13" spans="1:17" s="866" customFormat="1" ht="13.5">
      <c r="A13" s="650"/>
      <c r="B13" s="673">
        <v>9</v>
      </c>
      <c r="C13" s="372" t="s">
        <v>1871</v>
      </c>
    </row>
    <row r="14" spans="1:17" s="372" customFormat="1" ht="13.5">
      <c r="A14" s="650"/>
    </row>
    <row r="15" spans="1:17" s="372" customFormat="1" ht="13.5">
      <c r="A15" s="650"/>
      <c r="B15" s="372" t="s">
        <v>1878</v>
      </c>
    </row>
    <row r="16" spans="1:17" s="372" customFormat="1" ht="13.5">
      <c r="A16" s="649">
        <f>+A3+0.01</f>
        <v>17.020000000000003</v>
      </c>
      <c r="B16" s="672">
        <v>1</v>
      </c>
      <c r="C16" s="45" t="s">
        <v>1879</v>
      </c>
    </row>
    <row r="17" spans="1:3" s="372" customFormat="1" ht="13.5">
      <c r="A17" s="650"/>
      <c r="B17" s="672">
        <v>2</v>
      </c>
      <c r="C17" s="45" t="s">
        <v>1881</v>
      </c>
    </row>
    <row r="18" spans="1:3" s="372" customFormat="1" ht="13.5">
      <c r="A18" s="650"/>
      <c r="B18" s="672">
        <v>3</v>
      </c>
      <c r="C18" s="45" t="s">
        <v>1883</v>
      </c>
    </row>
    <row r="19" spans="1:3" s="372" customFormat="1" ht="13.5">
      <c r="A19" s="650"/>
      <c r="B19" s="672">
        <v>4</v>
      </c>
      <c r="C19" s="45" t="s">
        <v>1880</v>
      </c>
    </row>
    <row r="20" spans="1:3" s="372" customFormat="1" ht="13.5">
      <c r="A20" s="650"/>
      <c r="B20" s="672">
        <v>5</v>
      </c>
      <c r="C20" s="45" t="s">
        <v>1882</v>
      </c>
    </row>
    <row r="21" spans="1:3" s="372" customFormat="1" ht="13.5">
      <c r="A21" s="650"/>
      <c r="B21" s="673">
        <v>6</v>
      </c>
      <c r="C21" s="372" t="s">
        <v>1871</v>
      </c>
    </row>
    <row r="22" spans="1:3" s="372" customFormat="1" ht="13.5">
      <c r="A22" s="650"/>
    </row>
    <row r="23" spans="1:3" s="372" customFormat="1" ht="13.5">
      <c r="A23" s="650"/>
      <c r="B23" s="372" t="s">
        <v>1884</v>
      </c>
    </row>
    <row r="24" spans="1:3" s="372" customFormat="1" ht="13.5">
      <c r="A24" s="649">
        <f>+A16+0.01</f>
        <v>17.030000000000005</v>
      </c>
      <c r="B24" s="673">
        <v>1</v>
      </c>
      <c r="C24" s="372" t="s">
        <v>1885</v>
      </c>
    </row>
    <row r="25" spans="1:3" s="372" customFormat="1" ht="13.5">
      <c r="A25" s="650"/>
      <c r="B25" s="673">
        <v>2</v>
      </c>
      <c r="C25" s="846" t="s">
        <v>1886</v>
      </c>
    </row>
    <row r="26" spans="1:3" s="372" customFormat="1" ht="13.5">
      <c r="A26" s="650"/>
      <c r="B26" s="673">
        <v>3</v>
      </c>
      <c r="C26" s="846" t="s">
        <v>1887</v>
      </c>
    </row>
    <row r="27" spans="1:3" s="372" customFormat="1" ht="13.5">
      <c r="A27" s="650"/>
      <c r="B27" s="673">
        <v>4</v>
      </c>
      <c r="C27" s="372" t="s">
        <v>1871</v>
      </c>
    </row>
    <row r="28" spans="1:3" s="372" customFormat="1" ht="13.5">
      <c r="A28" s="650"/>
    </row>
    <row r="29" spans="1:3" s="372" customFormat="1" ht="13.5">
      <c r="A29" s="650"/>
      <c r="B29" s="372" t="s">
        <v>1888</v>
      </c>
    </row>
    <row r="30" spans="1:3" s="372" customFormat="1" ht="13.5"/>
    <row r="31" spans="1:3" s="372" customFormat="1" ht="13.5">
      <c r="A31" s="650"/>
      <c r="B31" s="864" t="s">
        <v>1938</v>
      </c>
    </row>
    <row r="32" spans="1:3" s="864" customFormat="1" ht="13.5">
      <c r="A32" s="649">
        <f>+A24+0.01</f>
        <v>17.040000000000006</v>
      </c>
      <c r="B32" s="867" t="s">
        <v>1889</v>
      </c>
    </row>
    <row r="33" spans="1:3" s="372" customFormat="1" ht="13.5">
      <c r="A33" s="649"/>
      <c r="B33" s="673">
        <v>1</v>
      </c>
      <c r="C33" s="846" t="s">
        <v>1868</v>
      </c>
    </row>
    <row r="34" spans="1:3" s="372" customFormat="1" ht="13.5">
      <c r="A34" s="650"/>
      <c r="B34" s="673">
        <v>2</v>
      </c>
      <c r="C34" s="846" t="s">
        <v>1866</v>
      </c>
    </row>
    <row r="35" spans="1:3" s="372" customFormat="1" ht="13.5">
      <c r="A35" s="650"/>
      <c r="B35" s="673">
        <v>3</v>
      </c>
      <c r="C35" s="846" t="s">
        <v>1869</v>
      </c>
    </row>
    <row r="36" spans="1:3" s="372" customFormat="1" ht="13.5">
      <c r="A36" s="650"/>
      <c r="B36" s="673">
        <v>4</v>
      </c>
      <c r="C36" s="846" t="s">
        <v>1867</v>
      </c>
    </row>
    <row r="37" spans="1:3" s="372" customFormat="1" ht="13.5">
      <c r="A37" s="650"/>
      <c r="B37" s="673">
        <v>5</v>
      </c>
      <c r="C37" s="846" t="s">
        <v>1870</v>
      </c>
    </row>
    <row r="38" spans="1:3" s="372" customFormat="1" ht="13.5">
      <c r="A38" s="650"/>
      <c r="B38" s="673">
        <v>6</v>
      </c>
      <c r="C38" s="372" t="s">
        <v>1871</v>
      </c>
    </row>
    <row r="39" spans="1:3" s="372" customFormat="1" ht="13.5">
      <c r="A39" s="650"/>
    </row>
    <row r="40" spans="1:3" s="372" customFormat="1" ht="13.5">
      <c r="A40" s="650"/>
      <c r="B40" s="372" t="s">
        <v>1938</v>
      </c>
    </row>
    <row r="41" spans="1:3" s="864" customFormat="1" ht="13.5">
      <c r="A41" s="649">
        <f>+A32+0.01</f>
        <v>17.050000000000008</v>
      </c>
      <c r="B41" s="867" t="s">
        <v>1890</v>
      </c>
    </row>
    <row r="42" spans="1:3" s="372" customFormat="1" ht="13.5">
      <c r="A42" s="649"/>
      <c r="B42" s="673">
        <v>1</v>
      </c>
      <c r="C42" s="846" t="s">
        <v>1868</v>
      </c>
    </row>
    <row r="43" spans="1:3" s="372" customFormat="1" ht="13.5">
      <c r="B43" s="673">
        <v>2</v>
      </c>
      <c r="C43" s="846" t="s">
        <v>1866</v>
      </c>
    </row>
    <row r="44" spans="1:3" s="372" customFormat="1" ht="13.5">
      <c r="A44" s="650"/>
      <c r="B44" s="673">
        <v>3</v>
      </c>
      <c r="C44" s="846" t="s">
        <v>1869</v>
      </c>
    </row>
    <row r="45" spans="1:3" s="372" customFormat="1" ht="13.5">
      <c r="A45" s="650"/>
      <c r="B45" s="673">
        <v>4</v>
      </c>
      <c r="C45" s="846" t="s">
        <v>1867</v>
      </c>
    </row>
    <row r="46" spans="1:3" s="372" customFormat="1" ht="13.5">
      <c r="A46" s="650"/>
      <c r="B46" s="673">
        <v>5</v>
      </c>
      <c r="C46" s="846" t="s">
        <v>1870</v>
      </c>
    </row>
    <row r="47" spans="1:3" s="372" customFormat="1" ht="13.5">
      <c r="A47" s="650"/>
      <c r="B47" s="673">
        <v>6</v>
      </c>
      <c r="C47" s="846" t="s">
        <v>1871</v>
      </c>
    </row>
    <row r="48" spans="1:3" s="372" customFormat="1" ht="13.5">
      <c r="A48" s="650"/>
    </row>
    <row r="49" spans="1:3" s="372" customFormat="1" ht="13.5">
      <c r="A49" s="650"/>
      <c r="B49" s="372" t="s">
        <v>1891</v>
      </c>
    </row>
    <row r="50" spans="1:3" s="372" customFormat="1" ht="13.5">
      <c r="A50" s="649">
        <f>+A41+0.01</f>
        <v>17.060000000000009</v>
      </c>
      <c r="B50" s="673">
        <v>1</v>
      </c>
      <c r="C50" s="372" t="s">
        <v>1892</v>
      </c>
    </row>
    <row r="51" spans="1:3" s="372" customFormat="1" ht="13.5">
      <c r="A51" s="650"/>
      <c r="B51" s="673">
        <v>2</v>
      </c>
      <c r="C51" s="372" t="s">
        <v>1893</v>
      </c>
    </row>
    <row r="52" spans="1:3" s="372" customFormat="1" ht="13.5">
      <c r="A52" s="650"/>
      <c r="B52" s="673">
        <v>3</v>
      </c>
      <c r="C52" s="372" t="s">
        <v>1894</v>
      </c>
    </row>
    <row r="53" spans="1:3" s="372" customFormat="1" ht="13.5">
      <c r="A53" s="650"/>
      <c r="B53" s="673">
        <v>6</v>
      </c>
      <c r="C53" s="846" t="s">
        <v>1871</v>
      </c>
    </row>
    <row r="54" spans="1:3" s="372" customFormat="1" ht="13.5">
      <c r="A54" s="650"/>
    </row>
    <row r="55" spans="1:3" s="372" customFormat="1" ht="13.5">
      <c r="A55" s="650"/>
      <c r="B55" s="372" t="s">
        <v>1929</v>
      </c>
    </row>
    <row r="56" spans="1:3" s="372" customFormat="1" ht="13.5">
      <c r="A56" s="649">
        <f>+A50+0.01</f>
        <v>17.070000000000011</v>
      </c>
      <c r="B56" s="674" t="s">
        <v>1895</v>
      </c>
      <c r="C56" s="674"/>
    </row>
    <row r="57" spans="1:3" s="372" customFormat="1" ht="13.5">
      <c r="A57" s="649"/>
      <c r="B57" s="673">
        <v>1</v>
      </c>
      <c r="C57" s="372" t="s">
        <v>1896</v>
      </c>
    </row>
    <row r="58" spans="1:3" s="372" customFormat="1" ht="13.5">
      <c r="A58" s="650"/>
      <c r="B58" s="673">
        <v>2</v>
      </c>
      <c r="C58" s="372" t="s">
        <v>1901</v>
      </c>
    </row>
    <row r="59" spans="1:3" s="372" customFormat="1" ht="13.5">
      <c r="A59" s="650"/>
      <c r="B59" s="673">
        <v>3</v>
      </c>
      <c r="C59" s="372" t="s">
        <v>1902</v>
      </c>
    </row>
    <row r="60" spans="1:3" s="372" customFormat="1" ht="13.5">
      <c r="A60" s="650"/>
      <c r="B60" s="673">
        <v>4</v>
      </c>
      <c r="C60" s="372" t="s">
        <v>1897</v>
      </c>
    </row>
    <row r="61" spans="1:3" s="372" customFormat="1" ht="13.5">
      <c r="A61" s="650"/>
      <c r="B61" s="673">
        <v>5</v>
      </c>
      <c r="C61" s="372" t="s">
        <v>1898</v>
      </c>
    </row>
    <row r="62" spans="1:3" s="372" customFormat="1" ht="13.5">
      <c r="A62" s="650"/>
      <c r="B62" s="673">
        <v>6</v>
      </c>
      <c r="C62" s="372" t="s">
        <v>1899</v>
      </c>
    </row>
    <row r="63" spans="1:3" s="372" customFormat="1" ht="13.5">
      <c r="A63" s="650"/>
      <c r="B63" s="673">
        <v>7</v>
      </c>
      <c r="C63" s="372" t="s">
        <v>1903</v>
      </c>
    </row>
    <row r="64" spans="1:3" s="372" customFormat="1" ht="13.5">
      <c r="A64" s="650"/>
      <c r="B64" s="673">
        <v>8</v>
      </c>
      <c r="C64" s="372" t="s">
        <v>1900</v>
      </c>
    </row>
    <row r="65" spans="1:3" s="859" customFormat="1" ht="13.5">
      <c r="A65" s="650"/>
      <c r="B65" s="868">
        <v>9</v>
      </c>
      <c r="C65" s="869" t="s">
        <v>1265</v>
      </c>
    </row>
    <row r="66" spans="1:3" s="372" customFormat="1" ht="13.5">
      <c r="A66" s="650"/>
    </row>
    <row r="67" spans="1:3" s="372" customFormat="1" ht="13.5">
      <c r="A67" s="650"/>
      <c r="B67" s="372" t="s">
        <v>1904</v>
      </c>
    </row>
    <row r="68" spans="1:3" s="372" customFormat="1" ht="13.5">
      <c r="A68" s="649">
        <f>A56+0.01</f>
        <v>17.080000000000013</v>
      </c>
      <c r="B68" s="673">
        <v>1</v>
      </c>
      <c r="C68" s="846" t="s">
        <v>1909</v>
      </c>
    </row>
    <row r="69" spans="1:3" s="372" customFormat="1" ht="13.5">
      <c r="A69" s="650"/>
      <c r="B69" s="673">
        <v>2</v>
      </c>
      <c r="C69" s="846" t="s">
        <v>1910</v>
      </c>
    </row>
    <row r="70" spans="1:3" s="372" customFormat="1" ht="13.5">
      <c r="A70" s="650"/>
      <c r="B70" s="673">
        <v>3</v>
      </c>
      <c r="C70" s="846" t="s">
        <v>1905</v>
      </c>
    </row>
    <row r="71" spans="1:3" s="372" customFormat="1" ht="13.5">
      <c r="A71" s="650"/>
      <c r="B71" s="673">
        <v>4</v>
      </c>
      <c r="C71" s="846" t="s">
        <v>1911</v>
      </c>
    </row>
    <row r="72" spans="1:3" s="372" customFormat="1" ht="13.5">
      <c r="A72" s="650"/>
      <c r="B72" s="673">
        <v>5</v>
      </c>
      <c r="C72" s="846" t="s">
        <v>1906</v>
      </c>
    </row>
    <row r="73" spans="1:3" s="372" customFormat="1" ht="13.5">
      <c r="A73" s="650"/>
      <c r="B73" s="673">
        <v>6</v>
      </c>
      <c r="C73" s="846" t="s">
        <v>1907</v>
      </c>
    </row>
    <row r="74" spans="1:3" s="372" customFormat="1" ht="13.5">
      <c r="A74" s="650"/>
      <c r="B74" s="673">
        <v>7</v>
      </c>
      <c r="C74" s="846" t="s">
        <v>1912</v>
      </c>
    </row>
    <row r="75" spans="1:3" s="372" customFormat="1" ht="13.5">
      <c r="A75" s="650"/>
      <c r="B75" s="673">
        <v>8</v>
      </c>
      <c r="C75" s="846" t="s">
        <v>1908</v>
      </c>
    </row>
    <row r="76" spans="1:3" s="372" customFormat="1" ht="13.5">
      <c r="A76" s="650"/>
      <c r="B76" s="868">
        <v>9</v>
      </c>
      <c r="C76" s="869" t="s">
        <v>1265</v>
      </c>
    </row>
    <row r="77" spans="1:3" s="372" customFormat="1" ht="13.5">
      <c r="A77" s="650"/>
    </row>
    <row r="78" spans="1:3" s="372" customFormat="1" ht="13.5">
      <c r="A78" s="650"/>
    </row>
    <row r="79" spans="1:3" s="372" customFormat="1" ht="13.5">
      <c r="A79" s="650"/>
    </row>
    <row r="80" spans="1:3" s="372" customFormat="1" ht="13.5">
      <c r="A80" s="650"/>
    </row>
    <row r="81" spans="1:1" s="372" customFormat="1" ht="13.5">
      <c r="A81" s="650"/>
    </row>
    <row r="82" spans="1:1" s="372" customFormat="1" ht="13.5">
      <c r="A82" s="650"/>
    </row>
    <row r="83" spans="1:1" s="372" customFormat="1" ht="13.5">
      <c r="A83" s="650"/>
    </row>
    <row r="84" spans="1:1" s="372" customFormat="1" ht="13.5">
      <c r="A84" s="650"/>
    </row>
    <row r="85" spans="1:1" s="372" customFormat="1" ht="13.5">
      <c r="A85" s="650"/>
    </row>
    <row r="86" spans="1:1" s="372" customFormat="1" ht="13.5">
      <c r="A86" s="650"/>
    </row>
    <row r="87" spans="1:1" s="372" customFormat="1" ht="13.5">
      <c r="A87" s="650"/>
    </row>
    <row r="88" spans="1:1" s="372" customFormat="1" ht="13.5">
      <c r="A88" s="650"/>
    </row>
    <row r="89" spans="1:1" s="372" customFormat="1" ht="13.5">
      <c r="A89" s="650"/>
    </row>
    <row r="90" spans="1:1" s="372" customFormat="1" ht="13.5">
      <c r="A90" s="650"/>
    </row>
    <row r="91" spans="1:1" s="372" customFormat="1" ht="13.5">
      <c r="A91" s="650"/>
    </row>
    <row r="92" spans="1:1" s="372" customFormat="1" ht="13.5">
      <c r="A92" s="650"/>
    </row>
    <row r="93" spans="1:1" s="372" customFormat="1" ht="13.5">
      <c r="A93" s="650"/>
    </row>
    <row r="94" spans="1:1" s="372" customFormat="1" ht="13.5">
      <c r="A94" s="650"/>
    </row>
    <row r="95" spans="1:1" s="372" customFormat="1" ht="13.5">
      <c r="A95" s="650"/>
    </row>
    <row r="96" spans="1:1" s="372" customFormat="1" ht="13.5">
      <c r="A96" s="650"/>
    </row>
    <row r="97" spans="1:1" s="372" customFormat="1" ht="13.5">
      <c r="A97" s="650"/>
    </row>
    <row r="98" spans="1:1" s="372" customFormat="1" ht="13.5">
      <c r="A98" s="650"/>
    </row>
    <row r="99" spans="1:1" s="372" customFormat="1" ht="13.5">
      <c r="A99" s="650"/>
    </row>
    <row r="100" spans="1:1" s="372" customFormat="1" ht="13.5">
      <c r="A100" s="650"/>
    </row>
    <row r="101" spans="1:1" s="372" customFormat="1" ht="13.5">
      <c r="A101" s="650"/>
    </row>
    <row r="102" spans="1:1" s="372" customFormat="1" ht="13.5">
      <c r="A102" s="650"/>
    </row>
    <row r="103" spans="1:1" s="372" customFormat="1" ht="13.5">
      <c r="A103" s="650"/>
    </row>
    <row r="104" spans="1:1" s="372" customFormat="1" ht="13.5">
      <c r="A104" s="650"/>
    </row>
    <row r="105" spans="1:1" s="372" customFormat="1" ht="13.5">
      <c r="A105" s="650"/>
    </row>
    <row r="106" spans="1:1" s="372" customFormat="1" ht="13.5">
      <c r="A106" s="650"/>
    </row>
    <row r="107" spans="1:1" s="372" customFormat="1" ht="13.5">
      <c r="A107" s="650"/>
    </row>
    <row r="108" spans="1:1" s="372" customFormat="1" ht="13.5">
      <c r="A108" s="650"/>
    </row>
    <row r="109" spans="1:1" s="372" customFormat="1" ht="13.5">
      <c r="A109" s="650"/>
    </row>
    <row r="110" spans="1:1" s="372" customFormat="1" ht="13.5">
      <c r="A110" s="650"/>
    </row>
    <row r="111" spans="1:1" s="372" customFormat="1" ht="13.5">
      <c r="A111" s="650"/>
    </row>
    <row r="112" spans="1:1" s="372" customFormat="1" ht="13.5">
      <c r="A112" s="650"/>
    </row>
    <row r="113" spans="1:1" s="372" customFormat="1" ht="13.5">
      <c r="A113" s="650"/>
    </row>
    <row r="114" spans="1:1" s="372" customFormat="1" ht="13.5">
      <c r="A114" s="650"/>
    </row>
    <row r="115" spans="1:1" s="372" customFormat="1" ht="13.5">
      <c r="A115" s="650"/>
    </row>
    <row r="116" spans="1:1" s="372" customFormat="1" ht="13.5">
      <c r="A116" s="650"/>
    </row>
    <row r="117" spans="1:1" s="372" customFormat="1" ht="13.5">
      <c r="A117" s="650"/>
    </row>
    <row r="118" spans="1:1" s="372" customFormat="1" ht="13.5">
      <c r="A118" s="650"/>
    </row>
    <row r="119" spans="1:1" s="372" customFormat="1" ht="13.5">
      <c r="A119" s="650"/>
    </row>
    <row r="120" spans="1:1" s="372" customFormat="1" ht="13.5">
      <c r="A120" s="650"/>
    </row>
    <row r="121" spans="1:1" s="372" customFormat="1" ht="13.5">
      <c r="A121" s="650"/>
    </row>
    <row r="122" spans="1:1" s="372" customFormat="1" ht="13.5">
      <c r="A122" s="650"/>
    </row>
    <row r="123" spans="1:1" s="372" customFormat="1" ht="13.5">
      <c r="A123" s="650"/>
    </row>
    <row r="124" spans="1:1" s="372" customFormat="1" ht="13.5">
      <c r="A124" s="650"/>
    </row>
    <row r="125" spans="1:1" s="372" customFormat="1" ht="13.5">
      <c r="A125" s="650"/>
    </row>
    <row r="126" spans="1:1" s="372" customFormat="1" ht="13.5">
      <c r="A126" s="650"/>
    </row>
    <row r="127" spans="1:1" s="372" customFormat="1" ht="13.5">
      <c r="A127" s="650"/>
    </row>
    <row r="128" spans="1:1" s="372" customFormat="1" ht="13.5">
      <c r="A128" s="650"/>
    </row>
    <row r="129" spans="1:1" s="372" customFormat="1" ht="13.5">
      <c r="A129" s="650"/>
    </row>
    <row r="130" spans="1:1" s="372" customFormat="1" ht="13.5">
      <c r="A130" s="650"/>
    </row>
    <row r="131" spans="1:1" s="372" customFormat="1" ht="13.5">
      <c r="A131" s="650"/>
    </row>
    <row r="132" spans="1:1" s="372" customFormat="1" ht="13.5">
      <c r="A132" s="650"/>
    </row>
    <row r="133" spans="1:1" s="372" customFormat="1" ht="13.5">
      <c r="A133" s="650"/>
    </row>
    <row r="134" spans="1:1" s="372" customFormat="1" ht="13.5">
      <c r="A134" s="650"/>
    </row>
    <row r="135" spans="1:1" s="372" customFormat="1" ht="13.5">
      <c r="A135" s="650"/>
    </row>
    <row r="136" spans="1:1" s="372" customFormat="1" ht="13.5">
      <c r="A136" s="650"/>
    </row>
    <row r="137" spans="1:1" s="372" customFormat="1" ht="13.5">
      <c r="A137" s="650"/>
    </row>
    <row r="138" spans="1:1" s="372" customFormat="1" ht="13.5">
      <c r="A138" s="650"/>
    </row>
    <row r="139" spans="1:1" s="372" customFormat="1" ht="13.5">
      <c r="A139" s="650"/>
    </row>
    <row r="140" spans="1:1" s="372" customFormat="1" ht="13.5">
      <c r="A140" s="650"/>
    </row>
    <row r="141" spans="1:1" s="372" customFormat="1" ht="13.5">
      <c r="A141" s="650"/>
    </row>
    <row r="142" spans="1:1" s="372" customFormat="1" ht="13.5">
      <c r="A142" s="650"/>
    </row>
    <row r="143" spans="1:1" s="372" customFormat="1" ht="13.5">
      <c r="A143" s="650"/>
    </row>
    <row r="144" spans="1:1" s="372" customFormat="1" ht="13.5">
      <c r="A144" s="650"/>
    </row>
    <row r="145" spans="1:1" s="372" customFormat="1" ht="13.5">
      <c r="A145" s="650"/>
    </row>
    <row r="146" spans="1:1" s="372" customFormat="1" ht="13.5">
      <c r="A146" s="650"/>
    </row>
    <row r="147" spans="1:1" s="372" customFormat="1" ht="13.5">
      <c r="A147" s="650"/>
    </row>
    <row r="148" spans="1:1" s="372" customFormat="1" ht="13.5">
      <c r="A148" s="650"/>
    </row>
    <row r="149" spans="1:1" s="372" customFormat="1" ht="13.5">
      <c r="A149" s="650"/>
    </row>
    <row r="150" spans="1:1" s="372" customFormat="1" ht="13.5">
      <c r="A150" s="650"/>
    </row>
    <row r="151" spans="1:1" s="372" customFormat="1" ht="13.5">
      <c r="A151" s="650"/>
    </row>
    <row r="152" spans="1:1" s="372" customFormat="1" ht="13.5">
      <c r="A152" s="650"/>
    </row>
    <row r="153" spans="1:1" s="372" customFormat="1" ht="13.5">
      <c r="A153" s="650"/>
    </row>
    <row r="154" spans="1:1" s="372" customFormat="1" ht="13.5">
      <c r="A154" s="650"/>
    </row>
    <row r="155" spans="1:1" s="372" customFormat="1" ht="13.5">
      <c r="A155" s="650"/>
    </row>
    <row r="156" spans="1:1" s="372" customFormat="1" ht="13.5">
      <c r="A156" s="650"/>
    </row>
    <row r="157" spans="1:1" s="372" customFormat="1" ht="13.5">
      <c r="A157" s="650"/>
    </row>
    <row r="158" spans="1:1" s="372" customFormat="1" ht="13.5">
      <c r="A158" s="650"/>
    </row>
    <row r="159" spans="1:1" s="372" customFormat="1" ht="13.5">
      <c r="A159" s="650"/>
    </row>
    <row r="160" spans="1:1" s="372" customFormat="1" ht="13.5">
      <c r="A160" s="650"/>
    </row>
    <row r="161" spans="1:1" s="372" customFormat="1" ht="13.5">
      <c r="A161" s="650"/>
    </row>
    <row r="162" spans="1:1" s="372" customFormat="1" ht="13.5">
      <c r="A162" s="650"/>
    </row>
    <row r="163" spans="1:1" s="372" customFormat="1" ht="13.5">
      <c r="A163" s="650"/>
    </row>
    <row r="164" spans="1:1" s="372" customFormat="1" ht="13.5">
      <c r="A164" s="650"/>
    </row>
    <row r="165" spans="1:1" s="372" customFormat="1" ht="13.5">
      <c r="A165" s="650"/>
    </row>
    <row r="166" spans="1:1" s="372" customFormat="1" ht="13.5">
      <c r="A166" s="650"/>
    </row>
    <row r="167" spans="1:1" s="372" customFormat="1" ht="13.5">
      <c r="A167" s="650"/>
    </row>
    <row r="168" spans="1:1" s="372" customFormat="1" ht="13.5">
      <c r="A168" s="650"/>
    </row>
    <row r="169" spans="1:1" s="372" customFormat="1" ht="13.5">
      <c r="A169" s="650"/>
    </row>
    <row r="170" spans="1:1" s="372" customFormat="1" ht="13.5">
      <c r="A170" s="650"/>
    </row>
    <row r="171" spans="1:1" s="372" customFormat="1" ht="13.5">
      <c r="A171" s="650"/>
    </row>
    <row r="172" spans="1:1" s="372" customFormat="1" ht="13.5">
      <c r="A172" s="650"/>
    </row>
    <row r="173" spans="1:1" s="372" customFormat="1" ht="13.5">
      <c r="A173" s="650"/>
    </row>
    <row r="174" spans="1:1" s="372" customFormat="1" ht="13.5">
      <c r="A174" s="650"/>
    </row>
    <row r="175" spans="1:1" s="372" customFormat="1" ht="13.5">
      <c r="A175" s="650"/>
    </row>
    <row r="176" spans="1:1" s="372" customFormat="1" ht="13.5">
      <c r="A176" s="650"/>
    </row>
    <row r="177" spans="1:1" s="372" customFormat="1" ht="13.5">
      <c r="A177" s="650"/>
    </row>
    <row r="178" spans="1:1" s="372" customFormat="1" ht="13.5">
      <c r="A178" s="650"/>
    </row>
    <row r="179" spans="1:1" s="372" customFormat="1" ht="13.5">
      <c r="A179" s="650"/>
    </row>
    <row r="180" spans="1:1" s="372" customFormat="1" ht="13.5">
      <c r="A180" s="650"/>
    </row>
    <row r="181" spans="1:1" s="372" customFormat="1" ht="13.5">
      <c r="A181" s="650"/>
    </row>
    <row r="182" spans="1:1" s="372" customFormat="1" ht="13.5">
      <c r="A182" s="650"/>
    </row>
    <row r="183" spans="1:1" s="372" customFormat="1" ht="13.5">
      <c r="A183" s="650"/>
    </row>
    <row r="184" spans="1:1" s="372" customFormat="1" ht="13.5">
      <c r="A184" s="650"/>
    </row>
    <row r="185" spans="1:1" s="372" customFormat="1" ht="13.5">
      <c r="A185" s="650"/>
    </row>
    <row r="186" spans="1:1" s="372" customFormat="1" ht="13.5">
      <c r="A186" s="650"/>
    </row>
    <row r="187" spans="1:1" s="372" customFormat="1" ht="13.5">
      <c r="A187" s="650"/>
    </row>
    <row r="188" spans="1:1" s="372" customFormat="1" ht="13.5">
      <c r="A188" s="650"/>
    </row>
    <row r="189" spans="1:1" s="372" customFormat="1" ht="13.5">
      <c r="A189" s="650"/>
    </row>
    <row r="190" spans="1:1" s="372" customFormat="1" ht="13.5">
      <c r="A190" s="650"/>
    </row>
    <row r="191" spans="1:1" s="372" customFormat="1" ht="13.5">
      <c r="A191" s="650"/>
    </row>
    <row r="192" spans="1:1" s="372" customFormat="1" ht="13.5">
      <c r="A192" s="650"/>
    </row>
    <row r="193" spans="1:1" s="372" customFormat="1" ht="13.5">
      <c r="A193" s="650"/>
    </row>
    <row r="194" spans="1:1" s="372" customFormat="1" ht="13.5">
      <c r="A194" s="650"/>
    </row>
    <row r="195" spans="1:1" s="372" customFormat="1" ht="13.5">
      <c r="A195" s="650"/>
    </row>
    <row r="196" spans="1:1" s="372" customFormat="1" ht="13.5">
      <c r="A196" s="650"/>
    </row>
    <row r="197" spans="1:1" s="372" customFormat="1" ht="13.5">
      <c r="A197" s="650"/>
    </row>
    <row r="198" spans="1:1" s="372" customFormat="1" ht="13.5">
      <c r="A198" s="650"/>
    </row>
    <row r="199" spans="1:1" s="372" customFormat="1" ht="13.5">
      <c r="A199" s="650"/>
    </row>
    <row r="200" spans="1:1" s="372" customFormat="1" ht="13.5">
      <c r="A200" s="650"/>
    </row>
    <row r="201" spans="1:1" s="372" customFormat="1" ht="13.5">
      <c r="A201" s="650"/>
    </row>
    <row r="202" spans="1:1" s="372" customFormat="1" ht="13.5">
      <c r="A202" s="650"/>
    </row>
    <row r="203" spans="1:1" s="372" customFormat="1" ht="13.5">
      <c r="A203" s="650"/>
    </row>
    <row r="204" spans="1:1" s="372" customFormat="1" ht="13.5">
      <c r="A204" s="650"/>
    </row>
    <row r="205" spans="1:1" s="372" customFormat="1" ht="13.5">
      <c r="A205" s="650"/>
    </row>
    <row r="206" spans="1:1" s="372" customFormat="1" ht="13.5">
      <c r="A206" s="650"/>
    </row>
    <row r="207" spans="1:1" s="372" customFormat="1" ht="13.5">
      <c r="A207" s="650"/>
    </row>
    <row r="208" spans="1:1" s="372" customFormat="1" ht="13.5">
      <c r="A208" s="650"/>
    </row>
    <row r="209" spans="1:1" s="372" customFormat="1" ht="13.5">
      <c r="A209" s="650"/>
    </row>
    <row r="210" spans="1:1" s="372" customFormat="1" ht="13.5">
      <c r="A210" s="650"/>
    </row>
    <row r="211" spans="1:1" s="372" customFormat="1" ht="13.5">
      <c r="A211" s="650"/>
    </row>
    <row r="212" spans="1:1" s="372" customFormat="1" ht="13.5">
      <c r="A212" s="650"/>
    </row>
    <row r="213" spans="1:1" s="372" customFormat="1" ht="13.5">
      <c r="A213" s="650"/>
    </row>
    <row r="214" spans="1:1" s="372" customFormat="1" ht="13.5">
      <c r="A214" s="650"/>
    </row>
    <row r="215" spans="1:1" s="372" customFormat="1" ht="13.5">
      <c r="A215" s="650"/>
    </row>
    <row r="216" spans="1:1" s="372" customFormat="1" ht="13.5">
      <c r="A216" s="650"/>
    </row>
    <row r="217" spans="1:1" s="372" customFormat="1" ht="13.5">
      <c r="A217" s="650"/>
    </row>
    <row r="218" spans="1:1" s="372" customFormat="1" ht="13.5">
      <c r="A218" s="650"/>
    </row>
    <row r="219" spans="1:1" s="372" customFormat="1" ht="13.5">
      <c r="A219" s="650"/>
    </row>
    <row r="220" spans="1:1" s="372" customFormat="1" ht="13.5">
      <c r="A220" s="650"/>
    </row>
    <row r="221" spans="1:1" s="372" customFormat="1" ht="13.5">
      <c r="A221" s="650"/>
    </row>
    <row r="222" spans="1:1" s="372" customFormat="1" ht="13.5">
      <c r="A222" s="650"/>
    </row>
    <row r="223" spans="1:1" s="372" customFormat="1" ht="13.5">
      <c r="A223" s="650"/>
    </row>
    <row r="224" spans="1:1" s="372" customFormat="1" ht="13.5">
      <c r="A224" s="650"/>
    </row>
    <row r="225" spans="1:1" s="372" customFormat="1" ht="13.5">
      <c r="A225" s="650"/>
    </row>
    <row r="226" spans="1:1" s="372" customFormat="1" ht="13.5">
      <c r="A226" s="650"/>
    </row>
    <row r="227" spans="1:1" s="372" customFormat="1" ht="13.5">
      <c r="A227" s="650"/>
    </row>
    <row r="228" spans="1:1" s="372" customFormat="1" ht="13.5">
      <c r="A228" s="650"/>
    </row>
    <row r="229" spans="1:1" s="372" customFormat="1" ht="13.5">
      <c r="A229" s="650"/>
    </row>
    <row r="230" spans="1:1" s="372" customFormat="1" ht="13.5">
      <c r="A230" s="650"/>
    </row>
    <row r="231" spans="1:1" s="372" customFormat="1" ht="13.5">
      <c r="A231" s="650"/>
    </row>
    <row r="232" spans="1:1" s="372" customFormat="1" ht="13.5">
      <c r="A232" s="650"/>
    </row>
    <row r="233" spans="1:1" s="372" customFormat="1" ht="13.5">
      <c r="A233" s="650"/>
    </row>
    <row r="234" spans="1:1" s="372" customFormat="1" ht="13.5">
      <c r="A234" s="650"/>
    </row>
    <row r="235" spans="1:1" s="372" customFormat="1" ht="13.5">
      <c r="A235" s="650"/>
    </row>
    <row r="236" spans="1:1" s="372" customFormat="1" ht="13.5">
      <c r="A236" s="650"/>
    </row>
    <row r="237" spans="1:1" s="372" customFormat="1" ht="13.5">
      <c r="A237" s="650"/>
    </row>
    <row r="238" spans="1:1" s="372" customFormat="1" ht="13.5">
      <c r="A238" s="650"/>
    </row>
    <row r="239" spans="1:1" s="372" customFormat="1" ht="13.5">
      <c r="A239" s="650"/>
    </row>
    <row r="240" spans="1:1" s="372" customFormat="1" ht="13.5">
      <c r="A240" s="650"/>
    </row>
    <row r="241" spans="1:1" s="372" customFormat="1" ht="13.5">
      <c r="A241" s="650"/>
    </row>
    <row r="242" spans="1:1" s="372" customFormat="1" ht="13.5">
      <c r="A242" s="650"/>
    </row>
    <row r="243" spans="1:1" s="372" customFormat="1" ht="13.5">
      <c r="A243" s="650"/>
    </row>
    <row r="244" spans="1:1" s="372" customFormat="1" ht="13.5">
      <c r="A244" s="650"/>
    </row>
    <row r="245" spans="1:1" s="372" customFormat="1" ht="13.5">
      <c r="A245" s="650"/>
    </row>
    <row r="246" spans="1:1" s="372" customFormat="1" ht="13.5">
      <c r="A246" s="650"/>
    </row>
    <row r="247" spans="1:1" s="372" customFormat="1" ht="13.5">
      <c r="A247" s="650"/>
    </row>
    <row r="248" spans="1:1" s="372" customFormat="1" ht="13.5">
      <c r="A248" s="650"/>
    </row>
    <row r="249" spans="1:1" s="372" customFormat="1" ht="13.5">
      <c r="A249" s="650"/>
    </row>
    <row r="250" spans="1:1" s="372" customFormat="1" ht="13.5">
      <c r="A250" s="650"/>
    </row>
    <row r="251" spans="1:1" s="372" customFormat="1" ht="13.5">
      <c r="A251" s="650"/>
    </row>
    <row r="252" spans="1:1" s="372" customFormat="1" ht="13.5">
      <c r="A252" s="650"/>
    </row>
    <row r="253" spans="1:1" s="372" customFormat="1" ht="13.5">
      <c r="A253" s="650"/>
    </row>
    <row r="254" spans="1:1" s="372" customFormat="1" ht="13.5">
      <c r="A254" s="650"/>
    </row>
    <row r="255" spans="1:1" s="372" customFormat="1" ht="13.5">
      <c r="A255" s="650"/>
    </row>
    <row r="256" spans="1:1" s="372" customFormat="1" ht="13.5">
      <c r="A256" s="650"/>
    </row>
    <row r="257" spans="1:1" s="372" customFormat="1" ht="13.5">
      <c r="A257" s="650"/>
    </row>
    <row r="258" spans="1:1" s="372" customFormat="1" ht="13.5">
      <c r="A258" s="650"/>
    </row>
    <row r="259" spans="1:1" s="372" customFormat="1" ht="13.5">
      <c r="A259" s="650"/>
    </row>
    <row r="260" spans="1:1" s="372" customFormat="1" ht="13.5">
      <c r="A260" s="650"/>
    </row>
    <row r="261" spans="1:1" s="372" customFormat="1" ht="13.5">
      <c r="A261" s="650"/>
    </row>
    <row r="262" spans="1:1" s="372" customFormat="1" ht="13.5">
      <c r="A262" s="650"/>
    </row>
    <row r="263" spans="1:1" s="372" customFormat="1" ht="13.5">
      <c r="A263" s="650"/>
    </row>
    <row r="264" spans="1:1" s="372" customFormat="1" ht="13.5">
      <c r="A264" s="650"/>
    </row>
    <row r="265" spans="1:1" s="372" customFormat="1" ht="13.5">
      <c r="A265" s="650"/>
    </row>
    <row r="266" spans="1:1" s="372" customFormat="1" ht="13.5">
      <c r="A266" s="650"/>
    </row>
    <row r="267" spans="1:1" s="372" customFormat="1" ht="13.5">
      <c r="A267" s="650"/>
    </row>
    <row r="268" spans="1:1" s="372" customFormat="1" ht="13.5">
      <c r="A268" s="650"/>
    </row>
    <row r="269" spans="1:1" s="372" customFormat="1" ht="13.5">
      <c r="A269" s="650"/>
    </row>
    <row r="270" spans="1:1" s="372" customFormat="1" ht="13.5">
      <c r="A270" s="650"/>
    </row>
    <row r="271" spans="1:1" s="372" customFormat="1" ht="13.5">
      <c r="A271" s="650"/>
    </row>
    <row r="272" spans="1:1" s="372" customFormat="1" ht="13.5">
      <c r="A272" s="650"/>
    </row>
    <row r="273" spans="1:1" s="372" customFormat="1" ht="13.5">
      <c r="A273" s="650"/>
    </row>
    <row r="274" spans="1:1" s="372" customFormat="1" ht="13.5">
      <c r="A274" s="650"/>
    </row>
    <row r="275" spans="1:1" s="372" customFormat="1" ht="13.5">
      <c r="A275" s="650"/>
    </row>
    <row r="276" spans="1:1" s="372" customFormat="1" ht="13.5">
      <c r="A276" s="650"/>
    </row>
    <row r="277" spans="1:1" s="372" customFormat="1" ht="13.5">
      <c r="A277" s="650"/>
    </row>
    <row r="278" spans="1:1" s="372" customFormat="1" ht="13.5">
      <c r="A278" s="650"/>
    </row>
    <row r="279" spans="1:1" s="372" customFormat="1" ht="13.5">
      <c r="A279" s="650"/>
    </row>
    <row r="280" spans="1:1" s="372" customFormat="1" ht="13.5">
      <c r="A280" s="650"/>
    </row>
    <row r="281" spans="1:1" s="372" customFormat="1" ht="13.5">
      <c r="A281" s="650"/>
    </row>
    <row r="282" spans="1:1" s="372" customFormat="1" ht="13.5">
      <c r="A282" s="650"/>
    </row>
    <row r="283" spans="1:1" s="372" customFormat="1" ht="13.5">
      <c r="A283" s="650"/>
    </row>
    <row r="284" spans="1:1" s="372" customFormat="1" ht="13.5">
      <c r="A284" s="650"/>
    </row>
    <row r="285" spans="1:1" s="372" customFormat="1" ht="13.5">
      <c r="A285" s="650"/>
    </row>
    <row r="286" spans="1:1" s="372" customFormat="1" ht="13.5">
      <c r="A286" s="650"/>
    </row>
    <row r="287" spans="1:1" s="372" customFormat="1" ht="13.5">
      <c r="A287" s="650"/>
    </row>
    <row r="288" spans="1:1" s="372" customFormat="1" ht="13.5">
      <c r="A288" s="650"/>
    </row>
    <row r="289" spans="1:1" s="372" customFormat="1" ht="13.5">
      <c r="A289" s="650"/>
    </row>
    <row r="290" spans="1:1" s="372" customFormat="1" ht="13.5">
      <c r="A290" s="650"/>
    </row>
    <row r="291" spans="1:1" s="372" customFormat="1" ht="13.5">
      <c r="A291" s="650"/>
    </row>
    <row r="292" spans="1:1" s="372" customFormat="1" ht="13.5">
      <c r="A292" s="650"/>
    </row>
    <row r="293" spans="1:1" s="372" customFormat="1" ht="13.5">
      <c r="A293" s="650"/>
    </row>
    <row r="294" spans="1:1" s="372" customFormat="1" ht="13.5">
      <c r="A294" s="650"/>
    </row>
    <row r="295" spans="1:1" s="372" customFormat="1" ht="13.5">
      <c r="A295" s="650"/>
    </row>
    <row r="296" spans="1:1" s="372" customFormat="1" ht="13.5">
      <c r="A296" s="650"/>
    </row>
    <row r="297" spans="1:1" s="372" customFormat="1" ht="13.5">
      <c r="A297" s="650"/>
    </row>
    <row r="298" spans="1:1" s="372" customFormat="1" ht="13.5">
      <c r="A298" s="650"/>
    </row>
    <row r="299" spans="1:1" s="372" customFormat="1" ht="13.5">
      <c r="A299" s="650"/>
    </row>
    <row r="300" spans="1:1" s="372" customFormat="1" ht="13.5">
      <c r="A300" s="650"/>
    </row>
    <row r="301" spans="1:1" s="372" customFormat="1" ht="13.5">
      <c r="A301" s="650"/>
    </row>
    <row r="302" spans="1:1" s="372" customFormat="1" ht="13.5">
      <c r="A302" s="650"/>
    </row>
    <row r="303" spans="1:1" s="372" customFormat="1" ht="13.5">
      <c r="A303" s="650"/>
    </row>
    <row r="304" spans="1:1" s="372" customFormat="1" ht="13.5">
      <c r="A304" s="650"/>
    </row>
    <row r="305" spans="1:1" s="372" customFormat="1" ht="13.5">
      <c r="A305" s="650"/>
    </row>
    <row r="306" spans="1:1" s="372" customFormat="1" ht="13.5">
      <c r="A306" s="650"/>
    </row>
    <row r="307" spans="1:1" s="372" customFormat="1" ht="13.5">
      <c r="A307" s="650"/>
    </row>
    <row r="308" spans="1:1" s="372" customFormat="1" ht="13.5">
      <c r="A308" s="650"/>
    </row>
    <row r="309" spans="1:1" s="372" customFormat="1" ht="13.5">
      <c r="A309" s="650"/>
    </row>
    <row r="310" spans="1:1" s="372" customFormat="1" ht="13.5">
      <c r="A310" s="650"/>
    </row>
    <row r="311" spans="1:1" s="372" customFormat="1" ht="13.5">
      <c r="A311" s="650"/>
    </row>
    <row r="312" spans="1:1" s="372" customFormat="1" ht="13.5">
      <c r="A312" s="650"/>
    </row>
    <row r="313" spans="1:1" s="372" customFormat="1" ht="13.5">
      <c r="A313" s="650"/>
    </row>
    <row r="314" spans="1:1" s="372" customFormat="1" ht="13.5">
      <c r="A314" s="650"/>
    </row>
    <row r="315" spans="1:1" s="372" customFormat="1" ht="13.5">
      <c r="A315" s="650"/>
    </row>
    <row r="316" spans="1:1" s="372" customFormat="1" ht="13.5">
      <c r="A316" s="650"/>
    </row>
    <row r="317" spans="1:1" s="372" customFormat="1" ht="13.5">
      <c r="A317" s="650"/>
    </row>
    <row r="318" spans="1:1" s="372" customFormat="1" ht="13.5">
      <c r="A318" s="650"/>
    </row>
    <row r="319" spans="1:1" s="372" customFormat="1" ht="13.5">
      <c r="A319" s="650"/>
    </row>
    <row r="320" spans="1:1" s="372" customFormat="1" ht="13.5">
      <c r="A320" s="650"/>
    </row>
    <row r="321" spans="1:1" s="372" customFormat="1" ht="13.5">
      <c r="A321" s="650"/>
    </row>
    <row r="322" spans="1:1" s="372" customFormat="1" ht="13.5">
      <c r="A322" s="650"/>
    </row>
    <row r="323" spans="1:1" s="372" customFormat="1" ht="13.5">
      <c r="A323" s="650"/>
    </row>
    <row r="324" spans="1:1" s="372" customFormat="1" ht="13.5">
      <c r="A324" s="650"/>
    </row>
    <row r="325" spans="1:1" s="372" customFormat="1" ht="13.5">
      <c r="A325" s="650"/>
    </row>
    <row r="326" spans="1:1" s="372" customFormat="1" ht="13.5">
      <c r="A326" s="650"/>
    </row>
    <row r="327" spans="1:1" s="372" customFormat="1" ht="13.5">
      <c r="A327" s="650"/>
    </row>
    <row r="328" spans="1:1" s="372" customFormat="1" ht="13.5">
      <c r="A328" s="650"/>
    </row>
    <row r="329" spans="1:1" s="372" customFormat="1" ht="13.5">
      <c r="A329" s="650"/>
    </row>
    <row r="330" spans="1:1" s="372" customFormat="1" ht="13.5">
      <c r="A330" s="650"/>
    </row>
    <row r="331" spans="1:1" s="372" customFormat="1" ht="13.5">
      <c r="A331" s="650"/>
    </row>
    <row r="332" spans="1:1" s="372" customFormat="1" ht="13.5">
      <c r="A332" s="650"/>
    </row>
    <row r="333" spans="1:1" s="372" customFormat="1" ht="13.5">
      <c r="A333" s="650"/>
    </row>
    <row r="334" spans="1:1" s="372" customFormat="1" ht="13.5">
      <c r="A334" s="650"/>
    </row>
    <row r="335" spans="1:1" s="372" customFormat="1" ht="13.5">
      <c r="A335" s="650"/>
    </row>
    <row r="336" spans="1:1" s="372" customFormat="1" ht="13.5">
      <c r="A336" s="650"/>
    </row>
    <row r="337" spans="1:1" s="372" customFormat="1" ht="13.5">
      <c r="A337" s="650"/>
    </row>
    <row r="338" spans="1:1" s="372" customFormat="1" ht="13.5">
      <c r="A338" s="650"/>
    </row>
    <row r="339" spans="1:1" s="372" customFormat="1" ht="13.5">
      <c r="A339" s="650"/>
    </row>
    <row r="340" spans="1:1" s="372" customFormat="1" ht="13.5">
      <c r="A340" s="650"/>
    </row>
    <row r="341" spans="1:1" s="372" customFormat="1" ht="13.5">
      <c r="A341" s="650"/>
    </row>
    <row r="342" spans="1:1" s="372" customFormat="1" ht="13.5">
      <c r="A342" s="650"/>
    </row>
    <row r="343" spans="1:1" s="372" customFormat="1" ht="13.5">
      <c r="A343" s="650"/>
    </row>
    <row r="344" spans="1:1" s="372" customFormat="1" ht="13.5">
      <c r="A344" s="650"/>
    </row>
    <row r="345" spans="1:1" s="372" customFormat="1" ht="13.5">
      <c r="A345" s="650"/>
    </row>
    <row r="346" spans="1:1" s="372" customFormat="1" ht="13.5">
      <c r="A346" s="650"/>
    </row>
    <row r="347" spans="1:1" s="372" customFormat="1" ht="13.5">
      <c r="A347" s="650"/>
    </row>
    <row r="348" spans="1:1" s="372" customFormat="1" ht="13.5">
      <c r="A348" s="650"/>
    </row>
    <row r="349" spans="1:1" s="372" customFormat="1" ht="13.5">
      <c r="A349" s="650"/>
    </row>
    <row r="350" spans="1:1" s="372" customFormat="1" ht="13.5">
      <c r="A350" s="650"/>
    </row>
    <row r="351" spans="1:1" s="372" customFormat="1" ht="13.5">
      <c r="A351" s="650"/>
    </row>
    <row r="352" spans="1:1" s="372" customFormat="1" ht="13.5">
      <c r="A352" s="650"/>
    </row>
    <row r="353" spans="1:1" s="372" customFormat="1" ht="13.5">
      <c r="A353" s="650"/>
    </row>
    <row r="354" spans="1:1" s="372" customFormat="1" ht="13.5">
      <c r="A354" s="650"/>
    </row>
    <row r="355" spans="1:1" s="372" customFormat="1" ht="13.5">
      <c r="A355" s="650"/>
    </row>
    <row r="356" spans="1:1" s="372" customFormat="1" ht="13.5">
      <c r="A356" s="650"/>
    </row>
    <row r="357" spans="1:1" s="372" customFormat="1" ht="13.5">
      <c r="A357" s="650"/>
    </row>
    <row r="358" spans="1:1" s="372" customFormat="1" ht="13.5">
      <c r="A358" s="650"/>
    </row>
    <row r="359" spans="1:1" s="372" customFormat="1" ht="13.5">
      <c r="A359" s="650"/>
    </row>
    <row r="360" spans="1:1" s="372" customFormat="1" ht="13.5">
      <c r="A360" s="650"/>
    </row>
    <row r="361" spans="1:1" s="372" customFormat="1" ht="13.5">
      <c r="A361" s="650"/>
    </row>
    <row r="362" spans="1:1" s="372" customFormat="1" ht="13.5">
      <c r="A362" s="650"/>
    </row>
    <row r="363" spans="1:1" s="372" customFormat="1" ht="13.5">
      <c r="A363" s="650"/>
    </row>
    <row r="364" spans="1:1" s="372" customFormat="1" ht="13.5">
      <c r="A364" s="650"/>
    </row>
    <row r="365" spans="1:1" s="372" customFormat="1" ht="13.5">
      <c r="A365" s="650"/>
    </row>
    <row r="366" spans="1:1" s="372" customFormat="1" ht="13.5">
      <c r="A366" s="650"/>
    </row>
    <row r="367" spans="1:1" s="372" customFormat="1" ht="13.5">
      <c r="A367" s="650"/>
    </row>
    <row r="368" spans="1:1" s="372" customFormat="1" ht="13.5">
      <c r="A368" s="650"/>
    </row>
    <row r="369" spans="1:1" s="372" customFormat="1" ht="13.5">
      <c r="A369" s="650"/>
    </row>
    <row r="370" spans="1:1" s="372" customFormat="1" ht="13.5">
      <c r="A370" s="650"/>
    </row>
    <row r="371" spans="1:1" s="372" customFormat="1" ht="13.5">
      <c r="A371" s="650"/>
    </row>
    <row r="372" spans="1:1" s="372" customFormat="1" ht="13.5">
      <c r="A372" s="650"/>
    </row>
    <row r="373" spans="1:1" s="372" customFormat="1" ht="13.5">
      <c r="A373" s="650"/>
    </row>
    <row r="374" spans="1:1" s="372" customFormat="1" ht="13.5">
      <c r="A374" s="650"/>
    </row>
    <row r="375" spans="1:1" s="372" customFormat="1" ht="13.5">
      <c r="A375" s="650"/>
    </row>
    <row r="376" spans="1:1" s="372" customFormat="1" ht="13.5">
      <c r="A376" s="650"/>
    </row>
    <row r="377" spans="1:1" s="372" customFormat="1" ht="13.5">
      <c r="A377" s="650"/>
    </row>
    <row r="378" spans="1:1" s="372" customFormat="1" ht="13.5">
      <c r="A378" s="650"/>
    </row>
    <row r="379" spans="1:1" s="372" customFormat="1" ht="13.5">
      <c r="A379" s="650"/>
    </row>
    <row r="380" spans="1:1" s="372" customFormat="1" ht="13.5">
      <c r="A380" s="650"/>
    </row>
    <row r="381" spans="1:1" s="372" customFormat="1" ht="13.5">
      <c r="A381" s="650"/>
    </row>
    <row r="382" spans="1:1" s="372" customFormat="1" ht="13.5">
      <c r="A382" s="650"/>
    </row>
    <row r="383" spans="1:1" s="372" customFormat="1" ht="13.5">
      <c r="A383" s="650"/>
    </row>
    <row r="384" spans="1:1" s="372" customFormat="1" ht="13.5">
      <c r="A384" s="650"/>
    </row>
    <row r="385" spans="1:1" s="372" customFormat="1" ht="13.5">
      <c r="A385" s="650"/>
    </row>
    <row r="386" spans="1:1" s="372" customFormat="1" ht="13.5">
      <c r="A386" s="650"/>
    </row>
    <row r="387" spans="1:1" s="372" customFormat="1" ht="13.5">
      <c r="A387" s="650"/>
    </row>
    <row r="388" spans="1:1" s="372" customFormat="1" ht="13.5">
      <c r="A388" s="650"/>
    </row>
    <row r="389" spans="1:1" s="372" customFormat="1" ht="13.5">
      <c r="A389" s="650"/>
    </row>
    <row r="390" spans="1:1" s="372" customFormat="1" ht="13.5">
      <c r="A390" s="650"/>
    </row>
    <row r="391" spans="1:1" s="372" customFormat="1" ht="13.5">
      <c r="A391" s="650"/>
    </row>
    <row r="392" spans="1:1" s="372" customFormat="1" ht="13.5">
      <c r="A392" s="650"/>
    </row>
    <row r="393" spans="1:1" s="372" customFormat="1" ht="13.5">
      <c r="A393" s="650"/>
    </row>
    <row r="394" spans="1:1" s="372" customFormat="1" ht="13.5">
      <c r="A394" s="650"/>
    </row>
    <row r="395" spans="1:1" s="372" customFormat="1" ht="13.5">
      <c r="A395" s="650"/>
    </row>
    <row r="396" spans="1:1" s="372" customFormat="1" ht="13.5">
      <c r="A396" s="650"/>
    </row>
    <row r="397" spans="1:1" s="372" customFormat="1" ht="13.5">
      <c r="A397" s="650"/>
    </row>
    <row r="398" spans="1:1" s="372" customFormat="1" ht="13.5">
      <c r="A398" s="650"/>
    </row>
    <row r="399" spans="1:1" s="372" customFormat="1" ht="13.5">
      <c r="A399" s="650"/>
    </row>
    <row r="400" spans="1:1" s="372" customFormat="1" ht="13.5">
      <c r="A400" s="650"/>
    </row>
    <row r="401" spans="1:1" s="372" customFormat="1" ht="13.5">
      <c r="A401" s="650"/>
    </row>
    <row r="402" spans="1:1" s="372" customFormat="1" ht="13.5">
      <c r="A402" s="650"/>
    </row>
    <row r="403" spans="1:1" s="372" customFormat="1" ht="13.5">
      <c r="A403" s="650"/>
    </row>
    <row r="404" spans="1:1" s="372" customFormat="1" ht="13.5">
      <c r="A404" s="650"/>
    </row>
    <row r="405" spans="1:1" s="372" customFormat="1" ht="13.5">
      <c r="A405" s="650"/>
    </row>
    <row r="406" spans="1:1" s="372" customFormat="1" ht="13.5">
      <c r="A406" s="650"/>
    </row>
    <row r="407" spans="1:1" s="372" customFormat="1" ht="13.5">
      <c r="A407" s="650"/>
    </row>
    <row r="408" spans="1:1" s="372" customFormat="1" ht="13.5">
      <c r="A408" s="650"/>
    </row>
    <row r="409" spans="1:1" s="372" customFormat="1" ht="13.5">
      <c r="A409" s="650"/>
    </row>
    <row r="410" spans="1:1" s="372" customFormat="1" ht="13.5">
      <c r="A410" s="650"/>
    </row>
    <row r="411" spans="1:1" s="372" customFormat="1" ht="13.5">
      <c r="A411" s="650"/>
    </row>
    <row r="412" spans="1:1" s="372" customFormat="1" ht="13.5">
      <c r="A412" s="650"/>
    </row>
    <row r="413" spans="1:1" s="372" customFormat="1" ht="13.5">
      <c r="A413" s="650"/>
    </row>
    <row r="414" spans="1:1" s="372" customFormat="1" ht="13.5">
      <c r="A414" s="650"/>
    </row>
    <row r="415" spans="1:1" s="372" customFormat="1" ht="13.5">
      <c r="A415" s="650"/>
    </row>
    <row r="416" spans="1:1" s="372" customFormat="1" ht="13.5">
      <c r="A416" s="650"/>
    </row>
    <row r="417" spans="1:1" s="372" customFormat="1" ht="13.5">
      <c r="A417" s="650"/>
    </row>
    <row r="418" spans="1:1" s="372" customFormat="1" ht="13.5">
      <c r="A418" s="650"/>
    </row>
    <row r="419" spans="1:1" s="372" customFormat="1" ht="13.5">
      <c r="A419" s="650"/>
    </row>
    <row r="420" spans="1:1" s="372" customFormat="1" ht="13.5">
      <c r="A420" s="650"/>
    </row>
    <row r="421" spans="1:1" s="372" customFormat="1" ht="13.5">
      <c r="A421" s="650"/>
    </row>
    <row r="422" spans="1:1" s="372" customFormat="1" ht="13.5">
      <c r="A422" s="650"/>
    </row>
    <row r="423" spans="1:1" s="372" customFormat="1" ht="13.5">
      <c r="A423" s="650"/>
    </row>
    <row r="424" spans="1:1" s="372" customFormat="1" ht="13.5">
      <c r="A424" s="650"/>
    </row>
    <row r="425" spans="1:1" s="372" customFormat="1" ht="13.5">
      <c r="A425" s="650"/>
    </row>
    <row r="426" spans="1:1" s="372" customFormat="1" ht="13.5">
      <c r="A426" s="650"/>
    </row>
    <row r="427" spans="1:1" s="372" customFormat="1" ht="13.5">
      <c r="A427" s="650"/>
    </row>
    <row r="428" spans="1:1" s="372" customFormat="1" ht="13.5">
      <c r="A428" s="650"/>
    </row>
    <row r="429" spans="1:1" s="372" customFormat="1" ht="13.5">
      <c r="A429" s="650"/>
    </row>
    <row r="430" spans="1:1" s="372" customFormat="1" ht="13.5">
      <c r="A430" s="650"/>
    </row>
    <row r="431" spans="1:1" s="372" customFormat="1" ht="13.5">
      <c r="A431" s="650"/>
    </row>
    <row r="432" spans="1:1" s="372" customFormat="1" ht="13.5">
      <c r="A432" s="650"/>
    </row>
    <row r="433" spans="1:1" s="372" customFormat="1" ht="13.5">
      <c r="A433" s="650"/>
    </row>
    <row r="434" spans="1:1" s="372" customFormat="1" ht="13.5">
      <c r="A434" s="650"/>
    </row>
    <row r="435" spans="1:1" s="372" customFormat="1" ht="13.5">
      <c r="A435" s="650"/>
    </row>
    <row r="436" spans="1:1" s="372" customFormat="1" ht="13.5">
      <c r="A436" s="650"/>
    </row>
    <row r="437" spans="1:1" s="372" customFormat="1" ht="13.5">
      <c r="A437" s="650"/>
    </row>
    <row r="438" spans="1:1" s="372" customFormat="1" ht="13.5">
      <c r="A438" s="650"/>
    </row>
    <row r="439" spans="1:1" s="372" customFormat="1" ht="13.5">
      <c r="A439" s="650"/>
    </row>
    <row r="440" spans="1:1" s="372" customFormat="1" ht="13.5">
      <c r="A440" s="650"/>
    </row>
    <row r="441" spans="1:1" s="372" customFormat="1" ht="13.5">
      <c r="A441" s="650"/>
    </row>
    <row r="442" spans="1:1" s="372" customFormat="1" ht="13.5">
      <c r="A442" s="650"/>
    </row>
    <row r="443" spans="1:1" s="372" customFormat="1" ht="13.5">
      <c r="A443" s="650"/>
    </row>
    <row r="444" spans="1:1" s="372" customFormat="1" ht="13.5">
      <c r="A444" s="650"/>
    </row>
    <row r="445" spans="1:1" s="372" customFormat="1" ht="13.5">
      <c r="A445" s="650"/>
    </row>
    <row r="446" spans="1:1" s="372" customFormat="1" ht="13.5">
      <c r="A446" s="650"/>
    </row>
    <row r="447" spans="1:1" s="372" customFormat="1" ht="13.5">
      <c r="A447" s="650"/>
    </row>
    <row r="448" spans="1:1" s="372" customFormat="1" ht="13.5">
      <c r="A448" s="650"/>
    </row>
    <row r="449" spans="1:1" s="372" customFormat="1" ht="13.5">
      <c r="A449" s="650"/>
    </row>
    <row r="450" spans="1:1" s="372" customFormat="1" ht="13.5">
      <c r="A450" s="650"/>
    </row>
    <row r="451" spans="1:1" s="372" customFormat="1" ht="13.5">
      <c r="A451" s="650"/>
    </row>
    <row r="452" spans="1:1" s="372" customFormat="1" ht="13.5">
      <c r="A452" s="650"/>
    </row>
    <row r="453" spans="1:1" s="372" customFormat="1" ht="13.5">
      <c r="A453" s="650"/>
    </row>
    <row r="454" spans="1:1" s="372" customFormat="1" ht="13.5">
      <c r="A454" s="650"/>
    </row>
    <row r="455" spans="1:1" s="372" customFormat="1" ht="13.5">
      <c r="A455" s="650"/>
    </row>
    <row r="456" spans="1:1" s="372" customFormat="1" ht="13.5">
      <c r="A456" s="650"/>
    </row>
    <row r="457" spans="1:1" s="372" customFormat="1" ht="13.5">
      <c r="A457" s="650"/>
    </row>
    <row r="458" spans="1:1" s="372" customFormat="1" ht="13.5">
      <c r="A458" s="650"/>
    </row>
    <row r="459" spans="1:1" s="372" customFormat="1" ht="13.5">
      <c r="A459" s="650"/>
    </row>
    <row r="460" spans="1:1" s="372" customFormat="1" ht="13.5">
      <c r="A460" s="650"/>
    </row>
    <row r="461" spans="1:1" s="372" customFormat="1" ht="13.5">
      <c r="A461" s="650"/>
    </row>
    <row r="462" spans="1:1" s="372" customFormat="1" ht="13.5">
      <c r="A462" s="650"/>
    </row>
    <row r="463" spans="1:1" s="372" customFormat="1" ht="13.5">
      <c r="A463" s="650"/>
    </row>
    <row r="464" spans="1:1" s="372" customFormat="1" ht="13.5">
      <c r="A464" s="650"/>
    </row>
    <row r="465" spans="1:1" s="372" customFormat="1" ht="13.5">
      <c r="A465" s="650"/>
    </row>
    <row r="466" spans="1:1" s="372" customFormat="1" ht="13.5">
      <c r="A466" s="650"/>
    </row>
    <row r="467" spans="1:1" s="372" customFormat="1" ht="13.5">
      <c r="A467" s="650"/>
    </row>
    <row r="468" spans="1:1" s="372" customFormat="1" ht="13.5">
      <c r="A468" s="650"/>
    </row>
    <row r="469" spans="1:1" s="372" customFormat="1" ht="13.5">
      <c r="A469" s="650"/>
    </row>
    <row r="470" spans="1:1" s="372" customFormat="1" ht="13.5">
      <c r="A470" s="650"/>
    </row>
    <row r="471" spans="1:1" s="372" customFormat="1" ht="13.5">
      <c r="A471" s="650"/>
    </row>
    <row r="472" spans="1:1" s="372" customFormat="1" ht="13.5">
      <c r="A472" s="650"/>
    </row>
    <row r="473" spans="1:1" s="372" customFormat="1" ht="13.5">
      <c r="A473" s="650"/>
    </row>
    <row r="474" spans="1:1" s="372" customFormat="1" ht="13.5">
      <c r="A474" s="650"/>
    </row>
    <row r="475" spans="1:1" s="372" customFormat="1" ht="13.5">
      <c r="A475" s="650"/>
    </row>
    <row r="476" spans="1:1" s="372" customFormat="1" ht="13.5">
      <c r="A476" s="650"/>
    </row>
    <row r="477" spans="1:1" s="372" customFormat="1" ht="13.5">
      <c r="A477" s="650"/>
    </row>
    <row r="478" spans="1:1" s="372" customFormat="1" ht="13.5">
      <c r="A478" s="650"/>
    </row>
    <row r="479" spans="1:1" s="372" customFormat="1" ht="13.5">
      <c r="A479" s="650"/>
    </row>
    <row r="480" spans="1:1" s="372" customFormat="1" ht="13.5">
      <c r="A480" s="650"/>
    </row>
    <row r="481" spans="1:1" s="372" customFormat="1" ht="13.5">
      <c r="A481" s="650"/>
    </row>
    <row r="482" spans="1:1" s="372" customFormat="1" ht="13.5">
      <c r="A482" s="650"/>
    </row>
    <row r="483" spans="1:1" s="372" customFormat="1" ht="13.5">
      <c r="A483" s="650"/>
    </row>
    <row r="484" spans="1:1" s="372" customFormat="1" ht="13.5">
      <c r="A484" s="650"/>
    </row>
    <row r="485" spans="1:1" s="372" customFormat="1" ht="13.5">
      <c r="A485" s="650"/>
    </row>
    <row r="486" spans="1:1" s="372" customFormat="1" ht="13.5">
      <c r="A486" s="650"/>
    </row>
    <row r="487" spans="1:1" s="372" customFormat="1" ht="13.5">
      <c r="A487" s="650"/>
    </row>
    <row r="488" spans="1:1" s="372" customFormat="1" ht="13.5">
      <c r="A488" s="650"/>
    </row>
    <row r="489" spans="1:1" s="372" customFormat="1" ht="13.5">
      <c r="A489" s="650"/>
    </row>
    <row r="490" spans="1:1" s="372" customFormat="1" ht="13.5">
      <c r="A490" s="650"/>
    </row>
    <row r="491" spans="1:1" s="372" customFormat="1" ht="13.5">
      <c r="A491" s="650"/>
    </row>
    <row r="492" spans="1:1" s="372" customFormat="1" ht="13.5">
      <c r="A492" s="650"/>
    </row>
    <row r="493" spans="1:1" s="372" customFormat="1" ht="13.5">
      <c r="A493" s="650"/>
    </row>
    <row r="494" spans="1:1" s="372" customFormat="1" ht="13.5">
      <c r="A494" s="650"/>
    </row>
    <row r="495" spans="1:1" s="372" customFormat="1" ht="13.5">
      <c r="A495" s="650"/>
    </row>
    <row r="496" spans="1:1" s="372" customFormat="1" ht="13.5">
      <c r="A496" s="650"/>
    </row>
    <row r="497" spans="1:1" s="372" customFormat="1" ht="13.5">
      <c r="A497" s="650"/>
    </row>
    <row r="498" spans="1:1" s="372" customFormat="1" ht="13.5">
      <c r="A498" s="650"/>
    </row>
    <row r="499" spans="1:1" s="372" customFormat="1" ht="13.5">
      <c r="A499" s="650"/>
    </row>
    <row r="500" spans="1:1" s="372" customFormat="1" ht="13.5">
      <c r="A500" s="650"/>
    </row>
    <row r="501" spans="1:1" s="372" customFormat="1" ht="13.5">
      <c r="A501" s="650"/>
    </row>
    <row r="502" spans="1:1" s="372" customFormat="1" ht="13.5">
      <c r="A502" s="650"/>
    </row>
    <row r="503" spans="1:1">
      <c r="A503" s="650"/>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80"/>
  <sheetViews>
    <sheetView showGridLines="0" zoomScale="130" zoomScaleNormal="130" workbookViewId="0">
      <pane ySplit="1" topLeftCell="A20" activePane="bottomLeft" state="frozen"/>
      <selection activeCell="K3" sqref="K3:K8"/>
      <selection pane="bottomLeft" activeCell="V22" sqref="V22"/>
    </sheetView>
  </sheetViews>
  <sheetFormatPr defaultColWidth="12.625" defaultRowHeight="15" customHeight="1"/>
  <cols>
    <col min="1" max="1" width="6.125" style="144" customWidth="1"/>
    <col min="2" max="6" width="4.125" customWidth="1"/>
    <col min="7" max="7" width="5.625" customWidth="1"/>
    <col min="8" max="27" width="4.125" customWidth="1"/>
  </cols>
  <sheetData>
    <row r="1" spans="1:27" ht="13.5" customHeight="1">
      <c r="A1" s="346">
        <v>18</v>
      </c>
      <c r="B1" s="9" t="str">
        <f>CONCATENATE("SECTION ",A1,".CONTACT INFORMATION")</f>
        <v>SECTION 18.CONTACT INFORMATION</v>
      </c>
      <c r="C1" s="12"/>
      <c r="D1" s="12"/>
      <c r="E1" s="12"/>
      <c r="F1" s="12"/>
      <c r="G1" s="12"/>
      <c r="H1" s="12"/>
      <c r="I1" s="12"/>
      <c r="J1" s="12"/>
      <c r="K1" s="12"/>
      <c r="L1" s="12"/>
      <c r="M1" s="12"/>
      <c r="N1" s="12"/>
      <c r="O1" s="12"/>
      <c r="P1" s="12"/>
      <c r="Q1" s="12"/>
      <c r="R1" s="12"/>
      <c r="S1" s="12"/>
      <c r="T1" s="12"/>
      <c r="U1" s="12"/>
      <c r="V1" s="12"/>
      <c r="W1" s="12"/>
      <c r="X1" s="8"/>
      <c r="Y1" s="8"/>
      <c r="Z1" s="8"/>
      <c r="AA1" s="8"/>
    </row>
    <row r="2" spans="1:27" ht="13.5" customHeight="1">
      <c r="A2" s="125"/>
      <c r="B2" s="8"/>
      <c r="C2" s="8"/>
      <c r="D2" s="8"/>
      <c r="E2" s="8"/>
      <c r="F2" s="8"/>
      <c r="G2" s="8"/>
      <c r="H2" s="8"/>
      <c r="I2" s="8"/>
      <c r="J2" s="8"/>
      <c r="K2" s="8"/>
      <c r="L2" s="8"/>
      <c r="M2" s="8"/>
      <c r="N2" s="8"/>
      <c r="O2" s="12"/>
      <c r="P2" s="12"/>
      <c r="Q2" s="12"/>
      <c r="R2" s="12"/>
      <c r="S2" s="12"/>
      <c r="T2" s="12"/>
      <c r="U2" s="12"/>
      <c r="V2" s="12"/>
      <c r="W2" s="12"/>
      <c r="X2" s="8"/>
      <c r="Y2" s="8"/>
      <c r="Z2" s="8"/>
      <c r="AA2" s="8"/>
    </row>
    <row r="3" spans="1:27" ht="13.5" customHeight="1">
      <c r="A3" s="82">
        <f>A1+0.01</f>
        <v>18.010000000000002</v>
      </c>
      <c r="B3" s="42" t="s">
        <v>1913</v>
      </c>
      <c r="C3" s="12"/>
      <c r="D3" s="12"/>
      <c r="E3" s="12"/>
      <c r="F3" s="12"/>
      <c r="G3" s="12"/>
      <c r="H3" s="12"/>
      <c r="I3" s="12"/>
      <c r="J3" s="12"/>
      <c r="K3" s="12"/>
      <c r="L3" s="12"/>
      <c r="M3" s="12"/>
      <c r="N3" s="12"/>
      <c r="O3" s="12"/>
      <c r="P3" s="12"/>
      <c r="Q3" s="12"/>
      <c r="R3" s="8"/>
      <c r="S3" s="89"/>
      <c r="T3" s="89"/>
      <c r="U3" s="89"/>
      <c r="V3" s="89"/>
      <c r="W3" s="89"/>
      <c r="X3" s="89"/>
      <c r="Y3" s="89"/>
      <c r="Z3" s="89"/>
      <c r="AA3" s="89"/>
    </row>
    <row r="4" spans="1:27" ht="13.5" customHeight="1">
      <c r="A4" s="125"/>
      <c r="B4" s="8"/>
      <c r="C4" s="46">
        <v>1</v>
      </c>
      <c r="D4" s="12" t="s">
        <v>1013</v>
      </c>
      <c r="E4" s="12"/>
      <c r="F4" s="49"/>
      <c r="G4" s="49"/>
      <c r="H4" s="49"/>
      <c r="I4" s="8"/>
      <c r="J4" s="8"/>
      <c r="K4" s="8"/>
      <c r="L4" s="8"/>
      <c r="M4" s="8"/>
      <c r="N4" s="8"/>
      <c r="O4" s="8"/>
      <c r="P4" s="8"/>
      <c r="Q4" s="8"/>
      <c r="R4" s="35"/>
      <c r="S4" s="89"/>
      <c r="T4" s="89"/>
      <c r="U4" s="89"/>
      <c r="V4" s="89"/>
      <c r="W4" s="89"/>
      <c r="X4" s="89"/>
      <c r="Y4" s="89"/>
      <c r="Z4" s="89"/>
      <c r="AA4" s="89"/>
    </row>
    <row r="5" spans="1:27" ht="13.5" customHeight="1">
      <c r="A5" s="125"/>
      <c r="B5" s="8"/>
      <c r="C5" s="46">
        <v>2</v>
      </c>
      <c r="D5" s="12" t="s">
        <v>1067</v>
      </c>
      <c r="E5" s="12"/>
      <c r="F5" s="12" t="s">
        <v>13</v>
      </c>
      <c r="G5" s="347">
        <f>A10</f>
        <v>18.030000000000005</v>
      </c>
      <c r="H5" s="12"/>
      <c r="I5" s="12"/>
      <c r="J5" s="12"/>
      <c r="K5" s="12"/>
      <c r="L5" s="12"/>
      <c r="M5" s="12"/>
      <c r="N5" s="12"/>
      <c r="O5" s="12"/>
      <c r="P5" s="12"/>
      <c r="Q5" s="12"/>
      <c r="R5" s="35"/>
      <c r="S5" s="89"/>
      <c r="T5" s="89"/>
      <c r="U5" s="89"/>
      <c r="V5" s="89"/>
      <c r="W5" s="89"/>
      <c r="X5" s="89"/>
      <c r="Y5" s="89"/>
      <c r="Z5" s="89"/>
      <c r="AA5" s="89"/>
    </row>
    <row r="6" spans="1:27" ht="13.5" customHeight="1">
      <c r="A6" s="125"/>
      <c r="B6" s="12"/>
      <c r="C6" s="12"/>
      <c r="D6" s="12"/>
      <c r="E6" s="12"/>
      <c r="F6" s="12"/>
      <c r="G6" s="12"/>
      <c r="H6" s="12"/>
      <c r="I6" s="12"/>
      <c r="J6" s="12"/>
      <c r="K6" s="12"/>
      <c r="L6" s="12"/>
      <c r="M6" s="12"/>
      <c r="N6" s="12"/>
      <c r="O6" s="12"/>
      <c r="P6" s="12"/>
      <c r="Q6" s="12"/>
      <c r="R6" s="35"/>
      <c r="S6" s="89"/>
      <c r="T6" s="89"/>
      <c r="U6" s="89"/>
      <c r="V6" s="89"/>
      <c r="W6" s="89"/>
      <c r="X6" s="89"/>
      <c r="Y6" s="89"/>
      <c r="Z6" s="89"/>
      <c r="AA6" s="89"/>
    </row>
    <row r="7" spans="1:27" ht="13.5" customHeight="1">
      <c r="A7" s="82">
        <f>A3+0.01</f>
        <v>18.020000000000003</v>
      </c>
      <c r="B7" s="42" t="s">
        <v>1914</v>
      </c>
      <c r="C7" s="12"/>
      <c r="D7" s="12"/>
      <c r="E7" s="12"/>
      <c r="F7" s="12"/>
      <c r="G7" s="12"/>
      <c r="H7" s="12"/>
      <c r="I7" s="12"/>
      <c r="J7" s="12"/>
      <c r="K7" s="12"/>
      <c r="L7" s="12"/>
      <c r="M7" s="12"/>
      <c r="N7" s="12"/>
      <c r="O7" s="12"/>
      <c r="P7" s="12"/>
      <c r="Q7" s="12"/>
      <c r="R7" s="12"/>
      <c r="S7" s="12"/>
      <c r="T7" s="12"/>
      <c r="U7" s="12"/>
      <c r="V7" s="12"/>
      <c r="W7" s="12"/>
      <c r="X7" s="8"/>
      <c r="Y7" s="8"/>
      <c r="Z7" s="8"/>
      <c r="AA7" s="8"/>
    </row>
    <row r="8" spans="1:27" ht="13.5" customHeight="1">
      <c r="A8" s="125"/>
      <c r="B8" s="12"/>
      <c r="C8" s="123"/>
      <c r="D8" s="124"/>
      <c r="E8" s="75"/>
      <c r="F8" s="21" t="s">
        <v>928</v>
      </c>
      <c r="G8" s="91"/>
      <c r="H8" s="91"/>
      <c r="I8" s="91"/>
      <c r="J8" s="91"/>
      <c r="K8" s="91"/>
      <c r="L8" s="91"/>
      <c r="M8" s="91"/>
      <c r="N8" s="91"/>
      <c r="O8" s="12"/>
      <c r="P8" s="12"/>
      <c r="Q8" s="12"/>
      <c r="R8" s="12"/>
      <c r="S8" s="12"/>
      <c r="T8" s="12"/>
      <c r="U8" s="12"/>
      <c r="V8" s="12"/>
      <c r="W8" s="12"/>
      <c r="X8" s="8"/>
      <c r="Y8" s="8"/>
      <c r="Z8" s="8"/>
      <c r="AA8" s="8"/>
    </row>
    <row r="9" spans="1:27" ht="13.5" customHeight="1">
      <c r="A9" s="125"/>
      <c r="B9" s="42"/>
      <c r="C9" s="8"/>
      <c r="D9" s="8"/>
      <c r="E9" s="12"/>
      <c r="F9" s="8"/>
      <c r="G9" s="12"/>
      <c r="H9" s="12"/>
      <c r="I9" s="8"/>
      <c r="J9" s="8"/>
      <c r="K9" s="8"/>
      <c r="L9" s="8"/>
      <c r="M9" s="8"/>
      <c r="N9" s="8"/>
      <c r="O9" s="8"/>
      <c r="P9" s="8"/>
      <c r="Q9" s="8"/>
      <c r="R9" s="12"/>
      <c r="S9" s="12"/>
      <c r="T9" s="12"/>
      <c r="U9" s="12"/>
      <c r="V9" s="12"/>
      <c r="W9" s="12"/>
      <c r="X9" s="8"/>
      <c r="Y9" s="8"/>
      <c r="Z9" s="8"/>
      <c r="AA9" s="8"/>
    </row>
    <row r="10" spans="1:27" ht="13.5" customHeight="1">
      <c r="A10" s="82">
        <f>+A7+0.01</f>
        <v>18.030000000000005</v>
      </c>
      <c r="B10" s="42" t="s">
        <v>1915</v>
      </c>
      <c r="C10" s="8"/>
      <c r="D10" s="8"/>
      <c r="E10" s="12"/>
      <c r="F10" s="8"/>
      <c r="G10" s="12"/>
      <c r="H10" s="12"/>
      <c r="I10" s="8"/>
      <c r="J10" s="8"/>
      <c r="K10" s="8"/>
      <c r="L10" s="8"/>
      <c r="M10" s="8"/>
      <c r="N10" s="8"/>
      <c r="O10" s="8"/>
      <c r="P10" s="8"/>
      <c r="Q10" s="8"/>
      <c r="R10" s="12"/>
      <c r="S10" s="12"/>
      <c r="T10" s="12"/>
      <c r="U10" s="12"/>
      <c r="V10" s="12"/>
      <c r="W10" s="12"/>
      <c r="X10" s="8"/>
      <c r="Y10" s="8"/>
      <c r="Z10" s="8"/>
      <c r="AA10" s="8"/>
    </row>
    <row r="11" spans="1:27" ht="13.5" customHeight="1">
      <c r="A11" s="82"/>
      <c r="B11" s="42"/>
      <c r="C11" s="123"/>
      <c r="D11" s="124"/>
      <c r="E11" s="12"/>
      <c r="F11" s="676" t="s">
        <v>929</v>
      </c>
      <c r="G11" s="323"/>
      <c r="H11" s="323"/>
      <c r="I11" s="323"/>
      <c r="J11" s="324"/>
      <c r="K11" s="324"/>
      <c r="L11" s="12"/>
      <c r="M11" s="12"/>
      <c r="N11" s="12"/>
      <c r="O11" s="12"/>
      <c r="P11" s="12"/>
      <c r="Q11" s="12"/>
      <c r="R11" s="12"/>
      <c r="S11" s="12"/>
      <c r="T11" s="12"/>
      <c r="U11" s="12"/>
      <c r="V11" s="12"/>
      <c r="W11" s="12"/>
      <c r="X11" s="8"/>
      <c r="Y11" s="8"/>
      <c r="Z11" s="8"/>
      <c r="AA11" s="8"/>
    </row>
    <row r="12" spans="1:27" ht="13.5" customHeight="1">
      <c r="A12" s="82"/>
      <c r="B12" s="42"/>
      <c r="C12" s="12"/>
      <c r="D12" s="12"/>
      <c r="E12" s="12"/>
      <c r="F12" s="12"/>
      <c r="G12" s="12"/>
      <c r="H12" s="12"/>
      <c r="I12" s="12"/>
      <c r="J12" s="12"/>
      <c r="K12" s="12"/>
      <c r="L12" s="12"/>
      <c r="M12" s="12"/>
      <c r="N12" s="12"/>
      <c r="O12" s="12"/>
      <c r="P12" s="12"/>
      <c r="Q12" s="12"/>
      <c r="R12" s="12"/>
      <c r="S12" s="12"/>
      <c r="T12" s="12"/>
      <c r="U12" s="12"/>
      <c r="V12" s="12"/>
      <c r="W12" s="12"/>
      <c r="X12" s="8"/>
      <c r="Y12" s="8"/>
      <c r="Z12" s="8"/>
      <c r="AA12" s="8"/>
    </row>
    <row r="13" spans="1:27" ht="13.5" customHeight="1">
      <c r="A13" s="675">
        <f>+A10+0.01</f>
        <v>18.040000000000006</v>
      </c>
      <c r="B13" s="520" t="s">
        <v>1916</v>
      </c>
      <c r="C13" s="375"/>
      <c r="D13" s="12"/>
      <c r="E13" s="12"/>
      <c r="F13" s="12"/>
      <c r="G13" s="12"/>
      <c r="H13" s="12"/>
      <c r="I13" s="12"/>
      <c r="J13" s="12"/>
      <c r="K13" s="12"/>
      <c r="L13" s="12"/>
      <c r="M13" s="12"/>
      <c r="N13" s="12"/>
      <c r="O13" s="12"/>
      <c r="P13" s="12"/>
      <c r="Q13" s="12"/>
      <c r="R13" s="12"/>
      <c r="S13" s="12"/>
      <c r="T13" s="12"/>
      <c r="U13" s="12"/>
      <c r="V13" s="12"/>
      <c r="W13" s="12"/>
      <c r="X13" s="8"/>
      <c r="Y13" s="8"/>
      <c r="Z13" s="8"/>
      <c r="AA13" s="8"/>
    </row>
    <row r="14" spans="1:27" ht="13.5" customHeight="1">
      <c r="A14" s="348"/>
      <c r="B14" s="349"/>
      <c r="C14" s="123"/>
      <c r="D14" s="124"/>
      <c r="E14" s="12"/>
      <c r="F14" s="12"/>
      <c r="G14" s="12"/>
      <c r="H14" s="12"/>
      <c r="I14" s="12"/>
      <c r="J14" s="12"/>
      <c r="K14" s="12"/>
      <c r="L14" s="12"/>
      <c r="M14" s="12"/>
      <c r="N14" s="12"/>
      <c r="O14" s="12"/>
      <c r="P14" s="12"/>
      <c r="Q14" s="12"/>
      <c r="R14" s="12"/>
      <c r="S14" s="12"/>
      <c r="T14" s="12"/>
      <c r="U14" s="12"/>
      <c r="V14" s="12"/>
      <c r="W14" s="12"/>
      <c r="X14" s="8"/>
      <c r="Y14" s="8"/>
      <c r="Z14" s="8"/>
      <c r="AA14" s="8"/>
    </row>
    <row r="15" spans="1:27" ht="13.5" customHeight="1">
      <c r="A15" s="82"/>
      <c r="B15" s="42"/>
      <c r="C15" s="12"/>
      <c r="D15" s="12"/>
      <c r="E15" s="12"/>
      <c r="F15" s="12"/>
      <c r="G15" s="12"/>
      <c r="H15" s="12"/>
      <c r="I15" s="12"/>
      <c r="J15" s="12"/>
      <c r="K15" s="12"/>
      <c r="L15" s="12"/>
      <c r="M15" s="12"/>
      <c r="N15" s="12"/>
      <c r="O15" s="12"/>
      <c r="P15" s="12"/>
      <c r="Q15" s="12"/>
      <c r="R15" s="12"/>
      <c r="S15" s="12"/>
      <c r="T15" s="12"/>
      <c r="U15" s="12"/>
      <c r="V15" s="12"/>
      <c r="W15" s="12"/>
      <c r="X15" s="8"/>
      <c r="Y15" s="8"/>
      <c r="Z15" s="8"/>
      <c r="AA15" s="8"/>
    </row>
    <row r="16" spans="1:27" ht="13.5" customHeight="1">
      <c r="A16" s="82">
        <f>+A13+0.01</f>
        <v>18.050000000000008</v>
      </c>
      <c r="B16" s="963" t="s">
        <v>1917</v>
      </c>
      <c r="C16" s="897"/>
      <c r="D16" s="897"/>
      <c r="E16" s="897"/>
      <c r="F16" s="897"/>
      <c r="G16" s="897"/>
      <c r="H16" s="897"/>
      <c r="I16" s="897"/>
      <c r="J16" s="897"/>
      <c r="K16" s="897"/>
      <c r="L16" s="897"/>
      <c r="M16" s="897"/>
      <c r="N16" s="897"/>
      <c r="O16" s="897"/>
      <c r="P16" s="897"/>
      <c r="Q16" s="897"/>
      <c r="R16" s="12"/>
      <c r="S16" s="12"/>
      <c r="T16" s="12"/>
      <c r="U16" s="12"/>
      <c r="V16" s="12"/>
      <c r="W16" s="12"/>
      <c r="X16" s="8"/>
      <c r="Y16" s="8"/>
      <c r="Z16" s="8"/>
      <c r="AA16" s="8"/>
    </row>
    <row r="17" spans="1:27" ht="13.5" customHeight="1">
      <c r="A17" s="82"/>
      <c r="B17" s="897"/>
      <c r="C17" s="897"/>
      <c r="D17" s="897"/>
      <c r="E17" s="897"/>
      <c r="F17" s="897"/>
      <c r="G17" s="897"/>
      <c r="H17" s="897"/>
      <c r="I17" s="897"/>
      <c r="J17" s="897"/>
      <c r="K17" s="897"/>
      <c r="L17" s="897"/>
      <c r="M17" s="897"/>
      <c r="N17" s="897"/>
      <c r="O17" s="897"/>
      <c r="P17" s="897"/>
      <c r="Q17" s="897"/>
      <c r="R17" s="12"/>
      <c r="S17" s="12"/>
      <c r="T17" s="12"/>
      <c r="U17" s="12"/>
      <c r="V17" s="12"/>
      <c r="W17" s="12"/>
      <c r="X17" s="8"/>
      <c r="Y17" s="8"/>
      <c r="Z17" s="8"/>
      <c r="AA17" s="8"/>
    </row>
    <row r="18" spans="1:27" ht="13.5" customHeight="1">
      <c r="A18" s="82"/>
      <c r="B18" s="897"/>
      <c r="C18" s="897"/>
      <c r="D18" s="897"/>
      <c r="E18" s="897"/>
      <c r="F18" s="897"/>
      <c r="G18" s="897"/>
      <c r="H18" s="897"/>
      <c r="I18" s="897"/>
      <c r="J18" s="897"/>
      <c r="K18" s="897"/>
      <c r="L18" s="897"/>
      <c r="M18" s="897"/>
      <c r="N18" s="897"/>
      <c r="O18" s="897"/>
      <c r="P18" s="897"/>
      <c r="Q18" s="897"/>
      <c r="R18" s="12"/>
      <c r="S18" s="12"/>
      <c r="T18" s="12"/>
      <c r="U18" s="12"/>
      <c r="V18" s="12"/>
      <c r="W18" s="12"/>
      <c r="X18" s="8"/>
      <c r="Y18" s="8"/>
      <c r="Z18" s="8"/>
      <c r="AA18" s="8"/>
    </row>
    <row r="19" spans="1:27" ht="13.5" customHeight="1">
      <c r="A19" s="82"/>
      <c r="B19" s="897"/>
      <c r="C19" s="897"/>
      <c r="D19" s="897"/>
      <c r="E19" s="897"/>
      <c r="F19" s="897"/>
      <c r="G19" s="897"/>
      <c r="H19" s="897"/>
      <c r="I19" s="897"/>
      <c r="J19" s="897"/>
      <c r="K19" s="897"/>
      <c r="L19" s="897"/>
      <c r="M19" s="897"/>
      <c r="N19" s="897"/>
      <c r="O19" s="897"/>
      <c r="P19" s="897"/>
      <c r="Q19" s="897"/>
      <c r="R19" s="12"/>
      <c r="S19" s="12"/>
      <c r="T19" s="12"/>
      <c r="U19" s="12"/>
      <c r="V19" s="12"/>
      <c r="W19" s="12"/>
      <c r="X19" s="8"/>
      <c r="Y19" s="8"/>
      <c r="Z19" s="8"/>
      <c r="AA19" s="8"/>
    </row>
    <row r="20" spans="1:27" ht="13.5" customHeight="1">
      <c r="A20" s="125"/>
      <c r="B20" s="49"/>
      <c r="C20" s="46">
        <v>1</v>
      </c>
      <c r="D20" s="847" t="s">
        <v>1013</v>
      </c>
      <c r="E20" s="8"/>
      <c r="F20" s="49"/>
      <c r="G20" s="49"/>
      <c r="H20" s="49"/>
      <c r="I20" s="49"/>
      <c r="J20" s="8"/>
      <c r="K20" s="49"/>
      <c r="L20" s="12"/>
      <c r="M20" s="12"/>
      <c r="N20" s="12"/>
      <c r="O20" s="12"/>
      <c r="P20" s="49"/>
      <c r="Q20" s="12"/>
      <c r="R20" s="12"/>
      <c r="S20" s="12"/>
      <c r="T20" s="12"/>
      <c r="U20" s="12"/>
      <c r="V20" s="12"/>
      <c r="W20" s="12"/>
      <c r="X20" s="8"/>
      <c r="Y20" s="8"/>
      <c r="Z20" s="8"/>
      <c r="AA20" s="8"/>
    </row>
    <row r="21" spans="1:27" ht="13.5" customHeight="1">
      <c r="A21" s="125"/>
      <c r="B21" s="12"/>
      <c r="C21" s="46">
        <v>2</v>
      </c>
      <c r="D21" s="847" t="s">
        <v>1067</v>
      </c>
      <c r="E21" s="47" t="s">
        <v>13</v>
      </c>
      <c r="F21" s="1109">
        <f>A33</f>
        <v>18.080000000000013</v>
      </c>
      <c r="G21" s="883"/>
      <c r="H21" s="12"/>
      <c r="I21" s="973"/>
      <c r="J21" s="883"/>
      <c r="K21" s="883"/>
      <c r="L21" s="883"/>
      <c r="M21" s="883"/>
      <c r="N21" s="883"/>
      <c r="O21" s="883"/>
      <c r="P21" s="883"/>
      <c r="Q21" s="883"/>
      <c r="R21" s="883"/>
      <c r="S21" s="883"/>
      <c r="T21" s="12"/>
      <c r="U21" s="12"/>
      <c r="V21" s="12"/>
      <c r="W21" s="12"/>
      <c r="X21" s="8"/>
      <c r="Y21" s="8"/>
      <c r="Z21" s="8"/>
      <c r="AA21" s="8"/>
    </row>
    <row r="22" spans="1:27" ht="13.5" customHeight="1">
      <c r="A22" s="125"/>
      <c r="B22" s="12"/>
      <c r="C22" s="12"/>
      <c r="D22" s="12"/>
      <c r="E22" s="12"/>
      <c r="F22" s="12"/>
      <c r="G22" s="12"/>
      <c r="H22" s="12"/>
      <c r="I22" s="883"/>
      <c r="J22" s="883"/>
      <c r="K22" s="883"/>
      <c r="L22" s="883"/>
      <c r="M22" s="883"/>
      <c r="N22" s="883"/>
      <c r="O22" s="883"/>
      <c r="P22" s="883"/>
      <c r="Q22" s="883"/>
      <c r="R22" s="883"/>
      <c r="S22" s="883"/>
      <c r="T22" s="12"/>
      <c r="U22" s="12"/>
      <c r="V22" s="12"/>
      <c r="W22" s="12"/>
      <c r="X22" s="8"/>
      <c r="Y22" s="8"/>
      <c r="Z22" s="8"/>
      <c r="AA22" s="8"/>
    </row>
    <row r="23" spans="1:27" ht="13.5" customHeight="1">
      <c r="A23" s="82">
        <f>A16+0.01</f>
        <v>18.060000000000009</v>
      </c>
      <c r="B23" s="42" t="s">
        <v>1918</v>
      </c>
      <c r="C23" s="12"/>
      <c r="D23" s="12"/>
      <c r="E23" s="12"/>
      <c r="F23" s="12"/>
      <c r="G23" s="12"/>
      <c r="H23" s="12"/>
      <c r="I23" s="12"/>
      <c r="J23" s="12"/>
      <c r="K23" s="12"/>
      <c r="L23" s="12"/>
      <c r="M23" s="12"/>
      <c r="N23" s="12"/>
      <c r="O23" s="12"/>
      <c r="P23" s="12"/>
      <c r="Q23" s="12"/>
      <c r="R23" s="12"/>
      <c r="S23" s="12"/>
      <c r="T23" s="12"/>
      <c r="U23" s="12"/>
      <c r="V23" s="12"/>
      <c r="W23" s="12"/>
      <c r="X23" s="8"/>
      <c r="Y23" s="8"/>
      <c r="Z23" s="8"/>
      <c r="AA23" s="8"/>
    </row>
    <row r="24" spans="1:27" ht="13.5" customHeight="1">
      <c r="A24" s="82"/>
      <c r="B24" s="82"/>
      <c r="C24" s="46">
        <v>1</v>
      </c>
      <c r="D24" s="847" t="s">
        <v>1013</v>
      </c>
      <c r="E24" s="8"/>
      <c r="F24" s="49"/>
      <c r="G24" s="49"/>
      <c r="H24" s="82"/>
      <c r="I24" s="82"/>
      <c r="J24" s="82"/>
      <c r="K24" s="82"/>
      <c r="L24" s="82"/>
      <c r="M24" s="82"/>
      <c r="N24" s="82"/>
      <c r="O24" s="82"/>
      <c r="P24" s="82"/>
      <c r="Q24" s="82"/>
      <c r="R24" s="12"/>
      <c r="S24" s="12"/>
      <c r="T24" s="12"/>
      <c r="U24" s="12"/>
      <c r="V24" s="12"/>
      <c r="W24" s="12"/>
      <c r="X24" s="8"/>
      <c r="Y24" s="8"/>
      <c r="Z24" s="8"/>
      <c r="AA24" s="8"/>
    </row>
    <row r="25" spans="1:27" ht="13.5" customHeight="1">
      <c r="A25" s="82"/>
      <c r="B25" s="82"/>
      <c r="C25" s="46">
        <v>2</v>
      </c>
      <c r="D25" s="847" t="s">
        <v>1067</v>
      </c>
      <c r="E25" s="47" t="s">
        <v>13</v>
      </c>
      <c r="F25" s="1109">
        <f>A33</f>
        <v>18.080000000000013</v>
      </c>
      <c r="G25" s="883"/>
      <c r="H25" s="82"/>
      <c r="I25" s="82"/>
      <c r="J25" s="82"/>
      <c r="K25" s="82"/>
      <c r="L25" s="82"/>
      <c r="M25" s="82"/>
      <c r="N25" s="82"/>
      <c r="O25" s="82"/>
      <c r="P25" s="82"/>
      <c r="Q25" s="82"/>
      <c r="R25" s="12"/>
      <c r="S25" s="12"/>
      <c r="T25" s="12"/>
      <c r="U25" s="12"/>
      <c r="V25" s="12"/>
      <c r="W25" s="12"/>
      <c r="X25" s="8"/>
      <c r="Y25" s="8"/>
      <c r="Z25" s="8"/>
      <c r="AA25" s="8"/>
    </row>
    <row r="26" spans="1:27" ht="13.5" customHeight="1">
      <c r="A26" s="82"/>
      <c r="B26" s="82"/>
      <c r="C26" s="46"/>
      <c r="D26" s="12"/>
      <c r="E26" s="47"/>
      <c r="F26" s="52"/>
      <c r="G26" s="51"/>
      <c r="H26" s="82"/>
      <c r="I26" s="82"/>
      <c r="J26" s="82"/>
      <c r="K26" s="82"/>
      <c r="L26" s="82"/>
      <c r="M26" s="82"/>
      <c r="N26" s="82"/>
      <c r="O26" s="82"/>
      <c r="P26" s="82"/>
      <c r="Q26" s="82"/>
      <c r="R26" s="12"/>
      <c r="S26" s="12"/>
      <c r="T26" s="12"/>
      <c r="U26" s="12"/>
      <c r="V26" s="12"/>
      <c r="W26" s="12"/>
      <c r="X26" s="8"/>
      <c r="Y26" s="8"/>
      <c r="Z26" s="8"/>
      <c r="AA26" s="8"/>
    </row>
    <row r="27" spans="1:27" ht="13.5" customHeight="1">
      <c r="A27" s="82"/>
      <c r="B27" s="677" t="s">
        <v>930</v>
      </c>
      <c r="C27" s="84"/>
      <c r="D27" s="84"/>
      <c r="E27" s="84"/>
      <c r="F27" s="84"/>
      <c r="G27" s="84"/>
      <c r="H27" s="84"/>
      <c r="I27" s="84"/>
      <c r="J27" s="84"/>
      <c r="K27" s="84"/>
      <c r="L27" s="84"/>
      <c r="M27" s="84"/>
      <c r="N27" s="84"/>
      <c r="O27" s="12"/>
      <c r="P27" s="12"/>
      <c r="Q27" s="12"/>
      <c r="R27" s="12"/>
      <c r="S27" s="12"/>
      <c r="T27" s="12"/>
      <c r="U27" s="12"/>
      <c r="V27" s="12"/>
      <c r="W27" s="12"/>
      <c r="X27" s="8"/>
      <c r="Y27" s="8"/>
      <c r="Z27" s="8"/>
      <c r="AA27" s="8"/>
    </row>
    <row r="28" spans="1:27" ht="13.5" customHeight="1">
      <c r="A28" s="82">
        <f>A23+0.01</f>
        <v>18.070000000000011</v>
      </c>
      <c r="B28" s="42" t="s">
        <v>1919</v>
      </c>
      <c r="C28" s="12"/>
      <c r="D28" s="12"/>
      <c r="E28" s="12"/>
      <c r="F28" s="12"/>
      <c r="G28" s="12"/>
      <c r="H28" s="12"/>
      <c r="I28" s="12"/>
      <c r="J28" s="12"/>
      <c r="K28" s="12"/>
      <c r="L28" s="12"/>
      <c r="M28" s="12"/>
      <c r="N28" s="12"/>
      <c r="O28" s="12"/>
      <c r="P28" s="12"/>
      <c r="Q28" s="12"/>
      <c r="R28" s="12"/>
      <c r="S28" s="12"/>
      <c r="T28" s="12"/>
      <c r="U28" s="12"/>
      <c r="V28" s="12"/>
      <c r="W28" s="12"/>
      <c r="X28" s="8"/>
      <c r="Y28" s="8"/>
      <c r="Z28" s="8"/>
      <c r="AA28" s="8"/>
    </row>
    <row r="29" spans="1:27" ht="13.5" customHeight="1">
      <c r="A29" s="125"/>
      <c r="B29" s="12"/>
      <c r="C29" s="21" t="s">
        <v>867</v>
      </c>
      <c r="D29" s="91"/>
      <c r="E29" s="91"/>
      <c r="F29" s="91"/>
      <c r="G29" s="91"/>
      <c r="H29" s="91"/>
      <c r="I29" s="91"/>
      <c r="J29" s="91"/>
      <c r="K29" s="91"/>
      <c r="L29" s="91"/>
      <c r="M29" s="12"/>
      <c r="N29" s="12"/>
      <c r="O29" s="12"/>
      <c r="P29" s="12"/>
      <c r="Q29" s="12"/>
      <c r="R29" s="12"/>
      <c r="S29" s="12"/>
      <c r="T29" s="12"/>
      <c r="U29" s="12"/>
      <c r="V29" s="12"/>
      <c r="W29" s="12"/>
      <c r="X29" s="8"/>
      <c r="Y29" s="8"/>
      <c r="Z29" s="8"/>
      <c r="AA29" s="8"/>
    </row>
    <row r="30" spans="1:27" ht="13.5" customHeight="1">
      <c r="A30" s="125"/>
      <c r="B30" s="1110" t="s">
        <v>1920</v>
      </c>
      <c r="C30" s="883"/>
      <c r="D30" s="883"/>
      <c r="E30" s="883"/>
      <c r="F30" s="883"/>
      <c r="G30" s="883"/>
      <c r="H30" s="883"/>
      <c r="I30" s="883"/>
      <c r="J30" s="883"/>
      <c r="K30" s="883"/>
      <c r="L30" s="883"/>
      <c r="M30" s="883"/>
      <c r="N30" s="883"/>
      <c r="O30" s="883"/>
      <c r="P30" s="883"/>
      <c r="Q30" s="883"/>
      <c r="R30" s="12"/>
      <c r="S30" s="12"/>
      <c r="T30" s="12"/>
      <c r="U30" s="12"/>
      <c r="V30" s="12"/>
      <c r="W30" s="12"/>
      <c r="X30" s="8"/>
      <c r="Y30" s="8"/>
      <c r="Z30" s="8"/>
      <c r="AA30" s="8"/>
    </row>
    <row r="31" spans="1:27" ht="13.5" customHeight="1">
      <c r="A31" s="125"/>
      <c r="B31" s="12"/>
      <c r="C31" s="123"/>
      <c r="D31" s="126"/>
      <c r="E31" s="126"/>
      <c r="F31" s="124"/>
      <c r="G31" s="12"/>
      <c r="H31" s="12"/>
      <c r="I31" s="8"/>
      <c r="J31" s="8"/>
      <c r="K31" s="8"/>
      <c r="L31" s="8"/>
      <c r="M31" s="8"/>
      <c r="N31" s="8"/>
      <c r="O31" s="8"/>
      <c r="P31" s="8"/>
      <c r="Q31" s="8"/>
      <c r="R31" s="12"/>
      <c r="S31" s="12"/>
      <c r="T31" s="12"/>
      <c r="U31" s="12"/>
      <c r="V31" s="12"/>
      <c r="W31" s="12"/>
      <c r="X31" s="8"/>
      <c r="Y31" s="8"/>
      <c r="Z31" s="8"/>
      <c r="AA31" s="8"/>
    </row>
    <row r="32" spans="1:27" ht="13.5" customHeight="1">
      <c r="A32" s="125"/>
      <c r="B32" s="12"/>
      <c r="C32" s="12"/>
      <c r="D32" s="12"/>
      <c r="E32" s="12"/>
      <c r="F32" s="12"/>
      <c r="G32" s="12"/>
      <c r="H32" s="12"/>
      <c r="I32" s="12"/>
      <c r="J32" s="12"/>
      <c r="K32" s="12"/>
      <c r="L32" s="12"/>
      <c r="M32" s="12"/>
      <c r="N32" s="12"/>
      <c r="O32" s="12"/>
      <c r="P32" s="12"/>
      <c r="Q32" s="12"/>
      <c r="R32" s="12"/>
      <c r="S32" s="12"/>
      <c r="T32" s="12"/>
      <c r="U32" s="12"/>
      <c r="V32" s="12"/>
      <c r="W32" s="12"/>
      <c r="X32" s="8"/>
      <c r="Y32" s="8"/>
      <c r="Z32" s="8"/>
      <c r="AA32" s="8"/>
    </row>
    <row r="33" spans="1:27" ht="13.5" customHeight="1">
      <c r="A33" s="82">
        <f>A28+0.01</f>
        <v>18.080000000000013</v>
      </c>
      <c r="B33" s="75" t="s">
        <v>1921</v>
      </c>
      <c r="C33" s="51"/>
      <c r="D33" s="51"/>
      <c r="E33" s="51"/>
      <c r="F33" s="51"/>
      <c r="G33" s="51"/>
      <c r="H33" s="51"/>
      <c r="I33" s="51"/>
      <c r="J33" s="51"/>
      <c r="K33" s="51"/>
      <c r="L33" s="51"/>
      <c r="M33" s="51"/>
      <c r="N33" s="51"/>
      <c r="O33" s="51"/>
      <c r="P33" s="51"/>
      <c r="Q33" s="12"/>
      <c r="R33" s="8"/>
      <c r="S33" s="8"/>
      <c r="T33" s="12"/>
      <c r="U33" s="12"/>
      <c r="V33" s="12"/>
      <c r="W33" s="12"/>
      <c r="X33" s="8"/>
      <c r="Y33" s="8"/>
      <c r="Z33" s="8"/>
      <c r="AA33" s="8"/>
    </row>
    <row r="34" spans="1:27" ht="13.5" customHeight="1">
      <c r="A34" s="82"/>
      <c r="B34" s="127" t="s">
        <v>1922</v>
      </c>
      <c r="C34" s="51"/>
      <c r="D34" s="51"/>
      <c r="E34" s="51"/>
      <c r="F34" s="51"/>
      <c r="G34" s="51"/>
      <c r="H34" s="51"/>
      <c r="I34" s="51"/>
      <c r="J34" s="51"/>
      <c r="K34" s="51"/>
      <c r="L34" s="51"/>
      <c r="M34" s="51"/>
      <c r="N34" s="51"/>
      <c r="O34" s="51"/>
      <c r="P34" s="51"/>
      <c r="Q34" s="12"/>
      <c r="R34" s="8"/>
      <c r="S34" s="8"/>
      <c r="T34" s="12"/>
      <c r="U34" s="12"/>
      <c r="V34" s="12"/>
      <c r="W34" s="12"/>
      <c r="X34" s="8"/>
      <c r="Y34" s="8"/>
      <c r="Z34" s="8"/>
      <c r="AA34" s="8"/>
    </row>
    <row r="35" spans="1:27" ht="13.5" customHeight="1">
      <c r="A35" s="125"/>
      <c r="B35" s="678" t="s">
        <v>1923</v>
      </c>
      <c r="C35" s="51"/>
      <c r="D35" s="51"/>
      <c r="E35" s="51"/>
      <c r="F35" s="51"/>
      <c r="G35" s="51"/>
      <c r="H35" s="51"/>
      <c r="I35" s="51"/>
      <c r="J35" s="51"/>
      <c r="K35" s="51"/>
      <c r="L35" s="51"/>
      <c r="M35" s="51"/>
      <c r="N35" s="51"/>
      <c r="O35" s="51"/>
      <c r="P35" s="51"/>
      <c r="Q35" s="12"/>
      <c r="R35" s="8"/>
      <c r="S35" s="8"/>
      <c r="T35" s="12"/>
      <c r="U35" s="12"/>
      <c r="V35" s="12"/>
      <c r="W35" s="12"/>
      <c r="X35" s="8"/>
      <c r="Y35" s="8"/>
      <c r="Z35" s="8"/>
      <c r="AA35" s="8"/>
    </row>
    <row r="36" spans="1:27" ht="13.5" customHeight="1">
      <c r="A36" s="125"/>
      <c r="B36" s="51"/>
      <c r="C36" s="128"/>
      <c r="D36" s="129"/>
      <c r="E36" s="129"/>
      <c r="F36" s="129"/>
      <c r="G36" s="129"/>
      <c r="H36" s="130"/>
      <c r="I36" s="51"/>
      <c r="J36" s="51"/>
      <c r="K36" s="51"/>
      <c r="L36" s="51"/>
      <c r="M36" s="51"/>
      <c r="N36" s="51"/>
      <c r="O36" s="51"/>
      <c r="P36" s="51"/>
      <c r="Q36" s="12"/>
      <c r="R36" s="8"/>
      <c r="S36" s="8"/>
      <c r="T36" s="12"/>
      <c r="U36" s="12"/>
      <c r="V36" s="12"/>
      <c r="W36" s="12"/>
      <c r="X36" s="8"/>
      <c r="Y36" s="8"/>
      <c r="Z36" s="8"/>
      <c r="AA36" s="8"/>
    </row>
    <row r="37" spans="1:27" ht="13.5" customHeight="1">
      <c r="A37" s="125"/>
      <c r="B37" s="51"/>
      <c r="C37" s="51"/>
      <c r="D37" s="51"/>
      <c r="E37" s="51"/>
      <c r="F37" s="51"/>
      <c r="G37" s="51"/>
      <c r="H37" s="51"/>
      <c r="I37" s="51"/>
      <c r="J37" s="51"/>
      <c r="K37" s="51"/>
      <c r="L37" s="51"/>
      <c r="M37" s="51"/>
      <c r="N37" s="51"/>
      <c r="O37" s="51"/>
      <c r="P37" s="51"/>
      <c r="Q37" s="12"/>
      <c r="R37" s="8"/>
      <c r="S37" s="8"/>
      <c r="T37" s="12"/>
      <c r="U37" s="12"/>
      <c r="V37" s="12"/>
      <c r="W37" s="12"/>
      <c r="X37" s="8"/>
      <c r="Y37" s="8"/>
      <c r="Z37" s="8"/>
      <c r="AA37" s="8"/>
    </row>
    <row r="38" spans="1:27" ht="13.5" customHeight="1">
      <c r="A38" s="125"/>
      <c r="B38" s="963" t="s">
        <v>1924</v>
      </c>
      <c r="C38" s="963"/>
      <c r="D38" s="963"/>
      <c r="E38" s="963"/>
      <c r="F38" s="963"/>
      <c r="G38" s="963"/>
      <c r="H38" s="963"/>
      <c r="I38" s="963"/>
      <c r="J38" s="963"/>
      <c r="K38" s="963"/>
      <c r="L38" s="963"/>
      <c r="M38" s="963"/>
      <c r="N38" s="963"/>
      <c r="O38" s="963"/>
      <c r="P38" s="963"/>
      <c r="Q38" s="963"/>
      <c r="R38" s="963"/>
      <c r="S38" s="90"/>
      <c r="T38" s="86"/>
      <c r="U38" s="86"/>
      <c r="V38" s="86"/>
      <c r="W38" s="86"/>
      <c r="X38" s="90"/>
      <c r="Y38" s="90"/>
      <c r="Z38" s="8"/>
      <c r="AA38" s="8"/>
    </row>
    <row r="39" spans="1:27" ht="13.5" customHeight="1">
      <c r="A39" s="80"/>
      <c r="B39" s="963"/>
      <c r="C39" s="963"/>
      <c r="D39" s="963"/>
      <c r="E39" s="963"/>
      <c r="F39" s="963"/>
      <c r="G39" s="963"/>
      <c r="H39" s="963"/>
      <c r="I39" s="963"/>
      <c r="J39" s="963"/>
      <c r="K39" s="963"/>
      <c r="L39" s="963"/>
      <c r="M39" s="963"/>
      <c r="N39" s="963"/>
      <c r="O39" s="963"/>
      <c r="P39" s="963"/>
      <c r="Q39" s="963"/>
      <c r="R39" s="963"/>
      <c r="S39" s="8"/>
      <c r="T39" s="8"/>
      <c r="U39" s="8"/>
      <c r="V39" s="8"/>
      <c r="W39" s="8"/>
      <c r="X39" s="8"/>
      <c r="Y39" s="8"/>
      <c r="Z39" s="8"/>
      <c r="AA39" s="8"/>
    </row>
    <row r="40" spans="1:27" ht="13.5" customHeight="1">
      <c r="A40" s="80"/>
      <c r="B40" s="963"/>
      <c r="C40" s="963"/>
      <c r="D40" s="963"/>
      <c r="E40" s="963"/>
      <c r="F40" s="963"/>
      <c r="G40" s="963"/>
      <c r="H40" s="963"/>
      <c r="I40" s="963"/>
      <c r="J40" s="963"/>
      <c r="K40" s="963"/>
      <c r="L40" s="963"/>
      <c r="M40" s="963"/>
      <c r="N40" s="963"/>
      <c r="O40" s="963"/>
      <c r="P40" s="963"/>
      <c r="Q40" s="963"/>
      <c r="R40" s="963"/>
      <c r="S40" s="8"/>
      <c r="T40" s="8"/>
      <c r="U40" s="8"/>
      <c r="V40" s="8"/>
      <c r="W40" s="8"/>
      <c r="X40" s="8"/>
      <c r="Y40" s="8"/>
      <c r="Z40" s="8"/>
      <c r="AA40" s="8"/>
    </row>
    <row r="41" spans="1:27" ht="13.5" customHeight="1">
      <c r="A41" s="80"/>
      <c r="B41" s="963"/>
      <c r="C41" s="963"/>
      <c r="D41" s="963"/>
      <c r="E41" s="963"/>
      <c r="F41" s="963"/>
      <c r="G41" s="963"/>
      <c r="H41" s="963"/>
      <c r="I41" s="963"/>
      <c r="J41" s="963"/>
      <c r="K41" s="963"/>
      <c r="L41" s="963"/>
      <c r="M41" s="963"/>
      <c r="N41" s="963"/>
      <c r="O41" s="963"/>
      <c r="P41" s="963"/>
      <c r="Q41" s="963"/>
      <c r="R41" s="963"/>
      <c r="S41" s="8"/>
      <c r="T41" s="8"/>
      <c r="U41" s="8"/>
      <c r="V41" s="8"/>
      <c r="W41" s="8"/>
      <c r="X41" s="8"/>
      <c r="Y41" s="8"/>
      <c r="Z41" s="8"/>
      <c r="AA41" s="8"/>
    </row>
    <row r="42" spans="1:27" ht="13.5" customHeight="1">
      <c r="A42" s="80"/>
      <c r="B42" s="8"/>
      <c r="C42" s="8"/>
      <c r="D42" s="8"/>
      <c r="E42" s="8"/>
      <c r="F42" s="8"/>
      <c r="G42" s="8"/>
      <c r="H42" s="8"/>
      <c r="I42" s="8"/>
      <c r="J42" s="8"/>
      <c r="K42" s="8"/>
      <c r="L42" s="8"/>
      <c r="M42" s="8"/>
      <c r="N42" s="8"/>
      <c r="O42" s="8"/>
      <c r="P42" s="8"/>
      <c r="Q42" s="8"/>
      <c r="R42" s="8"/>
      <c r="S42" s="8"/>
      <c r="T42" s="8"/>
      <c r="U42" s="8"/>
      <c r="V42" s="8"/>
      <c r="W42" s="8"/>
      <c r="X42" s="8"/>
      <c r="Y42" s="8"/>
      <c r="Z42" s="8"/>
      <c r="AA42" s="8"/>
    </row>
    <row r="43" spans="1:27" ht="13.5" customHeight="1">
      <c r="A43" s="80"/>
      <c r="B43" s="8"/>
      <c r="C43" s="8"/>
      <c r="D43" s="8"/>
      <c r="E43" s="8"/>
      <c r="F43" s="8"/>
      <c r="G43" s="8"/>
      <c r="H43" s="8"/>
      <c r="I43" s="8"/>
      <c r="J43" s="8"/>
      <c r="K43" s="8"/>
      <c r="L43" s="8"/>
      <c r="M43" s="8"/>
      <c r="N43" s="8"/>
      <c r="O43" s="8"/>
      <c r="P43" s="8"/>
      <c r="Q43" s="8"/>
      <c r="R43" s="8"/>
      <c r="S43" s="8"/>
      <c r="T43" s="8"/>
      <c r="U43" s="8"/>
      <c r="V43" s="8"/>
      <c r="W43" s="8"/>
      <c r="X43" s="8"/>
      <c r="Y43" s="8"/>
      <c r="Z43" s="8"/>
      <c r="AA43" s="8"/>
    </row>
    <row r="44" spans="1:27" ht="13.5" customHeight="1">
      <c r="A44" s="80"/>
      <c r="B44" s="8"/>
      <c r="C44" s="8"/>
      <c r="D44" s="8"/>
      <c r="E44" s="8"/>
      <c r="F44" s="8"/>
      <c r="G44" s="8"/>
      <c r="H44" s="8"/>
      <c r="I44" s="8"/>
      <c r="J44" s="8"/>
      <c r="K44" s="8"/>
      <c r="L44" s="8"/>
      <c r="M44" s="8"/>
      <c r="N44" s="8"/>
      <c r="O44" s="8"/>
      <c r="P44" s="8"/>
      <c r="Q44" s="8"/>
      <c r="R44" s="8"/>
      <c r="S44" s="8"/>
      <c r="T44" s="8"/>
      <c r="U44" s="8"/>
      <c r="V44" s="8"/>
      <c r="W44" s="8"/>
      <c r="X44" s="8"/>
      <c r="Y44" s="8"/>
      <c r="Z44" s="8"/>
      <c r="AA44" s="8"/>
    </row>
    <row r="45" spans="1:27" ht="13.5" customHeight="1">
      <c r="A45" s="80"/>
      <c r="B45" s="8"/>
      <c r="C45" s="8"/>
      <c r="D45" s="8"/>
      <c r="E45" s="8"/>
      <c r="F45" s="8"/>
      <c r="G45" s="8"/>
      <c r="H45" s="8"/>
      <c r="I45" s="8"/>
      <c r="J45" s="8"/>
      <c r="K45" s="8"/>
      <c r="L45" s="8"/>
      <c r="M45" s="8"/>
      <c r="N45" s="8"/>
      <c r="O45" s="8"/>
      <c r="P45" s="8"/>
      <c r="Q45" s="8"/>
      <c r="R45" s="8"/>
      <c r="S45" s="8"/>
      <c r="T45" s="8"/>
      <c r="U45" s="8"/>
      <c r="V45" s="8"/>
      <c r="W45" s="8"/>
      <c r="X45" s="8"/>
      <c r="Y45" s="8"/>
      <c r="Z45" s="8"/>
      <c r="AA45" s="8"/>
    </row>
    <row r="46" spans="1:27" ht="13.5" customHeight="1">
      <c r="A46" s="80"/>
      <c r="B46" s="8"/>
      <c r="C46" s="8"/>
      <c r="D46" s="8"/>
      <c r="E46" s="8"/>
      <c r="F46" s="8"/>
      <c r="G46" s="8"/>
      <c r="H46" s="8"/>
      <c r="I46" s="8"/>
      <c r="J46" s="8"/>
      <c r="K46" s="8"/>
      <c r="L46" s="8"/>
      <c r="M46" s="8"/>
      <c r="N46" s="8"/>
      <c r="O46" s="8"/>
      <c r="P46" s="8"/>
      <c r="Q46" s="8"/>
      <c r="R46" s="8"/>
      <c r="S46" s="8"/>
      <c r="T46" s="8"/>
      <c r="U46" s="8"/>
      <c r="V46" s="8"/>
      <c r="W46" s="8"/>
      <c r="X46" s="8"/>
      <c r="Y46" s="8"/>
      <c r="Z46" s="8"/>
      <c r="AA46" s="8"/>
    </row>
    <row r="47" spans="1:27" ht="13.5" customHeight="1">
      <c r="A47" s="80"/>
      <c r="B47" s="8"/>
      <c r="C47" s="8"/>
      <c r="D47" s="8"/>
      <c r="E47" s="8"/>
      <c r="F47" s="8"/>
      <c r="G47" s="8"/>
      <c r="H47" s="8"/>
      <c r="I47" s="8"/>
      <c r="J47" s="8"/>
      <c r="K47" s="8"/>
      <c r="L47" s="8"/>
      <c r="M47" s="8"/>
      <c r="N47" s="8"/>
      <c r="O47" s="8"/>
      <c r="P47" s="8"/>
      <c r="Q47" s="8"/>
      <c r="R47" s="8"/>
      <c r="S47" s="8"/>
      <c r="T47" s="8"/>
      <c r="U47" s="8"/>
      <c r="V47" s="8"/>
      <c r="W47" s="8"/>
      <c r="X47" s="8"/>
      <c r="Y47" s="8"/>
      <c r="Z47" s="8"/>
      <c r="AA47" s="8"/>
    </row>
    <row r="48" spans="1:27" ht="13.5" customHeight="1">
      <c r="A48" s="80"/>
      <c r="B48" s="8"/>
      <c r="C48" s="8"/>
      <c r="D48" s="8"/>
      <c r="E48" s="8"/>
      <c r="F48" s="8"/>
      <c r="G48" s="8"/>
      <c r="H48" s="8"/>
      <c r="I48" s="8"/>
      <c r="J48" s="8"/>
      <c r="K48" s="8"/>
      <c r="L48" s="8"/>
      <c r="M48" s="8"/>
      <c r="N48" s="8"/>
      <c r="O48" s="8"/>
      <c r="P48" s="8"/>
      <c r="Q48" s="8"/>
      <c r="R48" s="8"/>
      <c r="S48" s="8"/>
      <c r="T48" s="8"/>
      <c r="U48" s="8"/>
      <c r="V48" s="8"/>
      <c r="W48" s="8"/>
      <c r="X48" s="8"/>
      <c r="Y48" s="8"/>
      <c r="Z48" s="8"/>
      <c r="AA48" s="8"/>
    </row>
    <row r="49" spans="1:27" ht="13.5" customHeight="1">
      <c r="A49" s="80"/>
      <c r="B49" s="8"/>
      <c r="C49" s="8"/>
      <c r="D49" s="8"/>
      <c r="E49" s="8"/>
      <c r="F49" s="8"/>
      <c r="G49" s="8"/>
      <c r="H49" s="8"/>
      <c r="I49" s="8"/>
      <c r="J49" s="8"/>
      <c r="K49" s="8"/>
      <c r="L49" s="8"/>
      <c r="M49" s="8"/>
      <c r="N49" s="8"/>
      <c r="O49" s="8"/>
      <c r="P49" s="8"/>
      <c r="Q49" s="8"/>
      <c r="R49" s="8"/>
      <c r="S49" s="8"/>
      <c r="T49" s="8"/>
      <c r="U49" s="8"/>
      <c r="V49" s="8"/>
      <c r="W49" s="8"/>
      <c r="X49" s="8"/>
      <c r="Y49" s="8"/>
      <c r="Z49" s="8"/>
      <c r="AA49" s="8"/>
    </row>
    <row r="50" spans="1:27" ht="13.5" customHeight="1">
      <c r="A50" s="80"/>
      <c r="B50" s="8"/>
      <c r="C50" s="8"/>
      <c r="D50" s="8"/>
      <c r="E50" s="8"/>
      <c r="F50" s="8"/>
      <c r="G50" s="8"/>
      <c r="H50" s="8"/>
      <c r="I50" s="8"/>
      <c r="J50" s="8"/>
      <c r="K50" s="8"/>
      <c r="L50" s="8"/>
      <c r="M50" s="8"/>
      <c r="N50" s="8"/>
      <c r="O50" s="8"/>
      <c r="P50" s="8"/>
      <c r="Q50" s="8"/>
      <c r="R50" s="8"/>
      <c r="S50" s="8"/>
      <c r="T50" s="8"/>
      <c r="U50" s="8"/>
      <c r="V50" s="8"/>
      <c r="W50" s="8"/>
      <c r="X50" s="8"/>
      <c r="Y50" s="8"/>
      <c r="Z50" s="8"/>
      <c r="AA50" s="8"/>
    </row>
    <row r="51" spans="1:27" ht="13.5" customHeight="1">
      <c r="A51" s="80"/>
      <c r="B51" s="8"/>
      <c r="C51" s="8"/>
      <c r="D51" s="8"/>
      <c r="E51" s="8"/>
      <c r="F51" s="8"/>
      <c r="G51" s="8"/>
      <c r="H51" s="8"/>
      <c r="I51" s="8"/>
      <c r="J51" s="8"/>
      <c r="K51" s="8"/>
      <c r="L51" s="8"/>
      <c r="M51" s="8"/>
      <c r="N51" s="8"/>
      <c r="O51" s="8"/>
      <c r="P51" s="8"/>
      <c r="Q51" s="8"/>
      <c r="R51" s="8"/>
      <c r="S51" s="8"/>
      <c r="T51" s="8"/>
      <c r="U51" s="8"/>
      <c r="V51" s="8"/>
      <c r="W51" s="8"/>
      <c r="X51" s="8"/>
      <c r="Y51" s="8"/>
      <c r="Z51" s="8"/>
      <c r="AA51" s="8"/>
    </row>
    <row r="52" spans="1:27" ht="13.5" customHeight="1">
      <c r="A52" s="80"/>
      <c r="B52" s="8"/>
      <c r="C52" s="8"/>
      <c r="D52" s="8"/>
      <c r="E52" s="8"/>
      <c r="F52" s="8"/>
      <c r="G52" s="8"/>
      <c r="H52" s="8"/>
      <c r="I52" s="8"/>
      <c r="J52" s="8"/>
      <c r="K52" s="8"/>
      <c r="L52" s="8"/>
      <c r="M52" s="8"/>
      <c r="N52" s="8"/>
      <c r="O52" s="8"/>
      <c r="P52" s="8"/>
      <c r="Q52" s="8"/>
      <c r="R52" s="8"/>
      <c r="S52" s="8"/>
      <c r="T52" s="8"/>
      <c r="U52" s="8"/>
      <c r="V52" s="8"/>
      <c r="W52" s="8"/>
      <c r="X52" s="8"/>
      <c r="Y52" s="8"/>
      <c r="Z52" s="8"/>
      <c r="AA52" s="8"/>
    </row>
    <row r="53" spans="1:27" ht="13.5" customHeight="1">
      <c r="A53" s="80"/>
      <c r="B53" s="8"/>
      <c r="C53" s="8"/>
      <c r="D53" s="8"/>
      <c r="E53" s="8"/>
      <c r="F53" s="8"/>
      <c r="G53" s="8"/>
      <c r="H53" s="8"/>
      <c r="I53" s="8"/>
      <c r="J53" s="8"/>
      <c r="K53" s="8"/>
      <c r="L53" s="8"/>
      <c r="M53" s="8"/>
      <c r="N53" s="8"/>
      <c r="O53" s="8"/>
      <c r="P53" s="8"/>
      <c r="Q53" s="8"/>
      <c r="R53" s="8"/>
      <c r="S53" s="8"/>
      <c r="T53" s="8"/>
      <c r="U53" s="8"/>
      <c r="V53" s="8"/>
      <c r="W53" s="8"/>
      <c r="X53" s="8"/>
      <c r="Y53" s="8"/>
      <c r="Z53" s="8"/>
      <c r="AA53" s="8"/>
    </row>
    <row r="54" spans="1:27" ht="13.5" customHeight="1">
      <c r="A54" s="80"/>
      <c r="B54" s="8"/>
      <c r="C54" s="8"/>
      <c r="D54" s="8"/>
      <c r="E54" s="8"/>
      <c r="F54" s="8"/>
      <c r="G54" s="8"/>
      <c r="H54" s="8"/>
      <c r="I54" s="8"/>
      <c r="J54" s="8"/>
      <c r="K54" s="8"/>
      <c r="L54" s="8"/>
      <c r="M54" s="8"/>
      <c r="N54" s="8"/>
      <c r="O54" s="8"/>
      <c r="P54" s="8"/>
      <c r="Q54" s="8"/>
      <c r="R54" s="8"/>
      <c r="S54" s="8"/>
      <c r="T54" s="8"/>
      <c r="U54" s="8"/>
      <c r="V54" s="8"/>
      <c r="W54" s="8"/>
      <c r="X54" s="8"/>
      <c r="Y54" s="8"/>
      <c r="Z54" s="8"/>
      <c r="AA54" s="8"/>
    </row>
    <row r="55" spans="1:27" ht="13.5" customHeight="1">
      <c r="A55" s="80"/>
      <c r="B55" s="8"/>
      <c r="C55" s="8"/>
      <c r="D55" s="8"/>
      <c r="E55" s="8"/>
      <c r="F55" s="8"/>
      <c r="G55" s="8"/>
      <c r="H55" s="8"/>
      <c r="I55" s="8"/>
      <c r="J55" s="8"/>
      <c r="K55" s="8"/>
      <c r="L55" s="8"/>
      <c r="M55" s="8"/>
      <c r="N55" s="8"/>
      <c r="O55" s="8"/>
      <c r="P55" s="8"/>
      <c r="Q55" s="8"/>
      <c r="R55" s="8"/>
      <c r="S55" s="8"/>
      <c r="T55" s="8"/>
      <c r="U55" s="8"/>
      <c r="V55" s="8"/>
      <c r="W55" s="8"/>
      <c r="X55" s="8"/>
      <c r="Y55" s="8"/>
      <c r="Z55" s="8"/>
      <c r="AA55" s="8"/>
    </row>
    <row r="56" spans="1:27" ht="13.5" customHeight="1">
      <c r="A56" s="80"/>
      <c r="B56" s="8"/>
      <c r="C56" s="8"/>
      <c r="D56" s="8"/>
      <c r="E56" s="8"/>
      <c r="F56" s="8"/>
      <c r="G56" s="8"/>
      <c r="H56" s="8"/>
      <c r="I56" s="8"/>
      <c r="J56" s="8"/>
      <c r="K56" s="8"/>
      <c r="L56" s="8"/>
      <c r="M56" s="8"/>
      <c r="N56" s="8"/>
      <c r="O56" s="8"/>
      <c r="P56" s="8"/>
      <c r="Q56" s="8"/>
      <c r="R56" s="8"/>
      <c r="S56" s="8"/>
      <c r="T56" s="8"/>
      <c r="U56" s="8"/>
      <c r="V56" s="8"/>
      <c r="W56" s="8"/>
      <c r="X56" s="8"/>
      <c r="Y56" s="8"/>
      <c r="Z56" s="8"/>
      <c r="AA56" s="8"/>
    </row>
    <row r="57" spans="1:27" ht="13.5" customHeight="1">
      <c r="A57" s="80"/>
      <c r="B57" s="8"/>
      <c r="C57" s="8"/>
      <c r="D57" s="8"/>
      <c r="E57" s="8"/>
      <c r="F57" s="8"/>
      <c r="G57" s="8"/>
      <c r="H57" s="8"/>
      <c r="I57" s="8"/>
      <c r="J57" s="8"/>
      <c r="K57" s="8"/>
      <c r="L57" s="8"/>
      <c r="M57" s="8"/>
      <c r="N57" s="8"/>
      <c r="O57" s="8"/>
      <c r="P57" s="8"/>
      <c r="Q57" s="8"/>
      <c r="R57" s="8"/>
      <c r="S57" s="8"/>
      <c r="T57" s="8"/>
      <c r="U57" s="8"/>
      <c r="V57" s="8"/>
      <c r="W57" s="8"/>
      <c r="X57" s="8"/>
      <c r="Y57" s="8"/>
      <c r="Z57" s="8"/>
      <c r="AA57" s="8"/>
    </row>
    <row r="58" spans="1:27" ht="13.5" customHeight="1">
      <c r="A58" s="80"/>
      <c r="B58" s="8"/>
      <c r="C58" s="8"/>
      <c r="D58" s="8"/>
      <c r="E58" s="8"/>
      <c r="F58" s="8"/>
      <c r="G58" s="8"/>
      <c r="H58" s="8"/>
      <c r="I58" s="8"/>
      <c r="J58" s="8"/>
      <c r="K58" s="8"/>
      <c r="L58" s="8"/>
      <c r="M58" s="8"/>
      <c r="N58" s="8"/>
      <c r="O58" s="8"/>
      <c r="P58" s="8"/>
      <c r="Q58" s="8"/>
      <c r="R58" s="8"/>
      <c r="S58" s="8"/>
      <c r="T58" s="8"/>
      <c r="U58" s="8"/>
      <c r="V58" s="8"/>
      <c r="W58" s="8"/>
      <c r="X58" s="8"/>
      <c r="Y58" s="8"/>
      <c r="Z58" s="8"/>
      <c r="AA58" s="8"/>
    </row>
    <row r="59" spans="1:27" ht="13.5" customHeight="1">
      <c r="A59" s="80"/>
      <c r="B59" s="8"/>
      <c r="C59" s="8"/>
      <c r="D59" s="8"/>
      <c r="E59" s="8"/>
      <c r="F59" s="8"/>
      <c r="G59" s="8"/>
      <c r="H59" s="8"/>
      <c r="I59" s="8"/>
      <c r="J59" s="8"/>
      <c r="K59" s="8"/>
      <c r="L59" s="8"/>
      <c r="M59" s="8"/>
      <c r="N59" s="8"/>
      <c r="O59" s="8"/>
      <c r="P59" s="8"/>
      <c r="Q59" s="8"/>
      <c r="R59" s="8"/>
      <c r="S59" s="8"/>
      <c r="T59" s="8"/>
      <c r="U59" s="8"/>
      <c r="V59" s="8"/>
      <c r="W59" s="8"/>
      <c r="X59" s="8"/>
      <c r="Y59" s="8"/>
      <c r="Z59" s="8"/>
      <c r="AA59" s="8"/>
    </row>
    <row r="60" spans="1:27" ht="13.5" customHeight="1">
      <c r="A60" s="80"/>
      <c r="B60" s="8"/>
      <c r="C60" s="8"/>
      <c r="D60" s="8"/>
      <c r="E60" s="8"/>
      <c r="F60" s="8"/>
      <c r="G60" s="8"/>
      <c r="H60" s="8"/>
      <c r="I60" s="8"/>
      <c r="J60" s="8"/>
      <c r="K60" s="8"/>
      <c r="L60" s="8"/>
      <c r="M60" s="8"/>
      <c r="N60" s="8"/>
      <c r="O60" s="8"/>
      <c r="P60" s="8"/>
      <c r="Q60" s="8"/>
      <c r="R60" s="8"/>
      <c r="S60" s="8"/>
      <c r="T60" s="8"/>
      <c r="U60" s="8"/>
      <c r="V60" s="8"/>
      <c r="W60" s="8"/>
      <c r="X60" s="8"/>
      <c r="Y60" s="8"/>
      <c r="Z60" s="8"/>
      <c r="AA60" s="8"/>
    </row>
    <row r="61" spans="1:27" ht="13.5" customHeight="1">
      <c r="A61" s="80"/>
      <c r="B61" s="8"/>
      <c r="C61" s="8"/>
      <c r="D61" s="8"/>
      <c r="E61" s="8"/>
      <c r="F61" s="8"/>
      <c r="G61" s="8"/>
      <c r="H61" s="8"/>
      <c r="I61" s="8"/>
      <c r="J61" s="8"/>
      <c r="K61" s="8"/>
      <c r="L61" s="8"/>
      <c r="M61" s="8"/>
      <c r="N61" s="8"/>
      <c r="O61" s="8"/>
      <c r="P61" s="8"/>
      <c r="Q61" s="8"/>
      <c r="R61" s="8"/>
      <c r="S61" s="8"/>
      <c r="T61" s="8"/>
      <c r="U61" s="8"/>
      <c r="V61" s="8"/>
      <c r="W61" s="8"/>
      <c r="X61" s="8"/>
      <c r="Y61" s="8"/>
      <c r="Z61" s="8"/>
      <c r="AA61" s="8"/>
    </row>
    <row r="62" spans="1:27" ht="13.5" customHeight="1">
      <c r="A62" s="80"/>
      <c r="B62" s="8"/>
      <c r="C62" s="8"/>
      <c r="D62" s="8"/>
      <c r="E62" s="8"/>
      <c r="F62" s="8"/>
      <c r="G62" s="8"/>
      <c r="H62" s="8"/>
      <c r="I62" s="8"/>
      <c r="J62" s="8"/>
      <c r="K62" s="8"/>
      <c r="L62" s="8"/>
      <c r="M62" s="8"/>
      <c r="N62" s="8"/>
      <c r="O62" s="8"/>
      <c r="P62" s="8"/>
      <c r="Q62" s="8"/>
      <c r="R62" s="8"/>
      <c r="S62" s="8"/>
      <c r="T62" s="8"/>
      <c r="U62" s="8"/>
      <c r="V62" s="8"/>
      <c r="W62" s="8"/>
      <c r="X62" s="8"/>
      <c r="Y62" s="8"/>
      <c r="Z62" s="8"/>
      <c r="AA62" s="8"/>
    </row>
    <row r="63" spans="1:27" ht="13.5" customHeight="1">
      <c r="A63" s="80"/>
      <c r="B63" s="8"/>
      <c r="C63" s="8"/>
      <c r="D63" s="8"/>
      <c r="E63" s="8"/>
      <c r="F63" s="8"/>
      <c r="G63" s="8"/>
      <c r="H63" s="8"/>
      <c r="I63" s="8"/>
      <c r="J63" s="8"/>
      <c r="K63" s="8"/>
      <c r="L63" s="8"/>
      <c r="M63" s="8"/>
      <c r="N63" s="8"/>
      <c r="O63" s="8"/>
      <c r="P63" s="8"/>
      <c r="Q63" s="8"/>
      <c r="R63" s="8"/>
      <c r="S63" s="8"/>
      <c r="T63" s="8"/>
      <c r="U63" s="8"/>
      <c r="V63" s="8"/>
      <c r="W63" s="8"/>
      <c r="X63" s="8"/>
      <c r="Y63" s="8"/>
      <c r="Z63" s="8"/>
      <c r="AA63" s="8"/>
    </row>
    <row r="64" spans="1:27" ht="13.5" customHeight="1">
      <c r="A64" s="80"/>
      <c r="B64" s="8"/>
      <c r="C64" s="8"/>
      <c r="D64" s="8"/>
      <c r="E64" s="8"/>
      <c r="F64" s="8"/>
      <c r="G64" s="8"/>
      <c r="H64" s="8"/>
      <c r="I64" s="8"/>
      <c r="J64" s="8"/>
      <c r="K64" s="8"/>
      <c r="L64" s="8"/>
      <c r="M64" s="8"/>
      <c r="N64" s="8"/>
      <c r="O64" s="8"/>
      <c r="P64" s="8"/>
      <c r="Q64" s="8"/>
      <c r="R64" s="8"/>
      <c r="S64" s="8"/>
      <c r="T64" s="8"/>
      <c r="U64" s="8"/>
      <c r="V64" s="8"/>
      <c r="W64" s="8"/>
      <c r="X64" s="8"/>
      <c r="Y64" s="8"/>
      <c r="Z64" s="8"/>
      <c r="AA64" s="8"/>
    </row>
    <row r="65" spans="1:27" ht="13.5" customHeight="1">
      <c r="A65" s="80"/>
      <c r="B65" s="8"/>
      <c r="C65" s="8"/>
      <c r="D65" s="8"/>
      <c r="E65" s="8"/>
      <c r="F65" s="8"/>
      <c r="G65" s="8"/>
      <c r="H65" s="8"/>
      <c r="I65" s="8"/>
      <c r="J65" s="8"/>
      <c r="K65" s="8"/>
      <c r="L65" s="8"/>
      <c r="M65" s="8"/>
      <c r="N65" s="8"/>
      <c r="O65" s="8"/>
      <c r="P65" s="8"/>
      <c r="Q65" s="8"/>
      <c r="R65" s="8"/>
      <c r="S65" s="8"/>
      <c r="T65" s="8"/>
      <c r="U65" s="8"/>
      <c r="V65" s="8"/>
      <c r="W65" s="8"/>
      <c r="X65" s="8"/>
      <c r="Y65" s="8"/>
      <c r="Z65" s="8"/>
      <c r="AA65" s="8"/>
    </row>
    <row r="66" spans="1:27" ht="13.5" customHeight="1">
      <c r="A66" s="80"/>
      <c r="B66" s="8"/>
      <c r="C66" s="8"/>
      <c r="D66" s="8"/>
      <c r="E66" s="8"/>
      <c r="F66" s="8"/>
      <c r="G66" s="8"/>
      <c r="H66" s="8"/>
      <c r="I66" s="8"/>
      <c r="J66" s="8"/>
      <c r="K66" s="8"/>
      <c r="L66" s="8"/>
      <c r="M66" s="8"/>
      <c r="N66" s="8"/>
      <c r="O66" s="8"/>
      <c r="P66" s="8"/>
      <c r="Q66" s="8"/>
      <c r="R66" s="8"/>
      <c r="S66" s="8"/>
      <c r="T66" s="8"/>
      <c r="U66" s="8"/>
      <c r="V66" s="8"/>
      <c r="W66" s="8"/>
      <c r="X66" s="8"/>
      <c r="Y66" s="8"/>
      <c r="Z66" s="8"/>
      <c r="AA66" s="8"/>
    </row>
    <row r="67" spans="1:27" ht="13.5" customHeight="1">
      <c r="A67" s="80"/>
      <c r="B67" s="8"/>
      <c r="C67" s="8"/>
      <c r="D67" s="8"/>
      <c r="E67" s="8"/>
      <c r="F67" s="8"/>
      <c r="G67" s="8"/>
      <c r="H67" s="8"/>
      <c r="I67" s="8"/>
      <c r="J67" s="8"/>
      <c r="K67" s="8"/>
      <c r="L67" s="8"/>
      <c r="M67" s="8"/>
      <c r="N67" s="8"/>
      <c r="O67" s="8"/>
      <c r="P67" s="8"/>
      <c r="Q67" s="8"/>
      <c r="R67" s="8"/>
      <c r="S67" s="8"/>
      <c r="T67" s="8"/>
      <c r="U67" s="8"/>
      <c r="V67" s="8"/>
      <c r="W67" s="8"/>
      <c r="X67" s="8"/>
      <c r="Y67" s="8"/>
      <c r="Z67" s="8"/>
      <c r="AA67" s="8"/>
    </row>
    <row r="68" spans="1:27" ht="13.5" customHeight="1">
      <c r="A68" s="80"/>
      <c r="B68" s="8"/>
      <c r="C68" s="8"/>
      <c r="D68" s="8"/>
      <c r="E68" s="8"/>
      <c r="F68" s="8"/>
      <c r="G68" s="8"/>
      <c r="H68" s="8"/>
      <c r="I68" s="8"/>
      <c r="J68" s="8"/>
      <c r="K68" s="8"/>
      <c r="L68" s="8"/>
      <c r="M68" s="8"/>
      <c r="N68" s="8"/>
      <c r="O68" s="8"/>
      <c r="P68" s="8"/>
      <c r="Q68" s="8"/>
      <c r="R68" s="8"/>
      <c r="S68" s="8"/>
      <c r="T68" s="8"/>
      <c r="U68" s="8"/>
      <c r="V68" s="8"/>
      <c r="W68" s="8"/>
      <c r="X68" s="8"/>
      <c r="Y68" s="8"/>
      <c r="Z68" s="8"/>
      <c r="AA68" s="8"/>
    </row>
    <row r="69" spans="1:27" ht="13.5" customHeight="1">
      <c r="A69" s="80"/>
      <c r="B69" s="8"/>
      <c r="C69" s="8"/>
      <c r="D69" s="8"/>
      <c r="E69" s="8"/>
      <c r="F69" s="8"/>
      <c r="G69" s="8"/>
      <c r="H69" s="8"/>
      <c r="I69" s="8"/>
      <c r="J69" s="8"/>
      <c r="K69" s="8"/>
      <c r="L69" s="8"/>
      <c r="M69" s="8"/>
      <c r="N69" s="8"/>
      <c r="O69" s="8"/>
      <c r="P69" s="8"/>
      <c r="Q69" s="8"/>
      <c r="R69" s="8"/>
      <c r="S69" s="8"/>
      <c r="T69" s="8"/>
      <c r="U69" s="8"/>
      <c r="V69" s="8"/>
      <c r="W69" s="8"/>
      <c r="X69" s="8"/>
      <c r="Y69" s="8"/>
      <c r="Z69" s="8"/>
      <c r="AA69" s="8"/>
    </row>
    <row r="70" spans="1:27" ht="13.5" customHeight="1">
      <c r="A70" s="80"/>
      <c r="B70" s="8"/>
      <c r="C70" s="8"/>
      <c r="D70" s="8"/>
      <c r="E70" s="8"/>
      <c r="F70" s="8"/>
      <c r="G70" s="8"/>
      <c r="H70" s="8"/>
      <c r="I70" s="8"/>
      <c r="J70" s="8"/>
      <c r="K70" s="8"/>
      <c r="L70" s="8"/>
      <c r="M70" s="8"/>
      <c r="N70" s="8"/>
      <c r="O70" s="8"/>
      <c r="P70" s="8"/>
      <c r="Q70" s="8"/>
      <c r="R70" s="8"/>
      <c r="S70" s="8"/>
      <c r="T70" s="8"/>
      <c r="U70" s="8"/>
      <c r="V70" s="8"/>
      <c r="W70" s="8"/>
      <c r="X70" s="8"/>
      <c r="Y70" s="8"/>
      <c r="Z70" s="8"/>
      <c r="AA70" s="8"/>
    </row>
    <row r="71" spans="1:27" ht="13.5" customHeight="1">
      <c r="A71" s="80"/>
      <c r="B71" s="8"/>
      <c r="C71" s="8"/>
      <c r="D71" s="8"/>
      <c r="E71" s="8"/>
      <c r="F71" s="8"/>
      <c r="G71" s="8"/>
      <c r="H71" s="8"/>
      <c r="I71" s="8"/>
      <c r="J71" s="8"/>
      <c r="K71" s="8"/>
      <c r="L71" s="8"/>
      <c r="M71" s="8"/>
      <c r="N71" s="8"/>
      <c r="O71" s="8"/>
      <c r="P71" s="8"/>
      <c r="Q71" s="8"/>
      <c r="R71" s="8"/>
      <c r="S71" s="8"/>
      <c r="T71" s="8"/>
      <c r="U71" s="8"/>
      <c r="V71" s="8"/>
      <c r="W71" s="8"/>
      <c r="X71" s="8"/>
      <c r="Y71" s="8"/>
      <c r="Z71" s="8"/>
      <c r="AA71" s="8"/>
    </row>
    <row r="72" spans="1:27" ht="13.5" customHeight="1">
      <c r="A72" s="80"/>
      <c r="B72" s="8"/>
      <c r="C72" s="8"/>
      <c r="D72" s="8"/>
      <c r="E72" s="8"/>
      <c r="F72" s="8"/>
      <c r="G72" s="8"/>
      <c r="H72" s="8"/>
      <c r="I72" s="8"/>
      <c r="J72" s="8"/>
      <c r="K72" s="8"/>
      <c r="L72" s="8"/>
      <c r="M72" s="8"/>
      <c r="N72" s="8"/>
      <c r="O72" s="8"/>
      <c r="P72" s="8"/>
      <c r="Q72" s="8"/>
      <c r="R72" s="8"/>
      <c r="S72" s="8"/>
      <c r="T72" s="8"/>
      <c r="U72" s="8"/>
      <c r="V72" s="8"/>
      <c r="W72" s="8"/>
      <c r="X72" s="8"/>
      <c r="Y72" s="8"/>
      <c r="Z72" s="8"/>
      <c r="AA72" s="8"/>
    </row>
    <row r="73" spans="1:27" ht="13.5" customHeight="1">
      <c r="A73" s="80"/>
      <c r="B73" s="8"/>
      <c r="C73" s="8"/>
      <c r="D73" s="8"/>
      <c r="E73" s="8"/>
      <c r="F73" s="8"/>
      <c r="G73" s="8"/>
      <c r="H73" s="8"/>
      <c r="I73" s="8"/>
      <c r="J73" s="8"/>
      <c r="K73" s="8"/>
      <c r="L73" s="8"/>
      <c r="M73" s="8"/>
      <c r="N73" s="8"/>
      <c r="O73" s="8"/>
      <c r="P73" s="8"/>
      <c r="Q73" s="8"/>
      <c r="R73" s="8"/>
      <c r="S73" s="8"/>
      <c r="T73" s="8"/>
      <c r="U73" s="8"/>
      <c r="V73" s="8"/>
      <c r="W73" s="8"/>
      <c r="X73" s="8"/>
      <c r="Y73" s="8"/>
      <c r="Z73" s="8"/>
      <c r="AA73" s="8"/>
    </row>
    <row r="74" spans="1:27" ht="13.5" customHeight="1">
      <c r="A74" s="80"/>
      <c r="B74" s="8"/>
      <c r="C74" s="8"/>
      <c r="D74" s="8"/>
      <c r="E74" s="8"/>
      <c r="F74" s="8"/>
      <c r="G74" s="8"/>
      <c r="H74" s="8"/>
      <c r="I74" s="8"/>
      <c r="J74" s="8"/>
      <c r="K74" s="8"/>
      <c r="L74" s="8"/>
      <c r="M74" s="8"/>
      <c r="N74" s="8"/>
      <c r="O74" s="8"/>
      <c r="P74" s="8"/>
      <c r="Q74" s="8"/>
      <c r="R74" s="8"/>
      <c r="S74" s="8"/>
      <c r="T74" s="8"/>
      <c r="U74" s="8"/>
      <c r="V74" s="8"/>
      <c r="W74" s="8"/>
      <c r="X74" s="8"/>
      <c r="Y74" s="8"/>
      <c r="Z74" s="8"/>
      <c r="AA74" s="8"/>
    </row>
    <row r="75" spans="1:27" ht="13.5" customHeight="1">
      <c r="A75" s="80"/>
      <c r="B75" s="8"/>
      <c r="C75" s="8"/>
      <c r="D75" s="8"/>
      <c r="E75" s="8"/>
      <c r="F75" s="8"/>
      <c r="G75" s="8"/>
      <c r="H75" s="8"/>
      <c r="I75" s="8"/>
      <c r="J75" s="8"/>
      <c r="K75" s="8"/>
      <c r="L75" s="8"/>
      <c r="M75" s="8"/>
      <c r="N75" s="8"/>
      <c r="O75" s="8"/>
      <c r="P75" s="8"/>
      <c r="Q75" s="8"/>
      <c r="R75" s="8"/>
      <c r="S75" s="8"/>
      <c r="T75" s="8"/>
      <c r="U75" s="8"/>
      <c r="V75" s="8"/>
      <c r="W75" s="8"/>
      <c r="X75" s="8"/>
      <c r="Y75" s="8"/>
      <c r="Z75" s="8"/>
      <c r="AA75" s="8"/>
    </row>
    <row r="76" spans="1:27" ht="13.5" customHeight="1">
      <c r="A76" s="80"/>
      <c r="B76" s="8"/>
      <c r="C76" s="8"/>
      <c r="D76" s="8"/>
      <c r="E76" s="8"/>
      <c r="F76" s="8"/>
      <c r="G76" s="8"/>
      <c r="H76" s="8"/>
      <c r="I76" s="8"/>
      <c r="J76" s="8"/>
      <c r="K76" s="8"/>
      <c r="L76" s="8"/>
      <c r="M76" s="8"/>
      <c r="N76" s="8"/>
      <c r="O76" s="8"/>
      <c r="P76" s="8"/>
      <c r="Q76" s="8"/>
      <c r="R76" s="8"/>
      <c r="S76" s="8"/>
      <c r="T76" s="8"/>
      <c r="U76" s="8"/>
      <c r="V76" s="8"/>
      <c r="W76" s="8"/>
      <c r="X76" s="8"/>
      <c r="Y76" s="8"/>
      <c r="Z76" s="8"/>
      <c r="AA76" s="8"/>
    </row>
    <row r="77" spans="1:27" ht="13.5" customHeight="1">
      <c r="A77" s="80"/>
      <c r="B77" s="8"/>
      <c r="C77" s="8"/>
      <c r="D77" s="8"/>
      <c r="E77" s="8"/>
      <c r="F77" s="8"/>
      <c r="G77" s="8"/>
      <c r="H77" s="8"/>
      <c r="I77" s="8"/>
      <c r="J77" s="8"/>
      <c r="K77" s="8"/>
      <c r="L77" s="8"/>
      <c r="M77" s="8"/>
      <c r="N77" s="8"/>
      <c r="O77" s="8"/>
      <c r="P77" s="8"/>
      <c r="Q77" s="8"/>
      <c r="R77" s="8"/>
      <c r="S77" s="8"/>
      <c r="T77" s="8"/>
      <c r="U77" s="8"/>
      <c r="V77" s="8"/>
      <c r="W77" s="8"/>
      <c r="X77" s="8"/>
      <c r="Y77" s="8"/>
      <c r="Z77" s="8"/>
      <c r="AA77" s="8"/>
    </row>
    <row r="78" spans="1:27" ht="13.5" customHeight="1">
      <c r="A78" s="80"/>
      <c r="B78" s="8"/>
      <c r="C78" s="8"/>
      <c r="D78" s="8"/>
      <c r="E78" s="8"/>
      <c r="F78" s="8"/>
      <c r="G78" s="8"/>
      <c r="H78" s="8"/>
      <c r="I78" s="8"/>
      <c r="J78" s="8"/>
      <c r="K78" s="8"/>
      <c r="L78" s="8"/>
      <c r="M78" s="8"/>
      <c r="N78" s="8"/>
      <c r="O78" s="8"/>
      <c r="P78" s="8"/>
      <c r="Q78" s="8"/>
      <c r="R78" s="8"/>
      <c r="S78" s="8"/>
      <c r="T78" s="8"/>
      <c r="U78" s="8"/>
      <c r="V78" s="8"/>
      <c r="W78" s="8"/>
      <c r="X78" s="8"/>
      <c r="Y78" s="8"/>
      <c r="Z78" s="8"/>
      <c r="AA78" s="8"/>
    </row>
    <row r="79" spans="1:27" ht="13.5" customHeight="1">
      <c r="A79" s="80"/>
      <c r="B79" s="8"/>
      <c r="C79" s="8"/>
      <c r="D79" s="8"/>
      <c r="E79" s="8"/>
      <c r="F79" s="8"/>
      <c r="G79" s="8"/>
      <c r="H79" s="8"/>
      <c r="I79" s="8"/>
      <c r="J79" s="8"/>
      <c r="K79" s="8"/>
      <c r="L79" s="8"/>
      <c r="M79" s="8"/>
      <c r="N79" s="8"/>
      <c r="O79" s="8"/>
      <c r="P79" s="8"/>
      <c r="Q79" s="8"/>
      <c r="R79" s="8"/>
      <c r="S79" s="8"/>
      <c r="T79" s="8"/>
      <c r="U79" s="8"/>
      <c r="V79" s="8"/>
      <c r="W79" s="8"/>
      <c r="X79" s="8"/>
      <c r="Y79" s="8"/>
      <c r="Z79" s="8"/>
      <c r="AA79" s="8"/>
    </row>
    <row r="80" spans="1:27" ht="13.5" customHeight="1">
      <c r="A80" s="80"/>
      <c r="B80" s="8"/>
      <c r="C80" s="8"/>
      <c r="D80" s="8"/>
      <c r="E80" s="8"/>
      <c r="F80" s="8"/>
      <c r="G80" s="8"/>
      <c r="H80" s="8"/>
      <c r="I80" s="8"/>
      <c r="J80" s="8"/>
      <c r="K80" s="8"/>
      <c r="L80" s="8"/>
      <c r="M80" s="8"/>
      <c r="N80" s="8"/>
      <c r="O80" s="8"/>
      <c r="P80" s="8"/>
      <c r="Q80" s="8"/>
      <c r="R80" s="8"/>
      <c r="S80" s="8"/>
      <c r="T80" s="8"/>
      <c r="U80" s="8"/>
      <c r="V80" s="8"/>
      <c r="W80" s="8"/>
      <c r="X80" s="8"/>
      <c r="Y80" s="8"/>
      <c r="Z80" s="8"/>
      <c r="AA80" s="8"/>
    </row>
    <row r="81" spans="1:27" ht="13.5" customHeight="1">
      <c r="A81" s="80"/>
      <c r="B81" s="8"/>
      <c r="C81" s="8"/>
      <c r="D81" s="8"/>
      <c r="E81" s="8"/>
      <c r="F81" s="8"/>
      <c r="G81" s="8"/>
      <c r="H81" s="8"/>
      <c r="I81" s="8"/>
      <c r="J81" s="8"/>
      <c r="K81" s="8"/>
      <c r="L81" s="8"/>
      <c r="M81" s="8"/>
      <c r="N81" s="8"/>
      <c r="O81" s="8"/>
      <c r="P81" s="8"/>
      <c r="Q81" s="8"/>
      <c r="R81" s="8"/>
      <c r="S81" s="8"/>
      <c r="T81" s="8"/>
      <c r="U81" s="8"/>
      <c r="V81" s="8"/>
      <c r="W81" s="8"/>
      <c r="X81" s="8"/>
      <c r="Y81" s="8"/>
      <c r="Z81" s="8"/>
      <c r="AA81" s="8"/>
    </row>
    <row r="82" spans="1:27" ht="13.5" customHeight="1">
      <c r="A82" s="80"/>
      <c r="B82" s="8"/>
      <c r="C82" s="8"/>
      <c r="D82" s="8"/>
      <c r="E82" s="8"/>
      <c r="F82" s="8"/>
      <c r="G82" s="8"/>
      <c r="H82" s="8"/>
      <c r="I82" s="8"/>
      <c r="J82" s="8"/>
      <c r="K82" s="8"/>
      <c r="L82" s="8"/>
      <c r="M82" s="8"/>
      <c r="N82" s="8"/>
      <c r="O82" s="8"/>
      <c r="P82" s="8"/>
      <c r="Q82" s="8"/>
      <c r="R82" s="8"/>
      <c r="S82" s="8"/>
      <c r="T82" s="8"/>
      <c r="U82" s="8"/>
      <c r="V82" s="8"/>
      <c r="W82" s="8"/>
      <c r="X82" s="8"/>
      <c r="Y82" s="8"/>
      <c r="Z82" s="8"/>
      <c r="AA82" s="8"/>
    </row>
    <row r="83" spans="1:27" ht="13.5" customHeight="1">
      <c r="A83" s="80"/>
      <c r="B83" s="8"/>
      <c r="C83" s="8"/>
      <c r="D83" s="8"/>
      <c r="E83" s="8"/>
      <c r="F83" s="8"/>
      <c r="G83" s="8"/>
      <c r="H83" s="8"/>
      <c r="I83" s="8"/>
      <c r="J83" s="8"/>
      <c r="K83" s="8"/>
      <c r="L83" s="8"/>
      <c r="M83" s="8"/>
      <c r="N83" s="8"/>
      <c r="O83" s="8"/>
      <c r="P83" s="8"/>
      <c r="Q83" s="8"/>
      <c r="R83" s="8"/>
      <c r="S83" s="8"/>
      <c r="T83" s="8"/>
      <c r="U83" s="8"/>
      <c r="V83" s="8"/>
      <c r="W83" s="8"/>
      <c r="X83" s="8"/>
      <c r="Y83" s="8"/>
      <c r="Z83" s="8"/>
      <c r="AA83" s="8"/>
    </row>
    <row r="84" spans="1:27" ht="13.5" customHeight="1">
      <c r="A84" s="80"/>
      <c r="B84" s="8"/>
      <c r="C84" s="8"/>
      <c r="D84" s="8"/>
      <c r="E84" s="8"/>
      <c r="F84" s="8"/>
      <c r="G84" s="8"/>
      <c r="H84" s="8"/>
      <c r="I84" s="8"/>
      <c r="J84" s="8"/>
      <c r="K84" s="8"/>
      <c r="L84" s="8"/>
      <c r="M84" s="8"/>
      <c r="N84" s="8"/>
      <c r="O84" s="8"/>
      <c r="P84" s="8"/>
      <c r="Q84" s="8"/>
      <c r="R84" s="8"/>
      <c r="S84" s="8"/>
      <c r="T84" s="8"/>
      <c r="U84" s="8"/>
      <c r="V84" s="8"/>
      <c r="W84" s="8"/>
      <c r="X84" s="8"/>
      <c r="Y84" s="8"/>
      <c r="Z84" s="8"/>
      <c r="AA84" s="8"/>
    </row>
    <row r="85" spans="1:27" ht="13.5" customHeight="1">
      <c r="A85" s="80"/>
      <c r="B85" s="8"/>
      <c r="C85" s="8"/>
      <c r="D85" s="8"/>
      <c r="E85" s="8"/>
      <c r="F85" s="8"/>
      <c r="G85" s="8"/>
      <c r="H85" s="8"/>
      <c r="I85" s="8"/>
      <c r="J85" s="8"/>
      <c r="K85" s="8"/>
      <c r="L85" s="8"/>
      <c r="M85" s="8"/>
      <c r="N85" s="8"/>
      <c r="O85" s="8"/>
      <c r="P85" s="8"/>
      <c r="Q85" s="8"/>
      <c r="R85" s="8"/>
      <c r="S85" s="8"/>
      <c r="T85" s="8"/>
      <c r="U85" s="8"/>
      <c r="V85" s="8"/>
      <c r="W85" s="8"/>
      <c r="X85" s="8"/>
      <c r="Y85" s="8"/>
      <c r="Z85" s="8"/>
      <c r="AA85" s="8"/>
    </row>
    <row r="86" spans="1:27" ht="13.5" customHeight="1">
      <c r="A86" s="80"/>
      <c r="B86" s="8"/>
      <c r="C86" s="8"/>
      <c r="D86" s="8"/>
      <c r="E86" s="8"/>
      <c r="F86" s="8"/>
      <c r="G86" s="8"/>
      <c r="H86" s="8"/>
      <c r="I86" s="8"/>
      <c r="J86" s="8"/>
      <c r="K86" s="8"/>
      <c r="L86" s="8"/>
      <c r="M86" s="8"/>
      <c r="N86" s="8"/>
      <c r="O86" s="8"/>
      <c r="P86" s="8"/>
      <c r="Q86" s="8"/>
      <c r="R86" s="8"/>
      <c r="S86" s="8"/>
      <c r="T86" s="8"/>
      <c r="U86" s="8"/>
      <c r="V86" s="8"/>
      <c r="W86" s="8"/>
      <c r="X86" s="8"/>
      <c r="Y86" s="8"/>
      <c r="Z86" s="8"/>
      <c r="AA86" s="8"/>
    </row>
    <row r="87" spans="1:27" ht="13.5" customHeight="1">
      <c r="A87" s="80"/>
      <c r="B87" s="8"/>
      <c r="C87" s="8"/>
      <c r="D87" s="8"/>
      <c r="E87" s="8"/>
      <c r="F87" s="8"/>
      <c r="G87" s="8"/>
      <c r="H87" s="8"/>
      <c r="I87" s="8"/>
      <c r="J87" s="8"/>
      <c r="K87" s="8"/>
      <c r="L87" s="8"/>
      <c r="M87" s="8"/>
      <c r="N87" s="8"/>
      <c r="O87" s="8"/>
      <c r="P87" s="8"/>
      <c r="Q87" s="8"/>
      <c r="R87" s="8"/>
      <c r="S87" s="8"/>
      <c r="T87" s="8"/>
      <c r="U87" s="8"/>
      <c r="V87" s="8"/>
      <c r="W87" s="8"/>
      <c r="X87" s="8"/>
      <c r="Y87" s="8"/>
      <c r="Z87" s="8"/>
      <c r="AA87" s="8"/>
    </row>
    <row r="88" spans="1:27" ht="13.5" customHeight="1">
      <c r="A88" s="80"/>
      <c r="B88" s="8"/>
      <c r="C88" s="8"/>
      <c r="D88" s="8"/>
      <c r="E88" s="8"/>
      <c r="F88" s="8"/>
      <c r="G88" s="8"/>
      <c r="H88" s="8"/>
      <c r="I88" s="8"/>
      <c r="J88" s="8"/>
      <c r="K88" s="8"/>
      <c r="L88" s="8"/>
      <c r="M88" s="8"/>
      <c r="N88" s="8"/>
      <c r="O88" s="8"/>
      <c r="P88" s="8"/>
      <c r="Q88" s="8"/>
      <c r="R88" s="8"/>
      <c r="S88" s="8"/>
      <c r="T88" s="8"/>
      <c r="U88" s="8"/>
      <c r="V88" s="8"/>
      <c r="W88" s="8"/>
      <c r="X88" s="8"/>
      <c r="Y88" s="8"/>
      <c r="Z88" s="8"/>
      <c r="AA88" s="8"/>
    </row>
    <row r="89" spans="1:27" ht="13.5" customHeight="1">
      <c r="A89" s="80"/>
      <c r="B89" s="8"/>
      <c r="C89" s="8"/>
      <c r="D89" s="8"/>
      <c r="E89" s="8"/>
      <c r="F89" s="8"/>
      <c r="G89" s="8"/>
      <c r="H89" s="8"/>
      <c r="I89" s="8"/>
      <c r="J89" s="8"/>
      <c r="K89" s="8"/>
      <c r="L89" s="8"/>
      <c r="M89" s="8"/>
      <c r="N89" s="8"/>
      <c r="O89" s="8"/>
      <c r="P89" s="8"/>
      <c r="Q89" s="8"/>
      <c r="R89" s="8"/>
      <c r="S89" s="8"/>
      <c r="T89" s="8"/>
      <c r="U89" s="8"/>
      <c r="V89" s="8"/>
      <c r="W89" s="8"/>
      <c r="X89" s="8"/>
      <c r="Y89" s="8"/>
      <c r="Z89" s="8"/>
      <c r="AA89" s="8"/>
    </row>
    <row r="90" spans="1:27" ht="13.5" customHeight="1">
      <c r="A90" s="80"/>
      <c r="B90" s="8"/>
      <c r="C90" s="8"/>
      <c r="D90" s="8"/>
      <c r="E90" s="8"/>
      <c r="F90" s="8"/>
      <c r="G90" s="8"/>
      <c r="H90" s="8"/>
      <c r="I90" s="8"/>
      <c r="J90" s="8"/>
      <c r="K90" s="8"/>
      <c r="L90" s="8"/>
      <c r="M90" s="8"/>
      <c r="N90" s="8"/>
      <c r="O90" s="8"/>
      <c r="P90" s="8"/>
      <c r="Q90" s="8"/>
      <c r="R90" s="8"/>
      <c r="S90" s="8"/>
      <c r="T90" s="8"/>
      <c r="U90" s="8"/>
      <c r="V90" s="8"/>
      <c r="W90" s="8"/>
      <c r="X90" s="8"/>
      <c r="Y90" s="8"/>
      <c r="Z90" s="8"/>
      <c r="AA90" s="8"/>
    </row>
    <row r="91" spans="1:27" ht="13.5" customHeight="1">
      <c r="A91" s="80"/>
      <c r="B91" s="8"/>
      <c r="C91" s="8"/>
      <c r="D91" s="8"/>
      <c r="E91" s="8"/>
      <c r="F91" s="8"/>
      <c r="G91" s="8"/>
      <c r="H91" s="8"/>
      <c r="I91" s="8"/>
      <c r="J91" s="8"/>
      <c r="K91" s="8"/>
      <c r="L91" s="8"/>
      <c r="M91" s="8"/>
      <c r="N91" s="8"/>
      <c r="O91" s="8"/>
      <c r="P91" s="8"/>
      <c r="Q91" s="8"/>
      <c r="R91" s="8"/>
      <c r="S91" s="8"/>
      <c r="T91" s="8"/>
      <c r="U91" s="8"/>
      <c r="V91" s="8"/>
      <c r="W91" s="8"/>
      <c r="X91" s="8"/>
      <c r="Y91" s="8"/>
      <c r="Z91" s="8"/>
      <c r="AA91" s="8"/>
    </row>
    <row r="92" spans="1:27" ht="13.5" customHeight="1">
      <c r="A92" s="80"/>
      <c r="B92" s="8"/>
      <c r="C92" s="8"/>
      <c r="D92" s="8"/>
      <c r="E92" s="8"/>
      <c r="F92" s="8"/>
      <c r="G92" s="8"/>
      <c r="H92" s="8"/>
      <c r="I92" s="8"/>
      <c r="J92" s="8"/>
      <c r="K92" s="8"/>
      <c r="L92" s="8"/>
      <c r="M92" s="8"/>
      <c r="N92" s="8"/>
      <c r="O92" s="8"/>
      <c r="P92" s="8"/>
      <c r="Q92" s="8"/>
      <c r="R92" s="8"/>
      <c r="S92" s="8"/>
      <c r="T92" s="8"/>
      <c r="U92" s="8"/>
      <c r="V92" s="8"/>
      <c r="W92" s="8"/>
      <c r="X92" s="8"/>
      <c r="Y92" s="8"/>
      <c r="Z92" s="8"/>
      <c r="AA92" s="8"/>
    </row>
    <row r="93" spans="1:27" ht="13.5" customHeight="1">
      <c r="A93" s="80"/>
      <c r="B93" s="8"/>
      <c r="C93" s="8"/>
      <c r="D93" s="8"/>
      <c r="E93" s="8"/>
      <c r="F93" s="8"/>
      <c r="G93" s="8"/>
      <c r="H93" s="8"/>
      <c r="I93" s="8"/>
      <c r="J93" s="8"/>
      <c r="K93" s="8"/>
      <c r="L93" s="8"/>
      <c r="M93" s="8"/>
      <c r="N93" s="8"/>
      <c r="O93" s="8"/>
      <c r="P93" s="8"/>
      <c r="Q93" s="8"/>
      <c r="R93" s="8"/>
      <c r="S93" s="8"/>
      <c r="T93" s="8"/>
      <c r="U93" s="8"/>
      <c r="V93" s="8"/>
      <c r="W93" s="8"/>
      <c r="X93" s="8"/>
      <c r="Y93" s="8"/>
      <c r="Z93" s="8"/>
      <c r="AA93" s="8"/>
    </row>
    <row r="94" spans="1:27" ht="13.5" customHeight="1">
      <c r="A94" s="80"/>
      <c r="B94" s="8"/>
      <c r="C94" s="8"/>
      <c r="D94" s="8"/>
      <c r="E94" s="8"/>
      <c r="F94" s="8"/>
      <c r="G94" s="8"/>
      <c r="H94" s="8"/>
      <c r="I94" s="8"/>
      <c r="J94" s="8"/>
      <c r="K94" s="8"/>
      <c r="L94" s="8"/>
      <c r="M94" s="8"/>
      <c r="N94" s="8"/>
      <c r="O94" s="8"/>
      <c r="P94" s="8"/>
      <c r="Q94" s="8"/>
      <c r="R94" s="8"/>
      <c r="S94" s="8"/>
      <c r="T94" s="8"/>
      <c r="U94" s="8"/>
      <c r="V94" s="8"/>
      <c r="W94" s="8"/>
      <c r="X94" s="8"/>
      <c r="Y94" s="8"/>
      <c r="Z94" s="8"/>
      <c r="AA94" s="8"/>
    </row>
    <row r="95" spans="1:27" ht="13.5" customHeight="1">
      <c r="A95" s="80"/>
      <c r="B95" s="8"/>
      <c r="C95" s="8"/>
      <c r="D95" s="8"/>
      <c r="E95" s="8"/>
      <c r="F95" s="8"/>
      <c r="G95" s="8"/>
      <c r="H95" s="8"/>
      <c r="I95" s="8"/>
      <c r="J95" s="8"/>
      <c r="K95" s="8"/>
      <c r="L95" s="8"/>
      <c r="M95" s="8"/>
      <c r="N95" s="8"/>
      <c r="O95" s="8"/>
      <c r="P95" s="8"/>
      <c r="Q95" s="8"/>
      <c r="R95" s="8"/>
      <c r="S95" s="8"/>
      <c r="T95" s="8"/>
      <c r="U95" s="8"/>
      <c r="V95" s="8"/>
      <c r="W95" s="8"/>
      <c r="X95" s="8"/>
      <c r="Y95" s="8"/>
      <c r="Z95" s="8"/>
      <c r="AA95" s="8"/>
    </row>
    <row r="96" spans="1:27" ht="13.5" customHeight="1">
      <c r="A96" s="80"/>
      <c r="B96" s="8"/>
      <c r="C96" s="8"/>
      <c r="D96" s="8"/>
      <c r="E96" s="8"/>
      <c r="F96" s="8"/>
      <c r="G96" s="8"/>
      <c r="H96" s="8"/>
      <c r="I96" s="8"/>
      <c r="J96" s="8"/>
      <c r="K96" s="8"/>
      <c r="L96" s="8"/>
      <c r="M96" s="8"/>
      <c r="N96" s="8"/>
      <c r="O96" s="8"/>
      <c r="P96" s="8"/>
      <c r="Q96" s="8"/>
      <c r="R96" s="8"/>
      <c r="S96" s="8"/>
      <c r="T96" s="8"/>
      <c r="U96" s="8"/>
      <c r="V96" s="8"/>
      <c r="W96" s="8"/>
      <c r="X96" s="8"/>
      <c r="Y96" s="8"/>
      <c r="Z96" s="8"/>
      <c r="AA96" s="8"/>
    </row>
    <row r="97" spans="1:27" ht="13.5" customHeight="1">
      <c r="A97" s="80"/>
      <c r="B97" s="8"/>
      <c r="C97" s="8"/>
      <c r="D97" s="8"/>
      <c r="E97" s="8"/>
      <c r="F97" s="8"/>
      <c r="G97" s="8"/>
      <c r="H97" s="8"/>
      <c r="I97" s="8"/>
      <c r="J97" s="8"/>
      <c r="K97" s="8"/>
      <c r="L97" s="8"/>
      <c r="M97" s="8"/>
      <c r="N97" s="8"/>
      <c r="O97" s="8"/>
      <c r="P97" s="8"/>
      <c r="Q97" s="8"/>
      <c r="R97" s="8"/>
      <c r="S97" s="8"/>
      <c r="T97" s="8"/>
      <c r="U97" s="8"/>
      <c r="V97" s="8"/>
      <c r="W97" s="8"/>
      <c r="X97" s="8"/>
      <c r="Y97" s="8"/>
      <c r="Z97" s="8"/>
      <c r="AA97" s="8"/>
    </row>
    <row r="98" spans="1:27" ht="13.5" customHeight="1">
      <c r="A98" s="80"/>
      <c r="B98" s="8"/>
      <c r="C98" s="8"/>
      <c r="D98" s="8"/>
      <c r="E98" s="8"/>
      <c r="F98" s="8"/>
      <c r="G98" s="8"/>
      <c r="H98" s="8"/>
      <c r="I98" s="8"/>
      <c r="J98" s="8"/>
      <c r="K98" s="8"/>
      <c r="L98" s="8"/>
      <c r="M98" s="8"/>
      <c r="N98" s="8"/>
      <c r="O98" s="8"/>
      <c r="P98" s="8"/>
      <c r="Q98" s="8"/>
      <c r="R98" s="8"/>
      <c r="S98" s="8"/>
      <c r="T98" s="8"/>
      <c r="U98" s="8"/>
      <c r="V98" s="8"/>
      <c r="W98" s="8"/>
      <c r="X98" s="8"/>
      <c r="Y98" s="8"/>
      <c r="Z98" s="8"/>
      <c r="AA98" s="8"/>
    </row>
    <row r="99" spans="1:27" ht="13.5" customHeight="1">
      <c r="A99" s="80"/>
      <c r="B99" s="8"/>
      <c r="C99" s="8"/>
      <c r="D99" s="8"/>
      <c r="E99" s="8"/>
      <c r="F99" s="8"/>
      <c r="G99" s="8"/>
      <c r="H99" s="8"/>
      <c r="I99" s="8"/>
      <c r="J99" s="8"/>
      <c r="K99" s="8"/>
      <c r="L99" s="8"/>
      <c r="M99" s="8"/>
      <c r="N99" s="8"/>
      <c r="O99" s="8"/>
      <c r="P99" s="8"/>
      <c r="Q99" s="8"/>
      <c r="R99" s="8"/>
      <c r="S99" s="8"/>
      <c r="T99" s="8"/>
      <c r="U99" s="8"/>
      <c r="V99" s="8"/>
      <c r="W99" s="8"/>
      <c r="X99" s="8"/>
      <c r="Y99" s="8"/>
      <c r="Z99" s="8"/>
      <c r="AA99" s="8"/>
    </row>
    <row r="100" spans="1:27" ht="13.5" customHeight="1">
      <c r="A100" s="80"/>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row>
    <row r="101" spans="1:27" ht="13.5" customHeight="1">
      <c r="A101" s="80"/>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row>
    <row r="102" spans="1:27" ht="13.5" customHeight="1">
      <c r="A102" s="80"/>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row>
    <row r="103" spans="1:27" ht="13.5" customHeight="1">
      <c r="A103" s="80"/>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row>
    <row r="104" spans="1:27" ht="13.5" customHeight="1">
      <c r="A104" s="80"/>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row>
    <row r="105" spans="1:27" ht="13.5" customHeight="1">
      <c r="A105" s="80"/>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row>
    <row r="106" spans="1:27" ht="13.5" customHeight="1">
      <c r="A106" s="80"/>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row>
    <row r="107" spans="1:27" ht="13.5" customHeight="1">
      <c r="A107" s="80"/>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row>
    <row r="108" spans="1:27" ht="13.5" customHeight="1">
      <c r="A108" s="80"/>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row>
    <row r="109" spans="1:27" ht="13.5" customHeight="1">
      <c r="A109" s="80"/>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row>
    <row r="110" spans="1:27" ht="13.5" customHeight="1">
      <c r="A110" s="80"/>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row>
    <row r="111" spans="1:27" ht="13.5" customHeight="1">
      <c r="A111" s="80"/>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row>
    <row r="112" spans="1:27" ht="13.5" customHeight="1">
      <c r="A112" s="80"/>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row>
    <row r="113" spans="1:27" ht="13.5" customHeight="1">
      <c r="A113" s="80"/>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row>
    <row r="114" spans="1:27" ht="13.5" customHeight="1">
      <c r="A114" s="80"/>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row>
    <row r="115" spans="1:27" ht="13.5" customHeight="1">
      <c r="A115" s="80"/>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row>
    <row r="116" spans="1:27" ht="13.5" customHeight="1">
      <c r="A116" s="80"/>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row>
    <row r="117" spans="1:27" ht="13.5" customHeight="1">
      <c r="A117" s="80"/>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row>
    <row r="118" spans="1:27" ht="13.5" customHeight="1">
      <c r="A118" s="80"/>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row>
    <row r="119" spans="1:27" ht="13.5" customHeight="1">
      <c r="A119" s="80"/>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row>
    <row r="120" spans="1:27" ht="13.5" customHeight="1">
      <c r="A120" s="80"/>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row>
    <row r="121" spans="1:27" ht="13.5" customHeight="1">
      <c r="A121" s="80"/>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row>
    <row r="122" spans="1:27" ht="13.5" customHeight="1">
      <c r="A122" s="80"/>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row>
    <row r="123" spans="1:27" ht="13.5" customHeight="1">
      <c r="A123" s="80"/>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row>
    <row r="124" spans="1:27" ht="13.5" customHeight="1">
      <c r="A124" s="80"/>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row>
    <row r="125" spans="1:27" ht="13.5" customHeight="1">
      <c r="A125" s="80"/>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row>
    <row r="126" spans="1:27" ht="13.5" customHeight="1">
      <c r="A126" s="80"/>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row>
    <row r="127" spans="1:27" ht="13.5" customHeight="1">
      <c r="A127" s="80"/>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row>
    <row r="128" spans="1:27" ht="13.5" customHeight="1">
      <c r="A128" s="80"/>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row>
    <row r="129" spans="1:27" ht="13.5" customHeight="1">
      <c r="A129" s="80"/>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row>
    <row r="130" spans="1:27" ht="13.5" customHeight="1">
      <c r="A130" s="80"/>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row>
    <row r="131" spans="1:27" ht="13.5" customHeight="1">
      <c r="A131" s="80"/>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row>
    <row r="132" spans="1:27" ht="13.5" customHeight="1">
      <c r="A132" s="80"/>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row>
    <row r="133" spans="1:27" ht="13.5" customHeight="1">
      <c r="A133" s="80"/>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row>
    <row r="134" spans="1:27" ht="13.5" customHeight="1">
      <c r="A134" s="80"/>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row>
    <row r="135" spans="1:27" ht="13.5" customHeight="1">
      <c r="A135" s="80"/>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row>
    <row r="136" spans="1:27" ht="13.5" customHeight="1">
      <c r="A136" s="80"/>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row>
    <row r="137" spans="1:27" ht="13.5" customHeight="1">
      <c r="A137" s="80"/>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row>
    <row r="138" spans="1:27" ht="13.5" customHeight="1">
      <c r="A138" s="80"/>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row>
    <row r="139" spans="1:27" ht="13.5" customHeight="1">
      <c r="A139" s="80"/>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row>
    <row r="140" spans="1:27" ht="13.5" customHeight="1">
      <c r="A140" s="80"/>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row>
    <row r="141" spans="1:27" ht="13.5" customHeight="1">
      <c r="A141" s="80"/>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row>
    <row r="142" spans="1:27" ht="13.5" customHeight="1">
      <c r="A142" s="80"/>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row>
    <row r="143" spans="1:27" ht="13.5" customHeight="1">
      <c r="A143" s="80"/>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row>
    <row r="144" spans="1:27" ht="13.5" customHeight="1">
      <c r="A144" s="80"/>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row>
    <row r="145" spans="1:27" ht="13.5" customHeight="1">
      <c r="A145" s="80"/>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row>
    <row r="146" spans="1:27" ht="13.5" customHeight="1">
      <c r="A146" s="80"/>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row>
    <row r="147" spans="1:27" ht="13.5" customHeight="1">
      <c r="A147" s="80"/>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row>
    <row r="148" spans="1:27" ht="13.5" customHeight="1">
      <c r="A148" s="80"/>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row>
    <row r="149" spans="1:27" ht="13.5" customHeight="1">
      <c r="A149" s="80"/>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row>
    <row r="150" spans="1:27" ht="13.5" customHeight="1">
      <c r="A150" s="80"/>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row>
    <row r="151" spans="1:27" ht="13.5" customHeight="1">
      <c r="A151" s="80"/>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row>
    <row r="152" spans="1:27" ht="13.5" customHeight="1">
      <c r="A152" s="80"/>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row>
    <row r="153" spans="1:27" ht="13.5" customHeight="1">
      <c r="A153" s="80"/>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row>
    <row r="154" spans="1:27" ht="13.5" customHeight="1">
      <c r="A154" s="80"/>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row>
    <row r="155" spans="1:27" ht="13.5" customHeight="1">
      <c r="A155" s="80"/>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row>
    <row r="156" spans="1:27" ht="13.5" customHeight="1">
      <c r="A156" s="80"/>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row>
    <row r="157" spans="1:27" ht="13.5" customHeight="1">
      <c r="A157" s="80"/>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row>
    <row r="158" spans="1:27" ht="13.5" customHeight="1">
      <c r="A158" s="80"/>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row>
    <row r="159" spans="1:27" ht="13.5" customHeight="1">
      <c r="A159" s="80"/>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row>
    <row r="160" spans="1:27" ht="13.5" customHeight="1">
      <c r="A160" s="80"/>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row>
    <row r="161" spans="1:27" ht="13.5" customHeight="1">
      <c r="A161" s="80"/>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row>
    <row r="162" spans="1:27" ht="13.5" customHeight="1">
      <c r="A162" s="80"/>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row>
    <row r="163" spans="1:27" ht="13.5" customHeight="1">
      <c r="A163" s="80"/>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row>
    <row r="164" spans="1:27" ht="13.5" customHeight="1">
      <c r="A164" s="80"/>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row>
    <row r="165" spans="1:27" ht="13.5" customHeight="1">
      <c r="A165" s="80"/>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row>
    <row r="166" spans="1:27" ht="13.5" customHeight="1">
      <c r="A166" s="80"/>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row>
    <row r="167" spans="1:27" ht="13.5" customHeight="1">
      <c r="A167" s="80"/>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row>
    <row r="168" spans="1:27" ht="13.5" customHeight="1">
      <c r="A168" s="80"/>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row>
    <row r="169" spans="1:27" ht="13.5" customHeight="1">
      <c r="A169" s="80"/>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row>
    <row r="170" spans="1:27" ht="13.5" customHeight="1">
      <c r="A170" s="80"/>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row>
    <row r="171" spans="1:27" ht="13.5" customHeight="1">
      <c r="A171" s="80"/>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row>
    <row r="172" spans="1:27" ht="13.5" customHeight="1">
      <c r="A172" s="80"/>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row>
    <row r="173" spans="1:27" ht="13.5" customHeight="1">
      <c r="A173" s="80"/>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row>
    <row r="174" spans="1:27" ht="13.5" customHeight="1">
      <c r="A174" s="80"/>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row>
    <row r="175" spans="1:27" ht="13.5" customHeight="1">
      <c r="A175" s="80"/>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row>
    <row r="176" spans="1:27" ht="13.5" customHeight="1">
      <c r="A176" s="80"/>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row>
    <row r="177" spans="1:27" ht="13.5" customHeight="1">
      <c r="A177" s="80"/>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row>
    <row r="178" spans="1:27" ht="13.5" customHeight="1">
      <c r="A178" s="80"/>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row>
    <row r="179" spans="1:27" ht="13.5" customHeight="1">
      <c r="A179" s="80"/>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row>
    <row r="180" spans="1:27" ht="13.5" customHeight="1">
      <c r="A180" s="80"/>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row>
    <row r="181" spans="1:27" ht="13.5" customHeight="1">
      <c r="A181" s="80"/>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row>
    <row r="182" spans="1:27" ht="13.5" customHeight="1">
      <c r="A182" s="80"/>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row>
    <row r="183" spans="1:27" ht="13.5" customHeight="1">
      <c r="A183" s="80"/>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row>
    <row r="184" spans="1:27" ht="13.5" customHeight="1">
      <c r="A184" s="80"/>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row>
    <row r="185" spans="1:27" ht="13.5" customHeight="1">
      <c r="A185" s="80"/>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row>
    <row r="186" spans="1:27" ht="13.5" customHeight="1">
      <c r="A186" s="80"/>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row>
    <row r="187" spans="1:27" ht="13.5" customHeight="1">
      <c r="A187" s="80"/>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row>
    <row r="188" spans="1:27" ht="13.5" customHeight="1">
      <c r="A188" s="80"/>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row>
    <row r="189" spans="1:27" ht="13.5" customHeight="1">
      <c r="A189" s="80"/>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row>
    <row r="190" spans="1:27" ht="13.5" customHeight="1">
      <c r="A190" s="80"/>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row>
    <row r="191" spans="1:27" ht="13.5" customHeight="1">
      <c r="A191" s="80"/>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row>
    <row r="192" spans="1:27" ht="13.5" customHeight="1">
      <c r="A192" s="80"/>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row>
    <row r="193" spans="1:27" ht="13.5" customHeight="1">
      <c r="A193" s="80"/>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row>
    <row r="194" spans="1:27" ht="13.5" customHeight="1">
      <c r="A194" s="80"/>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row>
    <row r="195" spans="1:27" ht="13.5" customHeight="1">
      <c r="A195" s="80"/>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row>
    <row r="196" spans="1:27" ht="13.5" customHeight="1">
      <c r="A196" s="80"/>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row>
    <row r="197" spans="1:27" ht="13.5" customHeight="1">
      <c r="A197" s="80"/>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row>
    <row r="198" spans="1:27" ht="13.5" customHeight="1">
      <c r="A198" s="80"/>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row>
    <row r="199" spans="1:27" ht="13.5" customHeight="1">
      <c r="A199" s="80"/>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row>
    <row r="200" spans="1:27" ht="13.5" customHeight="1">
      <c r="A200" s="80"/>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row>
    <row r="201" spans="1:27" ht="13.5" customHeight="1">
      <c r="A201" s="80"/>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row>
    <row r="202" spans="1:27" ht="13.5" customHeight="1">
      <c r="A202" s="80"/>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row>
    <row r="203" spans="1:27" ht="13.5" customHeight="1">
      <c r="A203" s="80"/>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row>
    <row r="204" spans="1:27" ht="13.5" customHeight="1">
      <c r="A204" s="80"/>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row>
    <row r="205" spans="1:27" ht="13.5" customHeight="1">
      <c r="A205" s="80"/>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row>
    <row r="206" spans="1:27" ht="13.5" customHeight="1">
      <c r="A206" s="80"/>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row>
    <row r="207" spans="1:27" ht="13.5" customHeight="1">
      <c r="A207" s="80"/>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row>
    <row r="208" spans="1:27" ht="13.5" customHeight="1">
      <c r="A208" s="80"/>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row>
    <row r="209" spans="1:27" ht="13.5" customHeight="1">
      <c r="A209" s="80"/>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row>
    <row r="210" spans="1:27" ht="13.5" customHeight="1">
      <c r="A210" s="80"/>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row>
    <row r="211" spans="1:27" ht="13.5" customHeight="1">
      <c r="A211" s="80"/>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row>
    <row r="212" spans="1:27" ht="13.5" customHeight="1">
      <c r="A212" s="80"/>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row>
    <row r="213" spans="1:27" ht="13.5" customHeight="1">
      <c r="A213" s="80"/>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row>
    <row r="214" spans="1:27" ht="13.5" customHeight="1">
      <c r="A214" s="80"/>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row>
    <row r="215" spans="1:27" ht="13.5" customHeight="1">
      <c r="A215" s="80"/>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row>
    <row r="216" spans="1:27" ht="13.5" customHeight="1">
      <c r="A216" s="80"/>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row>
    <row r="217" spans="1:27" ht="13.5" customHeight="1">
      <c r="A217" s="80"/>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row>
    <row r="218" spans="1:27" ht="13.5" customHeight="1">
      <c r="A218" s="80"/>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row>
    <row r="219" spans="1:27" ht="13.5" customHeight="1">
      <c r="A219" s="80"/>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row>
    <row r="220" spans="1:27" ht="13.5" customHeight="1">
      <c r="A220" s="80"/>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row>
    <row r="221" spans="1:27" ht="13.5" customHeight="1">
      <c r="A221" s="80"/>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row>
    <row r="222" spans="1:27" ht="13.5" customHeight="1">
      <c r="A222" s="80"/>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row>
    <row r="223" spans="1:27" ht="13.5" customHeight="1">
      <c r="A223" s="80"/>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row>
    <row r="224" spans="1:27" ht="13.5" customHeight="1">
      <c r="A224" s="80"/>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row>
    <row r="225" spans="1:27" ht="13.5" customHeight="1">
      <c r="A225" s="80"/>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row>
    <row r="226" spans="1:27" ht="13.5" customHeight="1">
      <c r="A226" s="80"/>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row>
    <row r="227" spans="1:27" ht="13.5" customHeight="1">
      <c r="A227" s="80"/>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row>
    <row r="228" spans="1:27" ht="13.5" customHeight="1">
      <c r="A228" s="80"/>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row>
    <row r="229" spans="1:27" ht="13.5" customHeight="1">
      <c r="A229" s="80"/>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row>
    <row r="230" spans="1:27" ht="13.5" customHeight="1">
      <c r="A230" s="80"/>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row>
    <row r="231" spans="1:27" ht="13.5" customHeight="1">
      <c r="A231" s="80"/>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row>
    <row r="232" spans="1:27" ht="13.5" customHeight="1">
      <c r="A232" s="80"/>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row>
    <row r="233" spans="1:27" ht="13.5" customHeight="1">
      <c r="A233" s="80"/>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row>
    <row r="234" spans="1:27" ht="15.75" customHeight="1"/>
    <row r="235" spans="1:27" ht="15.75" customHeight="1"/>
    <row r="236" spans="1:27" ht="15.75" customHeight="1"/>
    <row r="237" spans="1:27" ht="15.75" customHeight="1"/>
    <row r="238" spans="1:27" ht="15.75" customHeight="1"/>
    <row r="239" spans="1:27" ht="15.75" customHeight="1"/>
    <row r="240" spans="1: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6">
    <mergeCell ref="B38:R41"/>
    <mergeCell ref="B16:Q19"/>
    <mergeCell ref="F21:G21"/>
    <mergeCell ref="I21:S22"/>
    <mergeCell ref="F25:G25"/>
    <mergeCell ref="B30:Q30"/>
  </mergeCells>
  <pageMargins left="0.23622047244094491" right="0.23622047244094491" top="1.2630314960629923" bottom="0.74803149606299213" header="0" footer="0"/>
  <pageSetup paperSize="9" scale="83" orientation="portrait" r:id="rId1"/>
  <headerFooter>
    <oddFooter>&amp;L&amp;F&amp;C&amp;A&amp;R&amp;P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S998"/>
  <sheetViews>
    <sheetView showGridLines="0" zoomScaleNormal="100" workbookViewId="0"/>
  </sheetViews>
  <sheetFormatPr defaultColWidth="12.625" defaultRowHeight="15" customHeight="1"/>
  <cols>
    <col min="1" max="1" width="6.75" customWidth="1"/>
    <col min="2" max="2" width="4.625" customWidth="1"/>
    <col min="3" max="18" width="8.75" customWidth="1"/>
  </cols>
  <sheetData>
    <row r="1" spans="1:19" ht="15" customHeight="1">
      <c r="B1" s="85"/>
      <c r="C1" s="1113" t="s">
        <v>123</v>
      </c>
      <c r="D1" s="883"/>
      <c r="E1" s="883"/>
      <c r="F1" s="883"/>
      <c r="G1" s="883"/>
      <c r="H1" s="883"/>
      <c r="I1" s="883"/>
      <c r="J1" s="883"/>
      <c r="K1" s="883"/>
      <c r="L1" s="883"/>
      <c r="S1" s="292"/>
    </row>
    <row r="2" spans="1:19" ht="15" customHeight="1">
      <c r="B2" s="85"/>
      <c r="C2" s="35"/>
      <c r="D2" s="35"/>
      <c r="E2" s="35"/>
      <c r="F2" s="35"/>
      <c r="G2" s="35"/>
      <c r="H2" s="35"/>
      <c r="I2" s="35"/>
      <c r="J2" s="35"/>
      <c r="K2" s="35"/>
      <c r="L2" s="35"/>
      <c r="S2" s="292"/>
    </row>
    <row r="3" spans="1:19" ht="15" customHeight="1">
      <c r="A3" s="131"/>
      <c r="B3" s="132"/>
      <c r="C3" s="1114" t="s">
        <v>840</v>
      </c>
      <c r="D3" s="1115"/>
      <c r="E3" s="1115"/>
      <c r="F3" s="1115"/>
      <c r="G3" s="989"/>
      <c r="H3" s="1116" t="s">
        <v>124</v>
      </c>
      <c r="I3" s="1115"/>
      <c r="J3" s="1115"/>
      <c r="K3" s="1115"/>
      <c r="L3" s="989"/>
      <c r="M3" s="1117" t="s">
        <v>125</v>
      </c>
      <c r="N3" s="1115"/>
      <c r="O3" s="1115"/>
      <c r="P3" s="1115"/>
      <c r="Q3" s="1115"/>
      <c r="R3" s="965"/>
      <c r="S3" s="294" t="s">
        <v>937</v>
      </c>
    </row>
    <row r="4" spans="1:19" ht="15" customHeight="1">
      <c r="B4" s="1122">
        <v>1</v>
      </c>
      <c r="C4" s="1130" t="s">
        <v>841</v>
      </c>
      <c r="D4" s="1037"/>
      <c r="E4" s="1037"/>
      <c r="F4" s="1037"/>
      <c r="G4" s="1038"/>
      <c r="H4" s="1124" t="s">
        <v>137</v>
      </c>
      <c r="I4" s="1037"/>
      <c r="J4" s="1037"/>
      <c r="K4" s="1037"/>
      <c r="L4" s="1038"/>
      <c r="M4" s="1128" t="s">
        <v>126</v>
      </c>
      <c r="N4" s="1037"/>
      <c r="O4" s="1037"/>
      <c r="P4" s="1037"/>
      <c r="Q4" s="1037"/>
      <c r="R4" s="1037"/>
      <c r="S4" s="1111">
        <v>1</v>
      </c>
    </row>
    <row r="5" spans="1:19" ht="15" customHeight="1">
      <c r="B5" s="1123"/>
      <c r="C5" s="1125"/>
      <c r="D5" s="1126"/>
      <c r="E5" s="1126"/>
      <c r="F5" s="1126"/>
      <c r="G5" s="1127"/>
      <c r="H5" s="1125"/>
      <c r="I5" s="1126"/>
      <c r="J5" s="1126"/>
      <c r="K5" s="1126"/>
      <c r="L5" s="1127"/>
      <c r="M5" s="1125"/>
      <c r="N5" s="1126"/>
      <c r="O5" s="1126"/>
      <c r="P5" s="1126"/>
      <c r="Q5" s="1126"/>
      <c r="R5" s="1129"/>
      <c r="S5" s="1112"/>
    </row>
    <row r="6" spans="1:19" ht="37.5" customHeight="1">
      <c r="B6" s="132">
        <v>2</v>
      </c>
      <c r="C6" s="1118" t="s">
        <v>842</v>
      </c>
      <c r="D6" s="1115"/>
      <c r="E6" s="1115"/>
      <c r="F6" s="1115"/>
      <c r="G6" s="989"/>
      <c r="H6" s="1131" t="s">
        <v>138</v>
      </c>
      <c r="I6" s="1115"/>
      <c r="J6" s="1115"/>
      <c r="K6" s="1115"/>
      <c r="L6" s="989"/>
      <c r="M6" s="1120" t="s">
        <v>127</v>
      </c>
      <c r="N6" s="1115"/>
      <c r="O6" s="1115"/>
      <c r="P6" s="1115"/>
      <c r="Q6" s="1115"/>
      <c r="R6" s="965"/>
      <c r="S6" s="293">
        <v>1</v>
      </c>
    </row>
    <row r="7" spans="1:19" ht="30.75" customHeight="1">
      <c r="B7" s="132">
        <v>3</v>
      </c>
      <c r="C7" s="1118" t="s">
        <v>843</v>
      </c>
      <c r="D7" s="1115"/>
      <c r="E7" s="1115"/>
      <c r="F7" s="1115"/>
      <c r="G7" s="989"/>
      <c r="H7" s="1119" t="s">
        <v>139</v>
      </c>
      <c r="I7" s="1115"/>
      <c r="J7" s="1115"/>
      <c r="K7" s="1115"/>
      <c r="L7" s="989"/>
      <c r="M7" s="1120" t="s">
        <v>129</v>
      </c>
      <c r="N7" s="1115"/>
      <c r="O7" s="1115"/>
      <c r="P7" s="1115"/>
      <c r="Q7" s="1115"/>
      <c r="R7" s="965"/>
      <c r="S7" s="293">
        <v>1</v>
      </c>
    </row>
    <row r="8" spans="1:19" ht="30.75" customHeight="1">
      <c r="B8" s="132">
        <v>5</v>
      </c>
      <c r="C8" s="1118" t="s">
        <v>844</v>
      </c>
      <c r="D8" s="1115"/>
      <c r="E8" s="1115"/>
      <c r="F8" s="1115"/>
      <c r="G8" s="989"/>
      <c r="H8" s="1119" t="s">
        <v>140</v>
      </c>
      <c r="I8" s="1115"/>
      <c r="J8" s="1115"/>
      <c r="K8" s="1115"/>
      <c r="L8" s="989"/>
      <c r="M8" s="1120" t="s">
        <v>130</v>
      </c>
      <c r="N8" s="1115"/>
      <c r="O8" s="1115"/>
      <c r="P8" s="1115"/>
      <c r="Q8" s="1115"/>
      <c r="R8" s="965"/>
      <c r="S8" s="293">
        <v>1</v>
      </c>
    </row>
    <row r="9" spans="1:19" ht="30.75" customHeight="1">
      <c r="B9" s="132">
        <v>6</v>
      </c>
      <c r="C9" s="1136" t="s">
        <v>845</v>
      </c>
      <c r="D9" s="1115"/>
      <c r="E9" s="1115"/>
      <c r="F9" s="1115"/>
      <c r="G9" s="989"/>
      <c r="H9" s="1119" t="s">
        <v>140</v>
      </c>
      <c r="I9" s="1115"/>
      <c r="J9" s="1115"/>
      <c r="K9" s="1115"/>
      <c r="L9" s="989"/>
      <c r="M9" s="1120" t="s">
        <v>131</v>
      </c>
      <c r="N9" s="1115"/>
      <c r="O9" s="1115"/>
      <c r="P9" s="1115"/>
      <c r="Q9" s="1115"/>
      <c r="R9" s="965"/>
      <c r="S9" s="293">
        <v>5</v>
      </c>
    </row>
    <row r="10" spans="1:19" ht="30.75" customHeight="1">
      <c r="B10" s="132">
        <v>7</v>
      </c>
      <c r="C10" s="1118" t="s">
        <v>846</v>
      </c>
      <c r="D10" s="1115"/>
      <c r="E10" s="1115"/>
      <c r="F10" s="1115"/>
      <c r="G10" s="989"/>
      <c r="H10" s="1121" t="s">
        <v>141</v>
      </c>
      <c r="I10" s="1115"/>
      <c r="J10" s="1115"/>
      <c r="K10" s="1115"/>
      <c r="L10" s="989"/>
      <c r="M10" s="1120" t="s">
        <v>132</v>
      </c>
      <c r="N10" s="1115"/>
      <c r="O10" s="1115"/>
      <c r="P10" s="1115"/>
      <c r="Q10" s="1115"/>
      <c r="R10" s="965"/>
      <c r="S10" s="293">
        <v>5</v>
      </c>
    </row>
    <row r="11" spans="1:19" ht="30.75" customHeight="1">
      <c r="B11" s="132">
        <v>8</v>
      </c>
      <c r="C11" s="1118" t="s">
        <v>847</v>
      </c>
      <c r="D11" s="1115"/>
      <c r="E11" s="1115"/>
      <c r="F11" s="1115"/>
      <c r="G11" s="989"/>
      <c r="H11" s="1119" t="s">
        <v>142</v>
      </c>
      <c r="I11" s="1115"/>
      <c r="J11" s="1115"/>
      <c r="K11" s="1115"/>
      <c r="L11" s="989"/>
      <c r="M11" s="1120" t="s">
        <v>132</v>
      </c>
      <c r="N11" s="1115"/>
      <c r="O11" s="1115"/>
      <c r="P11" s="1115"/>
      <c r="Q11" s="1115"/>
      <c r="R11" s="965"/>
      <c r="S11" s="293">
        <v>5</v>
      </c>
    </row>
    <row r="12" spans="1:19" ht="44.25" customHeight="1">
      <c r="B12" s="132">
        <v>9</v>
      </c>
      <c r="C12" s="1118" t="s">
        <v>848</v>
      </c>
      <c r="D12" s="1115"/>
      <c r="E12" s="1115"/>
      <c r="F12" s="1115"/>
      <c r="G12" s="989"/>
      <c r="H12" s="1119" t="s">
        <v>142</v>
      </c>
      <c r="I12" s="1115"/>
      <c r="J12" s="1115"/>
      <c r="K12" s="1115"/>
      <c r="L12" s="989"/>
      <c r="M12" s="1120" t="s">
        <v>128</v>
      </c>
      <c r="N12" s="1115"/>
      <c r="O12" s="1115"/>
      <c r="P12" s="1115"/>
      <c r="Q12" s="1115"/>
      <c r="R12" s="965"/>
      <c r="S12" s="293">
        <v>1</v>
      </c>
    </row>
    <row r="13" spans="1:19" ht="40.5" customHeight="1">
      <c r="A13" s="3"/>
      <c r="B13" s="132">
        <v>10</v>
      </c>
      <c r="C13" s="1118" t="s">
        <v>849</v>
      </c>
      <c r="D13" s="1115"/>
      <c r="E13" s="1115"/>
      <c r="F13" s="1115"/>
      <c r="G13" s="989"/>
      <c r="H13" s="1119" t="s">
        <v>142</v>
      </c>
      <c r="I13" s="1115"/>
      <c r="J13" s="1115"/>
      <c r="K13" s="1115"/>
      <c r="L13" s="989"/>
      <c r="M13" s="1120" t="s">
        <v>128</v>
      </c>
      <c r="N13" s="1115"/>
      <c r="O13" s="1115"/>
      <c r="P13" s="1115"/>
      <c r="Q13" s="1115"/>
      <c r="R13" s="965"/>
      <c r="S13" s="293">
        <v>5</v>
      </c>
    </row>
    <row r="14" spans="1:19" ht="30.75" customHeight="1">
      <c r="A14" s="131"/>
      <c r="B14" s="132">
        <v>11</v>
      </c>
      <c r="C14" s="1143" t="s">
        <v>850</v>
      </c>
      <c r="D14" s="1115"/>
      <c r="E14" s="1115"/>
      <c r="F14" s="1115"/>
      <c r="G14" s="989"/>
      <c r="H14" s="1119" t="s">
        <v>142</v>
      </c>
      <c r="I14" s="1115"/>
      <c r="J14" s="1115"/>
      <c r="K14" s="1115"/>
      <c r="L14" s="989"/>
      <c r="M14" s="1120" t="s">
        <v>132</v>
      </c>
      <c r="N14" s="1115"/>
      <c r="O14" s="1115"/>
      <c r="P14" s="1115"/>
      <c r="Q14" s="1115"/>
      <c r="R14" s="965"/>
      <c r="S14" s="293">
        <v>5</v>
      </c>
    </row>
    <row r="15" spans="1:19" ht="30.75" customHeight="1">
      <c r="A15" s="131"/>
      <c r="B15" s="132">
        <v>12</v>
      </c>
      <c r="C15" s="1145" t="s">
        <v>851</v>
      </c>
      <c r="D15" s="1115"/>
      <c r="E15" s="1115"/>
      <c r="F15" s="1115"/>
      <c r="G15" s="989"/>
      <c r="H15" s="1119" t="s">
        <v>142</v>
      </c>
      <c r="I15" s="1115"/>
      <c r="J15" s="1115"/>
      <c r="K15" s="1115"/>
      <c r="L15" s="989"/>
      <c r="M15" s="1120" t="s">
        <v>132</v>
      </c>
      <c r="N15" s="1115"/>
      <c r="O15" s="1115"/>
      <c r="P15" s="1115"/>
      <c r="Q15" s="1115"/>
      <c r="R15" s="965"/>
      <c r="S15" s="293">
        <v>5</v>
      </c>
    </row>
    <row r="16" spans="1:19" ht="15" customHeight="1">
      <c r="B16" s="1122">
        <v>13</v>
      </c>
      <c r="C16" s="1132" t="s">
        <v>852</v>
      </c>
      <c r="D16" s="1037"/>
      <c r="E16" s="1037"/>
      <c r="F16" s="1037"/>
      <c r="G16" s="1038"/>
      <c r="H16" s="1144" t="s">
        <v>143</v>
      </c>
      <c r="I16" s="1037"/>
      <c r="J16" s="1037"/>
      <c r="K16" s="1037"/>
      <c r="L16" s="1038"/>
      <c r="M16" s="1128" t="s">
        <v>133</v>
      </c>
      <c r="N16" s="1037"/>
      <c r="O16" s="1037"/>
      <c r="P16" s="1037"/>
      <c r="Q16" s="1037"/>
      <c r="R16" s="1037"/>
      <c r="S16" s="1111">
        <v>1</v>
      </c>
    </row>
    <row r="17" spans="2:19" ht="15" customHeight="1">
      <c r="B17" s="1123"/>
      <c r="C17" s="1125"/>
      <c r="D17" s="1126"/>
      <c r="E17" s="1126"/>
      <c r="F17" s="1126"/>
      <c r="G17" s="1127"/>
      <c r="H17" s="1125"/>
      <c r="I17" s="1126"/>
      <c r="J17" s="1126"/>
      <c r="K17" s="1126"/>
      <c r="L17" s="1127"/>
      <c r="M17" s="1125"/>
      <c r="N17" s="1126"/>
      <c r="O17" s="1126"/>
      <c r="P17" s="1126"/>
      <c r="Q17" s="1126"/>
      <c r="R17" s="1129"/>
      <c r="S17" s="1112"/>
    </row>
    <row r="18" spans="2:19" ht="15" customHeight="1">
      <c r="B18" s="1122">
        <v>14</v>
      </c>
      <c r="C18" s="1132" t="s">
        <v>853</v>
      </c>
      <c r="D18" s="1037"/>
      <c r="E18" s="1037"/>
      <c r="F18" s="1037"/>
      <c r="G18" s="1038"/>
      <c r="H18" s="1144"/>
      <c r="I18" s="1037"/>
      <c r="J18" s="1037"/>
      <c r="K18" s="1037"/>
      <c r="L18" s="1038"/>
      <c r="M18" s="1128"/>
      <c r="N18" s="1037"/>
      <c r="O18" s="1037"/>
      <c r="P18" s="1037"/>
      <c r="Q18" s="1037"/>
      <c r="R18" s="1037"/>
      <c r="S18" s="1111">
        <v>1</v>
      </c>
    </row>
    <row r="19" spans="2:19" ht="15" customHeight="1">
      <c r="B19" s="1133"/>
      <c r="C19" s="1134"/>
      <c r="D19" s="900"/>
      <c r="E19" s="900"/>
      <c r="F19" s="900"/>
      <c r="G19" s="1135"/>
      <c r="H19" s="1134"/>
      <c r="I19" s="900"/>
      <c r="J19" s="900"/>
      <c r="K19" s="900"/>
      <c r="L19" s="1135"/>
      <c r="M19" s="1134"/>
      <c r="N19" s="900"/>
      <c r="O19" s="900"/>
      <c r="P19" s="900"/>
      <c r="Q19" s="900"/>
      <c r="R19" s="900"/>
      <c r="S19" s="1112"/>
    </row>
    <row r="20" spans="2:19" ht="15.75" customHeight="1">
      <c r="B20" s="140">
        <v>15</v>
      </c>
      <c r="C20" s="1137" t="s">
        <v>134</v>
      </c>
      <c r="D20" s="1138"/>
      <c r="E20" s="1138"/>
      <c r="F20" s="1138"/>
      <c r="G20" s="1139"/>
      <c r="H20" s="141"/>
      <c r="I20" s="141"/>
      <c r="J20" s="141"/>
      <c r="K20" s="141"/>
      <c r="L20" s="141"/>
      <c r="M20" s="141"/>
      <c r="N20" s="141"/>
      <c r="O20" s="141"/>
      <c r="P20" s="141"/>
      <c r="Q20" s="141"/>
      <c r="R20" s="141"/>
      <c r="S20" s="1111">
        <v>1</v>
      </c>
    </row>
    <row r="21" spans="2:19" ht="15.75" customHeight="1">
      <c r="B21" s="142"/>
      <c r="C21" s="1140"/>
      <c r="D21" s="1141"/>
      <c r="E21" s="1141"/>
      <c r="F21" s="1141"/>
      <c r="G21" s="1142"/>
      <c r="H21" s="143"/>
      <c r="I21" s="143"/>
      <c r="J21" s="143"/>
      <c r="K21" s="143"/>
      <c r="L21" s="143"/>
      <c r="M21" s="143"/>
      <c r="N21" s="143"/>
      <c r="O21" s="143"/>
      <c r="P21" s="143"/>
      <c r="Q21" s="143"/>
      <c r="R21" s="143"/>
      <c r="S21" s="1112"/>
    </row>
    <row r="22" spans="2:19" ht="15.75" customHeight="1"/>
    <row r="23" spans="2:19" ht="15.75" customHeight="1"/>
    <row r="24" spans="2:19" ht="15.75" customHeight="1"/>
    <row r="25" spans="2:19" ht="15.75" customHeight="1"/>
    <row r="26" spans="2:19" ht="15.75" customHeight="1"/>
    <row r="27" spans="2:19" ht="15.75" customHeight="1"/>
    <row r="28" spans="2:19" ht="15.75" customHeight="1"/>
    <row r="29" spans="2:19" ht="15.75" customHeight="1"/>
    <row r="30" spans="2:19" ht="15.75" customHeight="1"/>
    <row r="31" spans="2:19" ht="15.75" customHeight="1"/>
    <row r="32" spans="2: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51">
    <mergeCell ref="C20:G21"/>
    <mergeCell ref="C13:G13"/>
    <mergeCell ref="C14:G14"/>
    <mergeCell ref="H16:L17"/>
    <mergeCell ref="H18:L19"/>
    <mergeCell ref="H13:L13"/>
    <mergeCell ref="H14:L14"/>
    <mergeCell ref="H15:L15"/>
    <mergeCell ref="C15:G15"/>
    <mergeCell ref="B18:B19"/>
    <mergeCell ref="C18:G19"/>
    <mergeCell ref="M16:R17"/>
    <mergeCell ref="M18:R19"/>
    <mergeCell ref="C8:G8"/>
    <mergeCell ref="C9:G9"/>
    <mergeCell ref="C10:G10"/>
    <mergeCell ref="C11:G11"/>
    <mergeCell ref="C12:G12"/>
    <mergeCell ref="M7:R7"/>
    <mergeCell ref="M8:R8"/>
    <mergeCell ref="M9:R9"/>
    <mergeCell ref="B16:B17"/>
    <mergeCell ref="C16:G17"/>
    <mergeCell ref="M10:R10"/>
    <mergeCell ref="M11:R11"/>
    <mergeCell ref="H8:L8"/>
    <mergeCell ref="M12:R12"/>
    <mergeCell ref="M13:R13"/>
    <mergeCell ref="B4:B5"/>
    <mergeCell ref="H4:L5"/>
    <mergeCell ref="M4:R5"/>
    <mergeCell ref="C4:G5"/>
    <mergeCell ref="C6:G6"/>
    <mergeCell ref="H6:L6"/>
    <mergeCell ref="M6:R6"/>
    <mergeCell ref="S4:S5"/>
    <mergeCell ref="S16:S17"/>
    <mergeCell ref="S18:S19"/>
    <mergeCell ref="S20:S21"/>
    <mergeCell ref="C1:L1"/>
    <mergeCell ref="C3:G3"/>
    <mergeCell ref="H3:L3"/>
    <mergeCell ref="M3:R3"/>
    <mergeCell ref="C7:G7"/>
    <mergeCell ref="H7:L7"/>
    <mergeCell ref="M14:R14"/>
    <mergeCell ref="M15:R15"/>
    <mergeCell ref="H9:L9"/>
    <mergeCell ref="H10:L10"/>
    <mergeCell ref="H11:L11"/>
    <mergeCell ref="H12:L12"/>
  </mergeCells>
  <pageMargins left="0.7" right="0.7" top="0.75" bottom="0.75" header="0" footer="0"/>
  <pageSetup scale="7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F1CACCC1E0BE6748B597EDE12FFA72D6" ma:contentTypeVersion="5" ma:contentTypeDescription="" ma:contentTypeScope="" ma:versionID="5c380ec66c9e525767b3d7e94ae6e5af">
  <xsd:schema xmlns:xsd="http://www.w3.org/2001/XMLSchema" xmlns:xs="http://www.w3.org/2001/XMLSchema" xmlns:p="http://schemas.microsoft.com/office/2006/metadata/properties" xmlns:ns3="3e02667f-0271-471b-bd6e-11a2e16def1d" targetNamespace="http://schemas.microsoft.com/office/2006/metadata/properties" ma:root="true" ma:fieldsID="5d984bb8c261ed019601bbabe386e030"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4fb0c6c-d57c-41ec-a11b-5e4e4ec0535a}" ma:internalName="TaxCatchAll" ma:showField="CatchAllData" ma:web="6f1e3a34-b80e-4097-9b0a-661042400b3e">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4fb0c6c-d57c-41ec-a11b-5e4e4ec0535a}" ma:internalName="TaxCatchAllLabel" ma:readOnly="true" ma:showField="CatchAllDataLabel" ma:web="6f1e3a34-b80e-4097-9b0a-661042400b3e">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ma:readOnly="false">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file>

<file path=customXml/item4.xml><?xml version="1.0" encoding="utf-8"?>
<?mso-contentType ?>
<SharedContentType xmlns="Microsoft.SharePoint.Taxonomy.ContentTypeSync" SourceId="2a6c10d7-b926-4fc0-945e-3cbf5049f6bd" ContentTypeId="0x010100F4C63C3BD852AE468EAEFD0E6C57C64F02" PreviousValue="false" LastSyncTimeStamp="2020-09-30T18:56:41.327Z"/>
</file>

<file path=customXml/item5.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2025-03-16T16:15:09+00:00</WBDocs_Document_Date>
    <TaxCatchAll xmlns="3e02667f-0271-471b-bd6e-11a2e16def1d" xsi:nil="true"/>
    <OneCMS_Subcategory xmlns="3e02667f-0271-471b-bd6e-11a2e16def1d" xsi:nil="true"/>
    <i008215bacac45029ee8cafff4c8e93b xmlns="3e02667f-0271-471b-bd6e-11a2e16def1d">
      <Terms xmlns="http://schemas.microsoft.com/office/infopath/2007/PartnerControl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Props1.xml><?xml version="1.0" encoding="utf-8"?>
<ds:datastoreItem xmlns:ds="http://schemas.openxmlformats.org/officeDocument/2006/customXml" ds:itemID="{94B1E901-4A33-45CA-993E-F55EFD28F3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CE49BC-0588-4037-AD2A-915C8150FDE7}">
  <ds:schemaRefs>
    <ds:schemaRef ds:uri="http://schemas.microsoft.com/sharepoint/v3/contenttype/forms"/>
  </ds:schemaRefs>
</ds:datastoreItem>
</file>

<file path=customXml/itemProps3.xml><?xml version="1.0" encoding="utf-8"?>
<ds:datastoreItem xmlns:ds="http://schemas.openxmlformats.org/officeDocument/2006/customXml" ds:itemID="{32B5C7FF-4FE4-41E0-9D97-B63387D7A4AB}">
  <ds:schemaRefs>
    <ds:schemaRef ds:uri="http://schemas.microsoft.com/sharepoint/events"/>
  </ds:schemaRefs>
</ds:datastoreItem>
</file>

<file path=customXml/itemProps4.xml><?xml version="1.0" encoding="utf-8"?>
<ds:datastoreItem xmlns:ds="http://schemas.openxmlformats.org/officeDocument/2006/customXml" ds:itemID="{ED9D0763-504E-4D4A-882E-16667F3858B3}">
  <ds:schemaRefs>
    <ds:schemaRef ds:uri="Microsoft.SharePoint.Taxonomy.ContentTypeSync"/>
  </ds:schemaRefs>
</ds:datastoreItem>
</file>

<file path=customXml/itemProps5.xml><?xml version="1.0" encoding="utf-8"?>
<ds:datastoreItem xmlns:ds="http://schemas.openxmlformats.org/officeDocument/2006/customXml" ds:itemID="{8E97A7F9-E4B2-457F-B1B6-444AB8D6931F}">
  <ds:schemaRefs>
    <ds:schemaRef ds:uri="http://schemas.microsoft.com/office/2006/documentManagement/types"/>
    <ds:schemaRef ds:uri="http://purl.org/dc/elements/1.1/"/>
    <ds:schemaRef ds:uri="http://schemas.microsoft.com/office/2006/metadata/properties"/>
    <ds:schemaRef ds:uri="http://purl.org/dc/terms/"/>
    <ds:schemaRef ds:uri="http://schemas.microsoft.com/office/infopath/2007/PartnerControls"/>
    <ds:schemaRef ds:uri="http://schemas.openxmlformats.org/package/2006/metadata/core-properties"/>
    <ds:schemaRef ds:uri="3e02667f-0271-471b-bd6e-11a2e16def1d"/>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4</vt:i4>
      </vt:variant>
    </vt:vector>
  </HeadingPairs>
  <TitlesOfParts>
    <vt:vector size="25" baseType="lpstr">
      <vt:lpstr>GEODIV</vt:lpstr>
      <vt:lpstr>0 Category</vt:lpstr>
      <vt:lpstr>1 Introduction</vt:lpstr>
      <vt:lpstr>2 Information de base</vt:lpstr>
      <vt:lpstr>3 Sante</vt:lpstr>
      <vt:lpstr>4 Insecurite nan manje</vt:lpstr>
      <vt:lpstr>5 Job</vt:lpstr>
      <vt:lpstr>6 Revni</vt:lpstr>
      <vt:lpstr>7 Lis indirek</vt:lpstr>
      <vt:lpstr>8 Edikasyon</vt:lpstr>
      <vt:lpstr>9 Gender</vt:lpstr>
      <vt:lpstr>10 Migration</vt:lpstr>
      <vt:lpstr>11 Inflation</vt:lpstr>
      <vt:lpstr>12 Kote ou abite</vt:lpstr>
      <vt:lpstr>13 Pwoteksyon sosyal</vt:lpstr>
      <vt:lpstr>14 Jere estress finansye</vt:lpstr>
      <vt:lpstr>15 DRM</vt:lpstr>
      <vt:lpstr>16 Gouvenans</vt:lpstr>
      <vt:lpstr>17 Konfians</vt:lpstr>
      <vt:lpstr>18 Kontakt</vt:lpstr>
      <vt:lpstr>RESULTS</vt:lpstr>
      <vt:lpstr>'13 Pwoteksyon sosyal'!Print_Area</vt:lpstr>
      <vt:lpstr>'14 Jere estress finansye'!Print_Area</vt:lpstr>
      <vt:lpstr>'15 DRM'!Print_Area</vt:lpstr>
      <vt:lpstr>'9 Gender'!Print_Area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valerie evans</dc:creator>
  <cp:lastModifiedBy>Daph</cp:lastModifiedBy>
  <cp:lastPrinted>2022-10-11T16:41:42Z</cp:lastPrinted>
  <dcterms:created xsi:type="dcterms:W3CDTF">2021-05-18T13:14:29Z</dcterms:created>
  <dcterms:modified xsi:type="dcterms:W3CDTF">2025-05-10T16:05:47Z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0x010100F4C63C3BD852AE468EAEFD0E6C57C64F0200F1CACCC1E0BE6748B597EDE12FFA72D6</vt:lpwstr>
  </property>
</Properties>
</file>