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O:\FPDEA\Surveys\2025 Enterprise Surveys\Japan\_Implementation Report\"/>
    </mc:Choice>
  </mc:AlternateContent>
  <xr:revisionPtr revIDLastSave="0" documentId="13_ncr:1_{6AA6316B-0AE2-451D-85C4-A2DFDC7601CB}" xr6:coauthVersionLast="47" xr6:coauthVersionMax="47" xr10:uidLastSave="{00000000-0000-0000-0000-000000000000}"/>
  <bookViews>
    <workbookView xWindow="-120" yWindow="-120" windowWidth="38640" windowHeight="2112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8 Weak Universe Estimates" sheetId="20" r:id="rId7"/>
    <sheet name="Table 9 Median Universe Est" sheetId="19" r:id="rId8"/>
    <sheet name="Table 10 Strict Universe Est" sheetId="18" r:id="rId9"/>
    <sheet name="Table 11 Item Response Rates" sheetId="29" r:id="rId10"/>
    <sheet name="universe" sheetId="24" r:id="rId11"/>
    <sheet name="frame fresh and panel" sheetId="3" r:id="rId12"/>
    <sheet name="original survey design" sheetId="33" r:id="rId13"/>
    <sheet name="yield calculation" sheetId="26" r:id="rId14"/>
    <sheet name="achieved fresh and panel" sheetId="1" r:id="rId15"/>
    <sheet name="achieved panel" sheetId="2" r:id="rId16"/>
    <sheet name="universe_strict" sheetId="21" r:id="rId17"/>
    <sheet name="universe_median" sheetId="22" r:id="rId18"/>
    <sheet name="universe_weak" sheetId="23" r:id="rId19"/>
    <sheet name="item response" sheetId="30" r:id="rId20"/>
  </sheets>
  <definedNames>
    <definedName name="_xlnm._FilterDatabase" localSheetId="19" hidden="1">'item response'!$A$1:$G$48</definedName>
    <definedName name="_xlnm._FilterDatabase" localSheetId="5" hidden="1">'Table 6 Achieved Total Sample '!$A$1:$P$35</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2" i="18" l="1"/>
  <c r="P29" i="18"/>
  <c r="P26" i="18"/>
  <c r="P23" i="18"/>
  <c r="P20" i="18"/>
  <c r="P17" i="18"/>
  <c r="P14" i="18"/>
  <c r="P11" i="18"/>
  <c r="P8" i="18"/>
  <c r="P5" i="18"/>
  <c r="P2" i="18"/>
  <c r="P35" i="19"/>
  <c r="P32" i="19"/>
  <c r="P29" i="19"/>
  <c r="P26" i="19"/>
  <c r="P23" i="19"/>
  <c r="P20" i="19"/>
  <c r="P17" i="19"/>
  <c r="P14" i="19"/>
  <c r="P11" i="19"/>
  <c r="P8" i="19"/>
  <c r="P5" i="19"/>
  <c r="P2" i="19"/>
  <c r="P32" i="20"/>
  <c r="P29" i="20"/>
  <c r="P26" i="20"/>
  <c r="P23" i="20"/>
  <c r="P20" i="20"/>
  <c r="P17" i="20"/>
  <c r="P14" i="20"/>
  <c r="P11" i="20"/>
  <c r="P8" i="20"/>
  <c r="P5" i="20"/>
  <c r="P2" i="20"/>
  <c r="P32" i="17"/>
  <c r="P29" i="17"/>
  <c r="P26" i="17"/>
  <c r="P23" i="17"/>
  <c r="P20" i="17"/>
  <c r="P17" i="17"/>
  <c r="P14" i="17"/>
  <c r="P11" i="17"/>
  <c r="P8" i="17"/>
  <c r="P5" i="17"/>
  <c r="P2" i="17"/>
  <c r="P6" i="32"/>
  <c r="P2" i="14"/>
  <c r="G31" i="29"/>
  <c r="F31" i="29"/>
  <c r="E31" i="29"/>
  <c r="D31" i="29"/>
  <c r="G30" i="29"/>
  <c r="F30" i="29"/>
  <c r="E30" i="29"/>
  <c r="D30" i="29"/>
  <c r="G29" i="29"/>
  <c r="F29" i="29"/>
  <c r="E29" i="29"/>
  <c r="D29" i="29"/>
  <c r="G28" i="29"/>
  <c r="F28" i="29"/>
  <c r="E28" i="29"/>
  <c r="D28" i="29"/>
  <c r="G27" i="29"/>
  <c r="F27" i="29"/>
  <c r="E27" i="29"/>
  <c r="D27" i="29"/>
  <c r="G26" i="29"/>
  <c r="F26" i="29"/>
  <c r="E26" i="29"/>
  <c r="D26" i="29"/>
  <c r="G25" i="29"/>
  <c r="F25" i="29"/>
  <c r="E25" i="29"/>
  <c r="D25" i="29"/>
  <c r="G24" i="29"/>
  <c r="F24" i="29"/>
  <c r="E24" i="29"/>
  <c r="D24" i="29"/>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O34" i="18"/>
  <c r="N34" i="18"/>
  <c r="M34" i="18"/>
  <c r="L34" i="18"/>
  <c r="K34" i="18"/>
  <c r="J34" i="18"/>
  <c r="I34" i="18"/>
  <c r="H34" i="18"/>
  <c r="G34" i="18"/>
  <c r="F34" i="18"/>
  <c r="E34" i="18"/>
  <c r="D34" i="18"/>
  <c r="C34" i="18"/>
  <c r="B34" i="18"/>
  <c r="A34" i="18"/>
  <c r="O33" i="18"/>
  <c r="N33" i="18"/>
  <c r="M33" i="18"/>
  <c r="L33" i="18"/>
  <c r="K33" i="18"/>
  <c r="J33" i="18"/>
  <c r="I33" i="18"/>
  <c r="H33" i="18"/>
  <c r="G33" i="18"/>
  <c r="F33" i="18"/>
  <c r="E33" i="18"/>
  <c r="D33" i="18"/>
  <c r="C33" i="18"/>
  <c r="B33" i="18"/>
  <c r="A33" i="18"/>
  <c r="O32" i="18"/>
  <c r="N32" i="18"/>
  <c r="M32" i="18"/>
  <c r="L32" i="18"/>
  <c r="K32" i="18"/>
  <c r="J32" i="18"/>
  <c r="I32" i="18"/>
  <c r="H32" i="18"/>
  <c r="G32" i="18"/>
  <c r="F32" i="18"/>
  <c r="E32" i="18"/>
  <c r="D32" i="18"/>
  <c r="C32" i="18"/>
  <c r="B32" i="18"/>
  <c r="A32" i="18"/>
  <c r="O31" i="18"/>
  <c r="N31" i="18"/>
  <c r="M31" i="18"/>
  <c r="L31" i="18"/>
  <c r="K31" i="18"/>
  <c r="J31" i="18"/>
  <c r="I31" i="18"/>
  <c r="H31" i="18"/>
  <c r="G31" i="18"/>
  <c r="F31" i="18"/>
  <c r="E31" i="18"/>
  <c r="D31" i="18"/>
  <c r="C31" i="18"/>
  <c r="B31" i="18"/>
  <c r="A31" i="18"/>
  <c r="O30" i="18"/>
  <c r="N30" i="18"/>
  <c r="M30" i="18"/>
  <c r="L30" i="18"/>
  <c r="K30" i="18"/>
  <c r="J30" i="18"/>
  <c r="I30" i="18"/>
  <c r="H30" i="18"/>
  <c r="G30" i="18"/>
  <c r="F30" i="18"/>
  <c r="E30" i="18"/>
  <c r="D30" i="18"/>
  <c r="C30" i="18"/>
  <c r="B30" i="18"/>
  <c r="A30" i="18"/>
  <c r="O29" i="18"/>
  <c r="N29" i="18"/>
  <c r="M29" i="18"/>
  <c r="L29" i="18"/>
  <c r="K29" i="18"/>
  <c r="J29" i="18"/>
  <c r="I29" i="18"/>
  <c r="H29" i="18"/>
  <c r="G29" i="18"/>
  <c r="F29" i="18"/>
  <c r="E29" i="18"/>
  <c r="D29" i="18"/>
  <c r="C29" i="18"/>
  <c r="B29" i="18"/>
  <c r="A29" i="18"/>
  <c r="O28" i="18"/>
  <c r="N28" i="18"/>
  <c r="M28" i="18"/>
  <c r="L28" i="18"/>
  <c r="K28" i="18"/>
  <c r="J28" i="18"/>
  <c r="I28" i="18"/>
  <c r="H28" i="18"/>
  <c r="G28" i="18"/>
  <c r="F28" i="18"/>
  <c r="E28" i="18"/>
  <c r="D28" i="18"/>
  <c r="C28" i="18"/>
  <c r="B28" i="18"/>
  <c r="A28" i="18"/>
  <c r="O27" i="18"/>
  <c r="N27" i="18"/>
  <c r="M27" i="18"/>
  <c r="L27" i="18"/>
  <c r="K27" i="18"/>
  <c r="J27" i="18"/>
  <c r="I27" i="18"/>
  <c r="H27" i="18"/>
  <c r="G27" i="18"/>
  <c r="F27" i="18"/>
  <c r="E27" i="18"/>
  <c r="D27" i="18"/>
  <c r="C27" i="18"/>
  <c r="B27" i="18"/>
  <c r="A27" i="18"/>
  <c r="O26" i="18"/>
  <c r="N26" i="18"/>
  <c r="M26" i="18"/>
  <c r="L26" i="18"/>
  <c r="K26" i="18"/>
  <c r="J26" i="18"/>
  <c r="I26" i="18"/>
  <c r="H26" i="18"/>
  <c r="G26" i="18"/>
  <c r="F26" i="18"/>
  <c r="E26" i="18"/>
  <c r="D26" i="18"/>
  <c r="C26" i="18"/>
  <c r="B26" i="18"/>
  <c r="A26" i="18"/>
  <c r="O25" i="18"/>
  <c r="N25" i="18"/>
  <c r="M25" i="18"/>
  <c r="L25" i="18"/>
  <c r="K25" i="18"/>
  <c r="J25" i="18"/>
  <c r="I25" i="18"/>
  <c r="H25" i="18"/>
  <c r="G25" i="18"/>
  <c r="F25" i="18"/>
  <c r="E25" i="18"/>
  <c r="D25" i="18"/>
  <c r="C25" i="18"/>
  <c r="B25" i="18"/>
  <c r="A25" i="18"/>
  <c r="O24" i="18"/>
  <c r="N24" i="18"/>
  <c r="M24" i="18"/>
  <c r="L24" i="18"/>
  <c r="K24" i="18"/>
  <c r="J24" i="18"/>
  <c r="I24" i="18"/>
  <c r="H24" i="18"/>
  <c r="G24" i="18"/>
  <c r="F24" i="18"/>
  <c r="E24" i="18"/>
  <c r="D24" i="18"/>
  <c r="C24" i="18"/>
  <c r="B24" i="18"/>
  <c r="A24" i="18"/>
  <c r="O23" i="18"/>
  <c r="N23" i="18"/>
  <c r="M23" i="18"/>
  <c r="L23" i="18"/>
  <c r="K23" i="18"/>
  <c r="J23" i="18"/>
  <c r="I23" i="18"/>
  <c r="H23" i="18"/>
  <c r="G23" i="18"/>
  <c r="F23" i="18"/>
  <c r="E23" i="18"/>
  <c r="D23" i="18"/>
  <c r="C23" i="18"/>
  <c r="B23" i="18"/>
  <c r="A23" i="18"/>
  <c r="O22" i="18"/>
  <c r="N22" i="18"/>
  <c r="M22" i="18"/>
  <c r="L22" i="18"/>
  <c r="K22" i="18"/>
  <c r="J22" i="18"/>
  <c r="I22" i="18"/>
  <c r="H22" i="18"/>
  <c r="G22" i="18"/>
  <c r="F22" i="18"/>
  <c r="E22" i="18"/>
  <c r="D22" i="18"/>
  <c r="C22" i="18"/>
  <c r="B22" i="18"/>
  <c r="A22" i="18"/>
  <c r="O21" i="18"/>
  <c r="N21" i="18"/>
  <c r="M21" i="18"/>
  <c r="L21" i="18"/>
  <c r="K21" i="18"/>
  <c r="J21" i="18"/>
  <c r="I21" i="18"/>
  <c r="H21" i="18"/>
  <c r="G21" i="18"/>
  <c r="F21" i="18"/>
  <c r="E21" i="18"/>
  <c r="D21" i="18"/>
  <c r="C21" i="18"/>
  <c r="B21" i="18"/>
  <c r="A21" i="18"/>
  <c r="O20" i="18"/>
  <c r="N20" i="18"/>
  <c r="M20" i="18"/>
  <c r="L20" i="18"/>
  <c r="K20" i="18"/>
  <c r="J20" i="18"/>
  <c r="I20" i="18"/>
  <c r="H20" i="18"/>
  <c r="G20" i="18"/>
  <c r="F20" i="18"/>
  <c r="E20" i="18"/>
  <c r="D20" i="18"/>
  <c r="C20" i="18"/>
  <c r="B20" i="18"/>
  <c r="A20" i="18"/>
  <c r="O19" i="18"/>
  <c r="N19" i="18"/>
  <c r="M19" i="18"/>
  <c r="L19" i="18"/>
  <c r="K19" i="18"/>
  <c r="J19" i="18"/>
  <c r="I19" i="18"/>
  <c r="H19" i="18"/>
  <c r="G19" i="18"/>
  <c r="F19" i="18"/>
  <c r="E19" i="18"/>
  <c r="D19" i="18"/>
  <c r="C19" i="18"/>
  <c r="B19" i="18"/>
  <c r="A19" i="18"/>
  <c r="O18" i="18"/>
  <c r="N18" i="18"/>
  <c r="M18" i="18"/>
  <c r="L18" i="18"/>
  <c r="K18" i="18"/>
  <c r="J18" i="18"/>
  <c r="I18" i="18"/>
  <c r="H18" i="18"/>
  <c r="G18" i="18"/>
  <c r="F18" i="18"/>
  <c r="E18" i="18"/>
  <c r="D18" i="18"/>
  <c r="C18" i="18"/>
  <c r="B18" i="18"/>
  <c r="A18" i="18"/>
  <c r="O17" i="18"/>
  <c r="N17" i="18"/>
  <c r="M17" i="18"/>
  <c r="L17" i="18"/>
  <c r="K17" i="18"/>
  <c r="J17" i="18"/>
  <c r="I17" i="18"/>
  <c r="H17" i="18"/>
  <c r="G17" i="18"/>
  <c r="F17" i="18"/>
  <c r="E17" i="18"/>
  <c r="D17" i="18"/>
  <c r="C17" i="18"/>
  <c r="B17" i="18"/>
  <c r="A17" i="18"/>
  <c r="O16" i="18"/>
  <c r="N16" i="18"/>
  <c r="M16" i="18"/>
  <c r="L16" i="18"/>
  <c r="K16" i="18"/>
  <c r="J16" i="18"/>
  <c r="I16" i="18"/>
  <c r="H16" i="18"/>
  <c r="G16" i="18"/>
  <c r="F16" i="18"/>
  <c r="E16" i="18"/>
  <c r="D16" i="18"/>
  <c r="C16" i="18"/>
  <c r="B16" i="18"/>
  <c r="A16" i="18"/>
  <c r="O15" i="18"/>
  <c r="N15" i="18"/>
  <c r="M15" i="18"/>
  <c r="L15" i="18"/>
  <c r="K15" i="18"/>
  <c r="J15" i="18"/>
  <c r="I15" i="18"/>
  <c r="H15" i="18"/>
  <c r="G15" i="18"/>
  <c r="F15" i="18"/>
  <c r="E15" i="18"/>
  <c r="D15" i="18"/>
  <c r="C15" i="18"/>
  <c r="B15" i="18"/>
  <c r="A15" i="18"/>
  <c r="O14" i="18"/>
  <c r="N14" i="18"/>
  <c r="M14" i="18"/>
  <c r="L14" i="18"/>
  <c r="K14" i="18"/>
  <c r="J14" i="18"/>
  <c r="I14" i="18"/>
  <c r="H14" i="18"/>
  <c r="G14" i="18"/>
  <c r="F14" i="18"/>
  <c r="E14" i="18"/>
  <c r="D14" i="18"/>
  <c r="C14" i="18"/>
  <c r="B14" i="18"/>
  <c r="A14" i="18"/>
  <c r="O13" i="18"/>
  <c r="N13" i="18"/>
  <c r="M13" i="18"/>
  <c r="L13" i="18"/>
  <c r="K13" i="18"/>
  <c r="J13" i="18"/>
  <c r="I13" i="18"/>
  <c r="H13" i="18"/>
  <c r="G13" i="18"/>
  <c r="F13" i="18"/>
  <c r="E13" i="18"/>
  <c r="D13" i="18"/>
  <c r="C13" i="18"/>
  <c r="B13" i="18"/>
  <c r="A13" i="18"/>
  <c r="O12" i="18"/>
  <c r="N12" i="18"/>
  <c r="M12" i="18"/>
  <c r="L12" i="18"/>
  <c r="K12" i="18"/>
  <c r="J12" i="18"/>
  <c r="I12" i="18"/>
  <c r="H12" i="18"/>
  <c r="G12" i="18"/>
  <c r="F12" i="18"/>
  <c r="E12" i="18"/>
  <c r="D12" i="18"/>
  <c r="C12" i="18"/>
  <c r="B12" i="18"/>
  <c r="A12" i="18"/>
  <c r="O11" i="18"/>
  <c r="N11" i="18"/>
  <c r="M11" i="18"/>
  <c r="L11" i="18"/>
  <c r="K11" i="18"/>
  <c r="J11" i="18"/>
  <c r="I11" i="18"/>
  <c r="H11" i="18"/>
  <c r="G11" i="18"/>
  <c r="F11" i="18"/>
  <c r="E11" i="18"/>
  <c r="D11" i="18"/>
  <c r="C11" i="18"/>
  <c r="B11" i="18"/>
  <c r="A11" i="18"/>
  <c r="O10" i="18"/>
  <c r="N10" i="18"/>
  <c r="M10" i="18"/>
  <c r="L10" i="18"/>
  <c r="K10" i="18"/>
  <c r="J10" i="18"/>
  <c r="I10" i="18"/>
  <c r="H10" i="18"/>
  <c r="G10" i="18"/>
  <c r="F10" i="18"/>
  <c r="E10" i="18"/>
  <c r="D10" i="18"/>
  <c r="C10" i="18"/>
  <c r="B10" i="18"/>
  <c r="A10" i="18"/>
  <c r="O9" i="18"/>
  <c r="N9" i="18"/>
  <c r="M9" i="18"/>
  <c r="L9" i="18"/>
  <c r="K9" i="18"/>
  <c r="J9" i="18"/>
  <c r="J35" i="18" s="1"/>
  <c r="I9" i="18"/>
  <c r="H9" i="18"/>
  <c r="G9" i="18"/>
  <c r="F9" i="18"/>
  <c r="E9" i="18"/>
  <c r="D9" i="18"/>
  <c r="C9" i="18"/>
  <c r="B9" i="18"/>
  <c r="A9" i="18"/>
  <c r="O8" i="18"/>
  <c r="N8" i="18"/>
  <c r="M8" i="18"/>
  <c r="L8" i="18"/>
  <c r="K8" i="18"/>
  <c r="J8" i="18"/>
  <c r="I8" i="18"/>
  <c r="H8" i="18"/>
  <c r="G8" i="18"/>
  <c r="F8" i="18"/>
  <c r="E8" i="18"/>
  <c r="D8" i="18"/>
  <c r="C8" i="18"/>
  <c r="B8" i="18"/>
  <c r="A8" i="18"/>
  <c r="O7" i="18"/>
  <c r="N7" i="18"/>
  <c r="M7" i="18"/>
  <c r="L7" i="18"/>
  <c r="K7" i="18"/>
  <c r="J7" i="18"/>
  <c r="I7" i="18"/>
  <c r="H7" i="18"/>
  <c r="G7" i="18"/>
  <c r="F7" i="18"/>
  <c r="E7" i="18"/>
  <c r="D7" i="18"/>
  <c r="C7" i="18"/>
  <c r="B7" i="18"/>
  <c r="A7" i="18"/>
  <c r="O6" i="18"/>
  <c r="N6" i="18"/>
  <c r="M6" i="18"/>
  <c r="L6" i="18"/>
  <c r="K6" i="18"/>
  <c r="J6" i="18"/>
  <c r="I6" i="18"/>
  <c r="H6" i="18"/>
  <c r="G6" i="18"/>
  <c r="F6" i="18"/>
  <c r="E6" i="18"/>
  <c r="D6" i="18"/>
  <c r="C6" i="18"/>
  <c r="B6" i="18"/>
  <c r="A6" i="18"/>
  <c r="O5" i="18"/>
  <c r="N5" i="18"/>
  <c r="M5" i="18"/>
  <c r="L5" i="18"/>
  <c r="K5" i="18"/>
  <c r="J5" i="18"/>
  <c r="I5" i="18"/>
  <c r="H5" i="18"/>
  <c r="G5" i="18"/>
  <c r="F5" i="18"/>
  <c r="E5" i="18"/>
  <c r="D5" i="18"/>
  <c r="C5" i="18"/>
  <c r="B5" i="18"/>
  <c r="A5" i="18"/>
  <c r="O4" i="18"/>
  <c r="N4" i="18"/>
  <c r="M4" i="18"/>
  <c r="L4" i="18"/>
  <c r="K4" i="18"/>
  <c r="J4" i="18"/>
  <c r="I4" i="18"/>
  <c r="H4" i="18"/>
  <c r="G4" i="18"/>
  <c r="F4" i="18"/>
  <c r="E4" i="18"/>
  <c r="D4" i="18"/>
  <c r="C4" i="18"/>
  <c r="B4" i="18"/>
  <c r="A4" i="18"/>
  <c r="O3" i="18"/>
  <c r="N3" i="18"/>
  <c r="M3" i="18"/>
  <c r="L3" i="18"/>
  <c r="K3" i="18"/>
  <c r="J3" i="18"/>
  <c r="I3" i="18"/>
  <c r="H3" i="18"/>
  <c r="G3" i="18"/>
  <c r="F3" i="18"/>
  <c r="E3" i="18"/>
  <c r="D3" i="18"/>
  <c r="C3" i="18"/>
  <c r="B3" i="18"/>
  <c r="A3" i="18"/>
  <c r="O2" i="18"/>
  <c r="O35" i="18" s="1"/>
  <c r="N2" i="18"/>
  <c r="N35" i="18" s="1"/>
  <c r="M2" i="18"/>
  <c r="L2" i="18"/>
  <c r="L35" i="18" s="1"/>
  <c r="K2" i="18"/>
  <c r="K35" i="18" s="1"/>
  <c r="J2" i="18"/>
  <c r="I2" i="18"/>
  <c r="H2" i="18"/>
  <c r="H35" i="18" s="1"/>
  <c r="G2" i="18"/>
  <c r="G35" i="18" s="1"/>
  <c r="F2" i="18"/>
  <c r="F35" i="18" s="1"/>
  <c r="E2" i="18"/>
  <c r="D2" i="18"/>
  <c r="D35" i="18" s="1"/>
  <c r="C2" i="18"/>
  <c r="B2" i="18"/>
  <c r="A2" i="18"/>
  <c r="P1" i="18"/>
  <c r="O1" i="18"/>
  <c r="N1" i="18"/>
  <c r="M1" i="18"/>
  <c r="L1" i="18"/>
  <c r="K1" i="18"/>
  <c r="J1" i="18"/>
  <c r="I1" i="18"/>
  <c r="H1" i="18"/>
  <c r="G1" i="18"/>
  <c r="F1" i="18"/>
  <c r="E1" i="18"/>
  <c r="D1" i="18"/>
  <c r="C1" i="18"/>
  <c r="L35" i="19"/>
  <c r="D35" i="19"/>
  <c r="O34" i="19"/>
  <c r="N34" i="19"/>
  <c r="M34" i="19"/>
  <c r="L34" i="19"/>
  <c r="K34" i="19"/>
  <c r="J34" i="19"/>
  <c r="I34" i="19"/>
  <c r="H34" i="19"/>
  <c r="G34" i="19"/>
  <c r="F34" i="19"/>
  <c r="E34" i="19"/>
  <c r="D34" i="19"/>
  <c r="C34" i="19"/>
  <c r="B34" i="19"/>
  <c r="A34" i="19"/>
  <c r="O33" i="19"/>
  <c r="N33" i="19"/>
  <c r="M33" i="19"/>
  <c r="L33" i="19"/>
  <c r="K33" i="19"/>
  <c r="J33" i="19"/>
  <c r="I33" i="19"/>
  <c r="H33" i="19"/>
  <c r="G33" i="19"/>
  <c r="F33" i="19"/>
  <c r="E33" i="19"/>
  <c r="D33" i="19"/>
  <c r="C33" i="19"/>
  <c r="B33" i="19"/>
  <c r="A33" i="19"/>
  <c r="O32" i="19"/>
  <c r="N32" i="19"/>
  <c r="M32" i="19"/>
  <c r="L32" i="19"/>
  <c r="K32" i="19"/>
  <c r="J32" i="19"/>
  <c r="I32" i="19"/>
  <c r="H32" i="19"/>
  <c r="G32" i="19"/>
  <c r="F32" i="19"/>
  <c r="E32" i="19"/>
  <c r="D32" i="19"/>
  <c r="C32" i="19"/>
  <c r="B32" i="19"/>
  <c r="A32" i="19"/>
  <c r="O31" i="19"/>
  <c r="N31" i="19"/>
  <c r="M31" i="19"/>
  <c r="L31" i="19"/>
  <c r="K31" i="19"/>
  <c r="J31" i="19"/>
  <c r="I31" i="19"/>
  <c r="H31" i="19"/>
  <c r="G31" i="19"/>
  <c r="F31" i="19"/>
  <c r="E31" i="19"/>
  <c r="D31" i="19"/>
  <c r="C31" i="19"/>
  <c r="B31" i="19"/>
  <c r="A31" i="19"/>
  <c r="O30" i="19"/>
  <c r="N30" i="19"/>
  <c r="M30" i="19"/>
  <c r="L30" i="19"/>
  <c r="K30" i="19"/>
  <c r="J30" i="19"/>
  <c r="I30" i="19"/>
  <c r="H30" i="19"/>
  <c r="G30" i="19"/>
  <c r="F30" i="19"/>
  <c r="E30" i="19"/>
  <c r="D30" i="19"/>
  <c r="C30" i="19"/>
  <c r="B30" i="19"/>
  <c r="A30" i="19"/>
  <c r="O29" i="19"/>
  <c r="N29" i="19"/>
  <c r="M29" i="19"/>
  <c r="L29" i="19"/>
  <c r="K29" i="19"/>
  <c r="J29" i="19"/>
  <c r="I29" i="19"/>
  <c r="H29" i="19"/>
  <c r="G29" i="19"/>
  <c r="F29" i="19"/>
  <c r="E29" i="19"/>
  <c r="D29" i="19"/>
  <c r="C29" i="19"/>
  <c r="B29" i="19"/>
  <c r="A29" i="19"/>
  <c r="O28" i="19"/>
  <c r="N28" i="19"/>
  <c r="M28" i="19"/>
  <c r="L28" i="19"/>
  <c r="K28" i="19"/>
  <c r="J28" i="19"/>
  <c r="I28" i="19"/>
  <c r="H28" i="19"/>
  <c r="G28" i="19"/>
  <c r="F28" i="19"/>
  <c r="E28" i="19"/>
  <c r="D28" i="19"/>
  <c r="C28" i="19"/>
  <c r="B28" i="19"/>
  <c r="A28" i="19"/>
  <c r="O27" i="19"/>
  <c r="N27" i="19"/>
  <c r="M27" i="19"/>
  <c r="L27" i="19"/>
  <c r="K27" i="19"/>
  <c r="J27" i="19"/>
  <c r="I27" i="19"/>
  <c r="H27" i="19"/>
  <c r="G27" i="19"/>
  <c r="F27" i="19"/>
  <c r="E27" i="19"/>
  <c r="D27" i="19"/>
  <c r="C27" i="19"/>
  <c r="B27" i="19"/>
  <c r="A27" i="19"/>
  <c r="O26" i="19"/>
  <c r="N26" i="19"/>
  <c r="M26" i="19"/>
  <c r="L26" i="19"/>
  <c r="K26" i="19"/>
  <c r="J26" i="19"/>
  <c r="I26" i="19"/>
  <c r="H26" i="19"/>
  <c r="G26" i="19"/>
  <c r="F26" i="19"/>
  <c r="E26" i="19"/>
  <c r="D26" i="19"/>
  <c r="C26" i="19"/>
  <c r="B26" i="19"/>
  <c r="A26" i="19"/>
  <c r="O25" i="19"/>
  <c r="N25" i="19"/>
  <c r="M25" i="19"/>
  <c r="L25" i="19"/>
  <c r="K25" i="19"/>
  <c r="J25" i="19"/>
  <c r="I25" i="19"/>
  <c r="H25" i="19"/>
  <c r="G25" i="19"/>
  <c r="F25" i="19"/>
  <c r="E25" i="19"/>
  <c r="D25" i="19"/>
  <c r="C25" i="19"/>
  <c r="B25" i="19"/>
  <c r="A25" i="19"/>
  <c r="O24" i="19"/>
  <c r="N24" i="19"/>
  <c r="M24" i="19"/>
  <c r="L24" i="19"/>
  <c r="K24" i="19"/>
  <c r="J24" i="19"/>
  <c r="I24" i="19"/>
  <c r="H24" i="19"/>
  <c r="G24" i="19"/>
  <c r="F24" i="19"/>
  <c r="E24" i="19"/>
  <c r="D24" i="19"/>
  <c r="C24" i="19"/>
  <c r="B24" i="19"/>
  <c r="A24" i="19"/>
  <c r="O23" i="19"/>
  <c r="N23" i="19"/>
  <c r="M23" i="19"/>
  <c r="L23" i="19"/>
  <c r="K23" i="19"/>
  <c r="J23" i="19"/>
  <c r="I23" i="19"/>
  <c r="H23" i="19"/>
  <c r="G23" i="19"/>
  <c r="F23" i="19"/>
  <c r="E23" i="19"/>
  <c r="D23" i="19"/>
  <c r="C23" i="19"/>
  <c r="B23" i="19"/>
  <c r="A23" i="19"/>
  <c r="O22" i="19"/>
  <c r="N22" i="19"/>
  <c r="M22" i="19"/>
  <c r="L22" i="19"/>
  <c r="K22" i="19"/>
  <c r="J22" i="19"/>
  <c r="I22" i="19"/>
  <c r="H22" i="19"/>
  <c r="G22" i="19"/>
  <c r="F22" i="19"/>
  <c r="E22" i="19"/>
  <c r="D22" i="19"/>
  <c r="C22" i="19"/>
  <c r="B22" i="19"/>
  <c r="A22" i="19"/>
  <c r="O21" i="19"/>
  <c r="N21" i="19"/>
  <c r="M21" i="19"/>
  <c r="L21" i="19"/>
  <c r="K21" i="19"/>
  <c r="J21" i="19"/>
  <c r="I21" i="19"/>
  <c r="H21" i="19"/>
  <c r="G21" i="19"/>
  <c r="F21" i="19"/>
  <c r="E21" i="19"/>
  <c r="D21" i="19"/>
  <c r="C21" i="19"/>
  <c r="B21" i="19"/>
  <c r="A21" i="19"/>
  <c r="O20" i="19"/>
  <c r="N20" i="19"/>
  <c r="M20" i="19"/>
  <c r="L20" i="19"/>
  <c r="K20" i="19"/>
  <c r="J20" i="19"/>
  <c r="I20" i="19"/>
  <c r="H20" i="19"/>
  <c r="G20" i="19"/>
  <c r="F20" i="19"/>
  <c r="E20" i="19"/>
  <c r="D20" i="19"/>
  <c r="C20" i="19"/>
  <c r="B20" i="19"/>
  <c r="A20" i="19"/>
  <c r="O19" i="19"/>
  <c r="N19" i="19"/>
  <c r="M19" i="19"/>
  <c r="L19" i="19"/>
  <c r="K19" i="19"/>
  <c r="J19" i="19"/>
  <c r="I19" i="19"/>
  <c r="H19" i="19"/>
  <c r="G19" i="19"/>
  <c r="F19" i="19"/>
  <c r="E19" i="19"/>
  <c r="D19" i="19"/>
  <c r="C19" i="19"/>
  <c r="B19" i="19"/>
  <c r="A19" i="19"/>
  <c r="O18" i="19"/>
  <c r="N18" i="19"/>
  <c r="M18" i="19"/>
  <c r="L18" i="19"/>
  <c r="K18" i="19"/>
  <c r="J18" i="19"/>
  <c r="I18" i="19"/>
  <c r="H18" i="19"/>
  <c r="G18" i="19"/>
  <c r="F18" i="19"/>
  <c r="E18" i="19"/>
  <c r="D18" i="19"/>
  <c r="C18" i="19"/>
  <c r="B18" i="19"/>
  <c r="A18" i="19"/>
  <c r="O17" i="19"/>
  <c r="N17" i="19"/>
  <c r="M17" i="19"/>
  <c r="L17" i="19"/>
  <c r="K17" i="19"/>
  <c r="J17" i="19"/>
  <c r="I17" i="19"/>
  <c r="H17" i="19"/>
  <c r="G17" i="19"/>
  <c r="F17" i="19"/>
  <c r="E17" i="19"/>
  <c r="D17" i="19"/>
  <c r="C17" i="19"/>
  <c r="B17" i="19"/>
  <c r="A17" i="19"/>
  <c r="O16" i="19"/>
  <c r="N16" i="19"/>
  <c r="M16" i="19"/>
  <c r="L16" i="19"/>
  <c r="K16" i="19"/>
  <c r="J16" i="19"/>
  <c r="I16" i="19"/>
  <c r="H16" i="19"/>
  <c r="G16" i="19"/>
  <c r="F16" i="19"/>
  <c r="E16" i="19"/>
  <c r="D16" i="19"/>
  <c r="C16" i="19"/>
  <c r="B16" i="19"/>
  <c r="A16" i="19"/>
  <c r="O15" i="19"/>
  <c r="N15" i="19"/>
  <c r="M15" i="19"/>
  <c r="L15" i="19"/>
  <c r="K15" i="19"/>
  <c r="J15" i="19"/>
  <c r="I15" i="19"/>
  <c r="H15" i="19"/>
  <c r="G15" i="19"/>
  <c r="F15" i="19"/>
  <c r="E15" i="19"/>
  <c r="D15" i="19"/>
  <c r="C15" i="19"/>
  <c r="B15" i="19"/>
  <c r="A15" i="19"/>
  <c r="O14" i="19"/>
  <c r="N14" i="19"/>
  <c r="M14" i="19"/>
  <c r="L14" i="19"/>
  <c r="K14" i="19"/>
  <c r="J14" i="19"/>
  <c r="I14" i="19"/>
  <c r="H14" i="19"/>
  <c r="G14" i="19"/>
  <c r="F14" i="19"/>
  <c r="E14" i="19"/>
  <c r="D14" i="19"/>
  <c r="C14" i="19"/>
  <c r="B14" i="19"/>
  <c r="A14" i="19"/>
  <c r="O13" i="19"/>
  <c r="N13" i="19"/>
  <c r="M13" i="19"/>
  <c r="L13" i="19"/>
  <c r="K13" i="19"/>
  <c r="J13" i="19"/>
  <c r="I13" i="19"/>
  <c r="H13" i="19"/>
  <c r="G13" i="19"/>
  <c r="F13" i="19"/>
  <c r="E13" i="19"/>
  <c r="D13" i="19"/>
  <c r="C13" i="19"/>
  <c r="B13" i="19"/>
  <c r="A13" i="19"/>
  <c r="O12" i="19"/>
  <c r="N12" i="19"/>
  <c r="M12" i="19"/>
  <c r="L12" i="19"/>
  <c r="K12" i="19"/>
  <c r="J12" i="19"/>
  <c r="I12" i="19"/>
  <c r="H12" i="19"/>
  <c r="G12" i="19"/>
  <c r="F12" i="19"/>
  <c r="E12" i="19"/>
  <c r="D12" i="19"/>
  <c r="C12" i="19"/>
  <c r="B12" i="19"/>
  <c r="A12" i="19"/>
  <c r="O11" i="19"/>
  <c r="N11" i="19"/>
  <c r="M11" i="19"/>
  <c r="L11" i="19"/>
  <c r="K11" i="19"/>
  <c r="J11" i="19"/>
  <c r="I11" i="19"/>
  <c r="H11" i="19"/>
  <c r="G11" i="19"/>
  <c r="F11" i="19"/>
  <c r="E11" i="19"/>
  <c r="D11" i="19"/>
  <c r="C11" i="19"/>
  <c r="B11" i="19"/>
  <c r="A11" i="19"/>
  <c r="O10" i="19"/>
  <c r="N10" i="19"/>
  <c r="M10" i="19"/>
  <c r="L10" i="19"/>
  <c r="K10" i="19"/>
  <c r="J10" i="19"/>
  <c r="I10" i="19"/>
  <c r="H10" i="19"/>
  <c r="G10" i="19"/>
  <c r="F10" i="19"/>
  <c r="E10" i="19"/>
  <c r="D10" i="19"/>
  <c r="C10" i="19"/>
  <c r="B10" i="19"/>
  <c r="A10" i="19"/>
  <c r="O9" i="19"/>
  <c r="N9" i="19"/>
  <c r="M9" i="19"/>
  <c r="L9" i="19"/>
  <c r="K9" i="19"/>
  <c r="J9" i="19"/>
  <c r="I9" i="19"/>
  <c r="H9" i="19"/>
  <c r="G9" i="19"/>
  <c r="F9" i="19"/>
  <c r="E9" i="19"/>
  <c r="D9" i="19"/>
  <c r="C9" i="19"/>
  <c r="B9" i="19"/>
  <c r="A9" i="19"/>
  <c r="O8" i="19"/>
  <c r="N8" i="19"/>
  <c r="M8" i="19"/>
  <c r="L8" i="19"/>
  <c r="K8" i="19"/>
  <c r="J8" i="19"/>
  <c r="I8" i="19"/>
  <c r="H8" i="19"/>
  <c r="G8" i="19"/>
  <c r="F8" i="19"/>
  <c r="E8" i="19"/>
  <c r="D8" i="19"/>
  <c r="C8" i="19"/>
  <c r="B8" i="19"/>
  <c r="A8" i="19"/>
  <c r="O7" i="19"/>
  <c r="N7" i="19"/>
  <c r="M7" i="19"/>
  <c r="L7" i="19"/>
  <c r="K7" i="19"/>
  <c r="J7" i="19"/>
  <c r="I7" i="19"/>
  <c r="H7" i="19"/>
  <c r="G7" i="19"/>
  <c r="F7" i="19"/>
  <c r="E7" i="19"/>
  <c r="D7" i="19"/>
  <c r="C7" i="19"/>
  <c r="B7" i="19"/>
  <c r="A7" i="19"/>
  <c r="O6" i="19"/>
  <c r="N6" i="19"/>
  <c r="M6" i="19"/>
  <c r="L6" i="19"/>
  <c r="K6" i="19"/>
  <c r="J6" i="19"/>
  <c r="I6" i="19"/>
  <c r="H6" i="19"/>
  <c r="G6" i="19"/>
  <c r="F6" i="19"/>
  <c r="E6" i="19"/>
  <c r="D6" i="19"/>
  <c r="C6" i="19"/>
  <c r="B6" i="19"/>
  <c r="A6" i="19"/>
  <c r="O5" i="19"/>
  <c r="N5" i="19"/>
  <c r="M5" i="19"/>
  <c r="L5" i="19"/>
  <c r="K5" i="19"/>
  <c r="J5" i="19"/>
  <c r="I5" i="19"/>
  <c r="H5" i="19"/>
  <c r="G5" i="19"/>
  <c r="F5" i="19"/>
  <c r="E5" i="19"/>
  <c r="D5" i="19"/>
  <c r="C5" i="19"/>
  <c r="B5" i="19"/>
  <c r="A5" i="19"/>
  <c r="O4" i="19"/>
  <c r="N4" i="19"/>
  <c r="M4" i="19"/>
  <c r="L4" i="19"/>
  <c r="K4" i="19"/>
  <c r="J4" i="19"/>
  <c r="I4" i="19"/>
  <c r="H4" i="19"/>
  <c r="G4" i="19"/>
  <c r="F4" i="19"/>
  <c r="E4" i="19"/>
  <c r="D4" i="19"/>
  <c r="C4" i="19"/>
  <c r="B4" i="19"/>
  <c r="A4" i="19"/>
  <c r="O3" i="19"/>
  <c r="N3" i="19"/>
  <c r="M3" i="19"/>
  <c r="L3" i="19"/>
  <c r="K3" i="19"/>
  <c r="J3" i="19"/>
  <c r="I3" i="19"/>
  <c r="H3" i="19"/>
  <c r="G3" i="19"/>
  <c r="F3" i="19"/>
  <c r="E3" i="19"/>
  <c r="D3" i="19"/>
  <c r="C3" i="19"/>
  <c r="B3" i="19"/>
  <c r="A3" i="19"/>
  <c r="O2" i="19"/>
  <c r="O35" i="19" s="1"/>
  <c r="N2" i="19"/>
  <c r="M2" i="19"/>
  <c r="M35" i="19" s="1"/>
  <c r="L2" i="19"/>
  <c r="K2" i="19"/>
  <c r="K35" i="19" s="1"/>
  <c r="J2" i="19"/>
  <c r="I2" i="19"/>
  <c r="I35" i="19" s="1"/>
  <c r="H2" i="19"/>
  <c r="H35" i="19" s="1"/>
  <c r="G2" i="19"/>
  <c r="G35" i="19" s="1"/>
  <c r="F2" i="19"/>
  <c r="E2" i="19"/>
  <c r="E35" i="19" s="1"/>
  <c r="D2" i="19"/>
  <c r="C2" i="19"/>
  <c r="C35" i="19" s="1"/>
  <c r="B2" i="19"/>
  <c r="A2" i="19"/>
  <c r="P1" i="19"/>
  <c r="O1" i="19"/>
  <c r="N1" i="19"/>
  <c r="M1" i="19"/>
  <c r="L1" i="19"/>
  <c r="K1" i="19"/>
  <c r="J1" i="19"/>
  <c r="I1" i="19"/>
  <c r="H1" i="19"/>
  <c r="G1" i="19"/>
  <c r="F1" i="19"/>
  <c r="E1" i="19"/>
  <c r="D1" i="19"/>
  <c r="C1" i="19"/>
  <c r="O34" i="20"/>
  <c r="N34" i="20"/>
  <c r="M34" i="20"/>
  <c r="L34" i="20"/>
  <c r="K34" i="20"/>
  <c r="J34" i="20"/>
  <c r="I34" i="20"/>
  <c r="H34" i="20"/>
  <c r="G34" i="20"/>
  <c r="F34" i="20"/>
  <c r="E34" i="20"/>
  <c r="D34" i="20"/>
  <c r="C34" i="20"/>
  <c r="B34" i="20"/>
  <c r="A34" i="20"/>
  <c r="O33" i="20"/>
  <c r="N33" i="20"/>
  <c r="M33" i="20"/>
  <c r="L33" i="20"/>
  <c r="K33" i="20"/>
  <c r="J33" i="20"/>
  <c r="I33" i="20"/>
  <c r="H33" i="20"/>
  <c r="G33" i="20"/>
  <c r="F33" i="20"/>
  <c r="E33" i="20"/>
  <c r="D33" i="20"/>
  <c r="C33" i="20"/>
  <c r="B33" i="20"/>
  <c r="A33" i="20"/>
  <c r="O32" i="20"/>
  <c r="N32" i="20"/>
  <c r="M32" i="20"/>
  <c r="L32" i="20"/>
  <c r="K32" i="20"/>
  <c r="J32" i="20"/>
  <c r="I32" i="20"/>
  <c r="H32" i="20"/>
  <c r="G32" i="20"/>
  <c r="F32" i="20"/>
  <c r="E32" i="20"/>
  <c r="D32" i="20"/>
  <c r="C32" i="20"/>
  <c r="B32" i="20"/>
  <c r="A32" i="20"/>
  <c r="O31" i="20"/>
  <c r="N31" i="20"/>
  <c r="M31" i="20"/>
  <c r="L31" i="20"/>
  <c r="K31" i="20"/>
  <c r="J31" i="20"/>
  <c r="I31" i="20"/>
  <c r="H31" i="20"/>
  <c r="G31" i="20"/>
  <c r="F31" i="20"/>
  <c r="E31" i="20"/>
  <c r="D31" i="20"/>
  <c r="C31" i="20"/>
  <c r="B31" i="20"/>
  <c r="A31" i="20"/>
  <c r="O30" i="20"/>
  <c r="N30" i="20"/>
  <c r="M30" i="20"/>
  <c r="L30" i="20"/>
  <c r="K30" i="20"/>
  <c r="J30" i="20"/>
  <c r="I30" i="20"/>
  <c r="H30" i="20"/>
  <c r="G30" i="20"/>
  <c r="F30" i="20"/>
  <c r="E30" i="20"/>
  <c r="D30" i="20"/>
  <c r="C30" i="20"/>
  <c r="B30" i="20"/>
  <c r="A30" i="20"/>
  <c r="O29" i="20"/>
  <c r="N29" i="20"/>
  <c r="M29" i="20"/>
  <c r="L29" i="20"/>
  <c r="K29" i="20"/>
  <c r="J29" i="20"/>
  <c r="I29" i="20"/>
  <c r="H29" i="20"/>
  <c r="G29" i="20"/>
  <c r="F29" i="20"/>
  <c r="E29" i="20"/>
  <c r="D29" i="20"/>
  <c r="C29" i="20"/>
  <c r="B29" i="20"/>
  <c r="A29" i="20"/>
  <c r="O28" i="20"/>
  <c r="N28" i="20"/>
  <c r="M28" i="20"/>
  <c r="L28" i="20"/>
  <c r="K28" i="20"/>
  <c r="J28" i="20"/>
  <c r="I28" i="20"/>
  <c r="H28" i="20"/>
  <c r="G28" i="20"/>
  <c r="F28" i="20"/>
  <c r="E28" i="20"/>
  <c r="D28" i="20"/>
  <c r="C28" i="20"/>
  <c r="B28" i="20"/>
  <c r="A28" i="20"/>
  <c r="O27" i="20"/>
  <c r="N27" i="20"/>
  <c r="M27" i="20"/>
  <c r="L27" i="20"/>
  <c r="K27" i="20"/>
  <c r="J27" i="20"/>
  <c r="I27" i="20"/>
  <c r="H27" i="20"/>
  <c r="G27" i="20"/>
  <c r="F27" i="20"/>
  <c r="E27" i="20"/>
  <c r="D27" i="20"/>
  <c r="C27" i="20"/>
  <c r="B27" i="20"/>
  <c r="A27" i="20"/>
  <c r="O26" i="20"/>
  <c r="N26" i="20"/>
  <c r="M26" i="20"/>
  <c r="L26" i="20"/>
  <c r="K26" i="20"/>
  <c r="J26" i="20"/>
  <c r="I26" i="20"/>
  <c r="H26" i="20"/>
  <c r="G26" i="20"/>
  <c r="F26" i="20"/>
  <c r="E26" i="20"/>
  <c r="D26" i="20"/>
  <c r="C26" i="20"/>
  <c r="B26" i="20"/>
  <c r="A26" i="20"/>
  <c r="O25" i="20"/>
  <c r="N25" i="20"/>
  <c r="M25" i="20"/>
  <c r="L25" i="20"/>
  <c r="K25" i="20"/>
  <c r="J25" i="20"/>
  <c r="I25" i="20"/>
  <c r="H25" i="20"/>
  <c r="G25" i="20"/>
  <c r="F25" i="20"/>
  <c r="E25" i="20"/>
  <c r="D25" i="20"/>
  <c r="C25" i="20"/>
  <c r="B25" i="20"/>
  <c r="A25" i="20"/>
  <c r="O24" i="20"/>
  <c r="N24" i="20"/>
  <c r="M24" i="20"/>
  <c r="L24" i="20"/>
  <c r="K24" i="20"/>
  <c r="J24" i="20"/>
  <c r="I24" i="20"/>
  <c r="H24" i="20"/>
  <c r="G24" i="20"/>
  <c r="F24" i="20"/>
  <c r="E24" i="20"/>
  <c r="D24" i="20"/>
  <c r="C24" i="20"/>
  <c r="B24" i="20"/>
  <c r="A24" i="20"/>
  <c r="O23" i="20"/>
  <c r="N23" i="20"/>
  <c r="M23" i="20"/>
  <c r="L23" i="20"/>
  <c r="K23" i="20"/>
  <c r="J23" i="20"/>
  <c r="I23" i="20"/>
  <c r="H23" i="20"/>
  <c r="G23" i="20"/>
  <c r="F23" i="20"/>
  <c r="E23" i="20"/>
  <c r="D23" i="20"/>
  <c r="C23" i="20"/>
  <c r="B23" i="20"/>
  <c r="A23" i="20"/>
  <c r="O22" i="20"/>
  <c r="N22" i="20"/>
  <c r="M22" i="20"/>
  <c r="L22" i="20"/>
  <c r="K22" i="20"/>
  <c r="J22" i="20"/>
  <c r="I22" i="20"/>
  <c r="H22" i="20"/>
  <c r="G22" i="20"/>
  <c r="F22" i="20"/>
  <c r="E22" i="20"/>
  <c r="D22" i="20"/>
  <c r="C22" i="20"/>
  <c r="B22" i="20"/>
  <c r="A22" i="20"/>
  <c r="O21" i="20"/>
  <c r="N21" i="20"/>
  <c r="M21" i="20"/>
  <c r="L21" i="20"/>
  <c r="K21" i="20"/>
  <c r="J21" i="20"/>
  <c r="I21" i="20"/>
  <c r="H21" i="20"/>
  <c r="G21" i="20"/>
  <c r="F21" i="20"/>
  <c r="E21" i="20"/>
  <c r="D21" i="20"/>
  <c r="C21" i="20"/>
  <c r="B21" i="20"/>
  <c r="A21" i="20"/>
  <c r="O20" i="20"/>
  <c r="N20" i="20"/>
  <c r="M20" i="20"/>
  <c r="L20" i="20"/>
  <c r="K20" i="20"/>
  <c r="J20" i="20"/>
  <c r="I20" i="20"/>
  <c r="H20" i="20"/>
  <c r="G20" i="20"/>
  <c r="F20" i="20"/>
  <c r="E20" i="20"/>
  <c r="D20" i="20"/>
  <c r="C20" i="20"/>
  <c r="B20" i="20"/>
  <c r="A20" i="20"/>
  <c r="O19" i="20"/>
  <c r="N19" i="20"/>
  <c r="M19" i="20"/>
  <c r="L19" i="20"/>
  <c r="K19" i="20"/>
  <c r="J19" i="20"/>
  <c r="I19" i="20"/>
  <c r="H19" i="20"/>
  <c r="G19" i="20"/>
  <c r="F19" i="20"/>
  <c r="E19" i="20"/>
  <c r="D19" i="20"/>
  <c r="C19" i="20"/>
  <c r="B19" i="20"/>
  <c r="A19" i="20"/>
  <c r="O18" i="20"/>
  <c r="N18" i="20"/>
  <c r="M18" i="20"/>
  <c r="L18" i="20"/>
  <c r="K18" i="20"/>
  <c r="J18" i="20"/>
  <c r="I18" i="20"/>
  <c r="H18" i="20"/>
  <c r="G18" i="20"/>
  <c r="F18" i="20"/>
  <c r="E18" i="20"/>
  <c r="D18" i="20"/>
  <c r="C18" i="20"/>
  <c r="B18" i="20"/>
  <c r="A18" i="20"/>
  <c r="O17" i="20"/>
  <c r="N17" i="20"/>
  <c r="M17" i="20"/>
  <c r="L17" i="20"/>
  <c r="K17" i="20"/>
  <c r="J17" i="20"/>
  <c r="I17" i="20"/>
  <c r="H17" i="20"/>
  <c r="G17" i="20"/>
  <c r="F17" i="20"/>
  <c r="E17" i="20"/>
  <c r="D17" i="20"/>
  <c r="C17" i="20"/>
  <c r="B17" i="20"/>
  <c r="A17" i="20"/>
  <c r="O16" i="20"/>
  <c r="N16" i="20"/>
  <c r="M16" i="20"/>
  <c r="L16" i="20"/>
  <c r="K16" i="20"/>
  <c r="J16" i="20"/>
  <c r="I16" i="20"/>
  <c r="H16" i="20"/>
  <c r="G16" i="20"/>
  <c r="F16" i="20"/>
  <c r="E16" i="20"/>
  <c r="D16" i="20"/>
  <c r="C16" i="20"/>
  <c r="B16" i="20"/>
  <c r="A16" i="20"/>
  <c r="O15" i="20"/>
  <c r="N15" i="20"/>
  <c r="M15" i="20"/>
  <c r="L15" i="20"/>
  <c r="K15" i="20"/>
  <c r="J15" i="20"/>
  <c r="I15" i="20"/>
  <c r="H15" i="20"/>
  <c r="G15" i="20"/>
  <c r="F15" i="20"/>
  <c r="E15" i="20"/>
  <c r="D15" i="20"/>
  <c r="C15" i="20"/>
  <c r="B15" i="20"/>
  <c r="A15" i="20"/>
  <c r="O14" i="20"/>
  <c r="N14" i="20"/>
  <c r="M14" i="20"/>
  <c r="L14" i="20"/>
  <c r="K14" i="20"/>
  <c r="J14" i="20"/>
  <c r="I14" i="20"/>
  <c r="H14" i="20"/>
  <c r="G14" i="20"/>
  <c r="F14" i="20"/>
  <c r="E14" i="20"/>
  <c r="D14" i="20"/>
  <c r="C14" i="20"/>
  <c r="B14" i="20"/>
  <c r="A14" i="20"/>
  <c r="O13" i="20"/>
  <c r="N13" i="20"/>
  <c r="M13" i="20"/>
  <c r="L13" i="20"/>
  <c r="K13" i="20"/>
  <c r="J13" i="20"/>
  <c r="J35" i="20" s="1"/>
  <c r="I13" i="20"/>
  <c r="H13" i="20"/>
  <c r="G13" i="20"/>
  <c r="F13" i="20"/>
  <c r="E13" i="20"/>
  <c r="D13" i="20"/>
  <c r="C13" i="20"/>
  <c r="B13" i="20"/>
  <c r="A13" i="20"/>
  <c r="O12" i="20"/>
  <c r="N12" i="20"/>
  <c r="M12" i="20"/>
  <c r="L12" i="20"/>
  <c r="K12" i="20"/>
  <c r="J12" i="20"/>
  <c r="I12" i="20"/>
  <c r="H12" i="20"/>
  <c r="G12" i="20"/>
  <c r="F12" i="20"/>
  <c r="E12" i="20"/>
  <c r="D12" i="20"/>
  <c r="C12" i="20"/>
  <c r="B12" i="20"/>
  <c r="A12" i="20"/>
  <c r="O11" i="20"/>
  <c r="N11" i="20"/>
  <c r="M11" i="20"/>
  <c r="L11" i="20"/>
  <c r="K11" i="20"/>
  <c r="J11" i="20"/>
  <c r="I11" i="20"/>
  <c r="H11" i="20"/>
  <c r="G11" i="20"/>
  <c r="F11" i="20"/>
  <c r="E11" i="20"/>
  <c r="D11" i="20"/>
  <c r="C11" i="20"/>
  <c r="B11" i="20"/>
  <c r="A11" i="20"/>
  <c r="O10" i="20"/>
  <c r="N10" i="20"/>
  <c r="M10" i="20"/>
  <c r="L10" i="20"/>
  <c r="K10" i="20"/>
  <c r="J10" i="20"/>
  <c r="I10" i="20"/>
  <c r="H10" i="20"/>
  <c r="G10" i="20"/>
  <c r="F10" i="20"/>
  <c r="E10" i="20"/>
  <c r="D10" i="20"/>
  <c r="C10" i="20"/>
  <c r="B10" i="20"/>
  <c r="A10" i="20"/>
  <c r="O9" i="20"/>
  <c r="N9" i="20"/>
  <c r="M9" i="20"/>
  <c r="L9" i="20"/>
  <c r="K9" i="20"/>
  <c r="J9" i="20"/>
  <c r="I9" i="20"/>
  <c r="H9" i="20"/>
  <c r="G9" i="20"/>
  <c r="F9" i="20"/>
  <c r="E9" i="20"/>
  <c r="D9" i="20"/>
  <c r="C9" i="20"/>
  <c r="B9" i="20"/>
  <c r="A9" i="20"/>
  <c r="O8" i="20"/>
  <c r="N8" i="20"/>
  <c r="M8" i="20"/>
  <c r="L8" i="20"/>
  <c r="K8" i="20"/>
  <c r="J8" i="20"/>
  <c r="I8" i="20"/>
  <c r="H8" i="20"/>
  <c r="G8" i="20"/>
  <c r="F8" i="20"/>
  <c r="E8" i="20"/>
  <c r="D8" i="20"/>
  <c r="C8" i="20"/>
  <c r="B8" i="20"/>
  <c r="A8" i="20"/>
  <c r="O7" i="20"/>
  <c r="N7" i="20"/>
  <c r="M7" i="20"/>
  <c r="L7" i="20"/>
  <c r="K7" i="20"/>
  <c r="J7" i="20"/>
  <c r="I7" i="20"/>
  <c r="H7" i="20"/>
  <c r="G7" i="20"/>
  <c r="F7" i="20"/>
  <c r="E7" i="20"/>
  <c r="D7" i="20"/>
  <c r="C7" i="20"/>
  <c r="B7" i="20"/>
  <c r="A7" i="20"/>
  <c r="O6" i="20"/>
  <c r="N6" i="20"/>
  <c r="M6" i="20"/>
  <c r="L6" i="20"/>
  <c r="K6" i="20"/>
  <c r="J6" i="20"/>
  <c r="I6" i="20"/>
  <c r="H6" i="20"/>
  <c r="G6" i="20"/>
  <c r="F6" i="20"/>
  <c r="E6" i="20"/>
  <c r="D6" i="20"/>
  <c r="C6" i="20"/>
  <c r="B6" i="20"/>
  <c r="A6" i="20"/>
  <c r="O5" i="20"/>
  <c r="N5" i="20"/>
  <c r="M5" i="20"/>
  <c r="L5" i="20"/>
  <c r="K5" i="20"/>
  <c r="J5" i="20"/>
  <c r="I5" i="20"/>
  <c r="H5" i="20"/>
  <c r="G5" i="20"/>
  <c r="F5" i="20"/>
  <c r="E5" i="20"/>
  <c r="D5" i="20"/>
  <c r="C5" i="20"/>
  <c r="B5" i="20"/>
  <c r="A5" i="20"/>
  <c r="O4" i="20"/>
  <c r="N4" i="20"/>
  <c r="M4" i="20"/>
  <c r="L4" i="20"/>
  <c r="K4" i="20"/>
  <c r="J4" i="20"/>
  <c r="I4" i="20"/>
  <c r="H4" i="20"/>
  <c r="G4" i="20"/>
  <c r="F4" i="20"/>
  <c r="E4" i="20"/>
  <c r="D4" i="20"/>
  <c r="C4" i="20"/>
  <c r="B4" i="20"/>
  <c r="A4" i="20"/>
  <c r="O3" i="20"/>
  <c r="N3" i="20"/>
  <c r="N35" i="20" s="1"/>
  <c r="M3" i="20"/>
  <c r="L3" i="20"/>
  <c r="K3" i="20"/>
  <c r="J3" i="20"/>
  <c r="I3" i="20"/>
  <c r="H3" i="20"/>
  <c r="G3" i="20"/>
  <c r="F3" i="20"/>
  <c r="F35" i="20" s="1"/>
  <c r="E3" i="20"/>
  <c r="D3" i="20"/>
  <c r="C3" i="20"/>
  <c r="B3" i="20"/>
  <c r="A3" i="20"/>
  <c r="O2" i="20"/>
  <c r="O35" i="20" s="1"/>
  <c r="N2" i="20"/>
  <c r="M2" i="20"/>
  <c r="L2" i="20"/>
  <c r="K2" i="20"/>
  <c r="K35" i="20" s="1"/>
  <c r="J2" i="20"/>
  <c r="I2" i="20"/>
  <c r="H2" i="20"/>
  <c r="G2" i="20"/>
  <c r="G35" i="20" s="1"/>
  <c r="F2" i="20"/>
  <c r="E2" i="20"/>
  <c r="D2" i="20"/>
  <c r="C2" i="20"/>
  <c r="B2" i="20"/>
  <c r="A2" i="20"/>
  <c r="P1" i="20"/>
  <c r="O1" i="20"/>
  <c r="N1" i="20"/>
  <c r="M1" i="20"/>
  <c r="L1" i="20"/>
  <c r="K1" i="20"/>
  <c r="J1" i="20"/>
  <c r="I1" i="20"/>
  <c r="H1" i="20"/>
  <c r="G1" i="20"/>
  <c r="F1" i="20"/>
  <c r="E1" i="20"/>
  <c r="D1" i="20"/>
  <c r="C1" i="20"/>
  <c r="O34" i="17"/>
  <c r="N34" i="17"/>
  <c r="M34" i="17"/>
  <c r="L34" i="17"/>
  <c r="K34" i="17"/>
  <c r="J34" i="17"/>
  <c r="I34" i="17"/>
  <c r="H34" i="17"/>
  <c r="G34" i="17"/>
  <c r="F34" i="17"/>
  <c r="E34" i="17"/>
  <c r="D34" i="17"/>
  <c r="C34" i="17"/>
  <c r="B34" i="17"/>
  <c r="A34" i="17"/>
  <c r="O33" i="17"/>
  <c r="N33" i="17"/>
  <c r="M33" i="17"/>
  <c r="L33" i="17"/>
  <c r="K33" i="17"/>
  <c r="J33" i="17"/>
  <c r="I33" i="17"/>
  <c r="H33" i="17"/>
  <c r="G33" i="17"/>
  <c r="F33" i="17"/>
  <c r="E33" i="17"/>
  <c r="D33" i="17"/>
  <c r="C33" i="17"/>
  <c r="B33" i="17"/>
  <c r="A33" i="17"/>
  <c r="O32" i="17"/>
  <c r="N32" i="17"/>
  <c r="M32" i="17"/>
  <c r="L32" i="17"/>
  <c r="K32" i="17"/>
  <c r="J32" i="17"/>
  <c r="I32" i="17"/>
  <c r="H32" i="17"/>
  <c r="G32" i="17"/>
  <c r="F32" i="17"/>
  <c r="E32" i="17"/>
  <c r="D32" i="17"/>
  <c r="C32" i="17"/>
  <c r="B32" i="17"/>
  <c r="A32" i="17"/>
  <c r="O31" i="17"/>
  <c r="N31" i="17"/>
  <c r="M31" i="17"/>
  <c r="L31" i="17"/>
  <c r="K31" i="17"/>
  <c r="J31" i="17"/>
  <c r="I31" i="17"/>
  <c r="H31" i="17"/>
  <c r="G31" i="17"/>
  <c r="F31" i="17"/>
  <c r="E31" i="17"/>
  <c r="D31" i="17"/>
  <c r="C31" i="17"/>
  <c r="B31" i="17"/>
  <c r="A31" i="17"/>
  <c r="O30" i="17"/>
  <c r="N30" i="17"/>
  <c r="M30" i="17"/>
  <c r="L30" i="17"/>
  <c r="K30" i="17"/>
  <c r="J30" i="17"/>
  <c r="I30" i="17"/>
  <c r="H30" i="17"/>
  <c r="G30" i="17"/>
  <c r="F30" i="17"/>
  <c r="E30" i="17"/>
  <c r="D30" i="17"/>
  <c r="C30" i="17"/>
  <c r="B30" i="17"/>
  <c r="A30" i="17"/>
  <c r="O29" i="17"/>
  <c r="N29" i="17"/>
  <c r="M29" i="17"/>
  <c r="L29" i="17"/>
  <c r="K29" i="17"/>
  <c r="J29" i="17"/>
  <c r="I29" i="17"/>
  <c r="H29" i="17"/>
  <c r="G29" i="17"/>
  <c r="F29" i="17"/>
  <c r="E29" i="17"/>
  <c r="D29" i="17"/>
  <c r="C29" i="17"/>
  <c r="B29" i="17"/>
  <c r="A29" i="17"/>
  <c r="O28" i="17"/>
  <c r="N28" i="17"/>
  <c r="M28" i="17"/>
  <c r="L28" i="17"/>
  <c r="K28" i="17"/>
  <c r="J28" i="17"/>
  <c r="I28" i="17"/>
  <c r="H28" i="17"/>
  <c r="G28" i="17"/>
  <c r="F28" i="17"/>
  <c r="E28" i="17"/>
  <c r="D28" i="17"/>
  <c r="C28" i="17"/>
  <c r="B28" i="17"/>
  <c r="A28" i="17"/>
  <c r="O27" i="17"/>
  <c r="N27" i="17"/>
  <c r="M27" i="17"/>
  <c r="L27" i="17"/>
  <c r="K27" i="17"/>
  <c r="J27" i="17"/>
  <c r="I27" i="17"/>
  <c r="H27" i="17"/>
  <c r="G27" i="17"/>
  <c r="F27" i="17"/>
  <c r="E27" i="17"/>
  <c r="D27" i="17"/>
  <c r="C27" i="17"/>
  <c r="B27" i="17"/>
  <c r="A27" i="17"/>
  <c r="O26" i="17"/>
  <c r="N26" i="17"/>
  <c r="M26" i="17"/>
  <c r="L26" i="17"/>
  <c r="K26" i="17"/>
  <c r="J26" i="17"/>
  <c r="I26" i="17"/>
  <c r="H26" i="17"/>
  <c r="G26" i="17"/>
  <c r="F26" i="17"/>
  <c r="E26" i="17"/>
  <c r="D26" i="17"/>
  <c r="C26" i="17"/>
  <c r="B26" i="17"/>
  <c r="A26" i="17"/>
  <c r="O25" i="17"/>
  <c r="N25" i="17"/>
  <c r="M25" i="17"/>
  <c r="L25" i="17"/>
  <c r="K25" i="17"/>
  <c r="J25" i="17"/>
  <c r="I25" i="17"/>
  <c r="H25" i="17"/>
  <c r="G25" i="17"/>
  <c r="F25" i="17"/>
  <c r="E25" i="17"/>
  <c r="D25" i="17"/>
  <c r="C25" i="17"/>
  <c r="B25" i="17"/>
  <c r="A25" i="17"/>
  <c r="O24" i="17"/>
  <c r="N24" i="17"/>
  <c r="M24" i="17"/>
  <c r="L24" i="17"/>
  <c r="K24" i="17"/>
  <c r="J24" i="17"/>
  <c r="I24" i="17"/>
  <c r="H24" i="17"/>
  <c r="G24" i="17"/>
  <c r="F24" i="17"/>
  <c r="E24" i="17"/>
  <c r="D24" i="17"/>
  <c r="C24" i="17"/>
  <c r="B24" i="17"/>
  <c r="A24" i="17"/>
  <c r="O23" i="17"/>
  <c r="N23" i="17"/>
  <c r="M23" i="17"/>
  <c r="L23" i="17"/>
  <c r="K23" i="17"/>
  <c r="J23" i="17"/>
  <c r="I23" i="17"/>
  <c r="H23" i="17"/>
  <c r="G23" i="17"/>
  <c r="F23" i="17"/>
  <c r="E23" i="17"/>
  <c r="D23" i="17"/>
  <c r="C23" i="17"/>
  <c r="B23" i="17"/>
  <c r="A23" i="17"/>
  <c r="O22" i="17"/>
  <c r="N22" i="17"/>
  <c r="M22" i="17"/>
  <c r="L22" i="17"/>
  <c r="K22" i="17"/>
  <c r="J22" i="17"/>
  <c r="I22" i="17"/>
  <c r="H22" i="17"/>
  <c r="G22" i="17"/>
  <c r="F22" i="17"/>
  <c r="E22" i="17"/>
  <c r="D22" i="17"/>
  <c r="C22" i="17"/>
  <c r="B22" i="17"/>
  <c r="A22" i="17"/>
  <c r="O21" i="17"/>
  <c r="N21" i="17"/>
  <c r="M21" i="17"/>
  <c r="L21" i="17"/>
  <c r="K21" i="17"/>
  <c r="J21" i="17"/>
  <c r="I21" i="17"/>
  <c r="H21" i="17"/>
  <c r="G21" i="17"/>
  <c r="F21" i="17"/>
  <c r="E21" i="17"/>
  <c r="D21" i="17"/>
  <c r="C21" i="17"/>
  <c r="B21" i="17"/>
  <c r="A21" i="17"/>
  <c r="O20" i="17"/>
  <c r="N20" i="17"/>
  <c r="M20" i="17"/>
  <c r="L20" i="17"/>
  <c r="K20" i="17"/>
  <c r="J20" i="17"/>
  <c r="I20" i="17"/>
  <c r="H20" i="17"/>
  <c r="G20" i="17"/>
  <c r="F20" i="17"/>
  <c r="E20" i="17"/>
  <c r="D20" i="17"/>
  <c r="C20" i="17"/>
  <c r="B20" i="17"/>
  <c r="A20" i="17"/>
  <c r="O19" i="17"/>
  <c r="N19" i="17"/>
  <c r="M19" i="17"/>
  <c r="L19" i="17"/>
  <c r="K19" i="17"/>
  <c r="J19" i="17"/>
  <c r="I19" i="17"/>
  <c r="H19" i="17"/>
  <c r="G19" i="17"/>
  <c r="F19" i="17"/>
  <c r="E19" i="17"/>
  <c r="D19" i="17"/>
  <c r="C19" i="17"/>
  <c r="B19" i="17"/>
  <c r="A19" i="17"/>
  <c r="O18" i="17"/>
  <c r="N18" i="17"/>
  <c r="M18" i="17"/>
  <c r="L18" i="17"/>
  <c r="K18" i="17"/>
  <c r="J18" i="17"/>
  <c r="I18" i="17"/>
  <c r="H18" i="17"/>
  <c r="G18" i="17"/>
  <c r="F18" i="17"/>
  <c r="E18" i="17"/>
  <c r="D18" i="17"/>
  <c r="C18" i="17"/>
  <c r="B18" i="17"/>
  <c r="A18" i="17"/>
  <c r="O17" i="17"/>
  <c r="N17" i="17"/>
  <c r="M17" i="17"/>
  <c r="L17" i="17"/>
  <c r="K17" i="17"/>
  <c r="J17" i="17"/>
  <c r="I17" i="17"/>
  <c r="H17" i="17"/>
  <c r="G17" i="17"/>
  <c r="F17" i="17"/>
  <c r="E17" i="17"/>
  <c r="D17" i="17"/>
  <c r="C17" i="17"/>
  <c r="B17" i="17"/>
  <c r="A17" i="17"/>
  <c r="O16" i="17"/>
  <c r="N16" i="17"/>
  <c r="M16" i="17"/>
  <c r="L16" i="17"/>
  <c r="K16" i="17"/>
  <c r="J16" i="17"/>
  <c r="I16" i="17"/>
  <c r="H16" i="17"/>
  <c r="G16" i="17"/>
  <c r="F16" i="17"/>
  <c r="E16" i="17"/>
  <c r="D16" i="17"/>
  <c r="C16" i="17"/>
  <c r="B16" i="17"/>
  <c r="A16" i="17"/>
  <c r="O15" i="17"/>
  <c r="N15" i="17"/>
  <c r="M15" i="17"/>
  <c r="L15" i="17"/>
  <c r="K15" i="17"/>
  <c r="J15" i="17"/>
  <c r="I15" i="17"/>
  <c r="H15" i="17"/>
  <c r="G15" i="17"/>
  <c r="F15" i="17"/>
  <c r="E15" i="17"/>
  <c r="D15" i="17"/>
  <c r="C15" i="17"/>
  <c r="B15" i="17"/>
  <c r="A15" i="17"/>
  <c r="O14" i="17"/>
  <c r="N14" i="17"/>
  <c r="M14" i="17"/>
  <c r="L14" i="17"/>
  <c r="K14" i="17"/>
  <c r="J14" i="17"/>
  <c r="I14" i="17"/>
  <c r="H14" i="17"/>
  <c r="G14" i="17"/>
  <c r="F14" i="17"/>
  <c r="E14" i="17"/>
  <c r="D14" i="17"/>
  <c r="C14" i="17"/>
  <c r="B14" i="17"/>
  <c r="A14" i="17"/>
  <c r="O13" i="17"/>
  <c r="N13" i="17"/>
  <c r="M13" i="17"/>
  <c r="L13" i="17"/>
  <c r="K13" i="17"/>
  <c r="J13" i="17"/>
  <c r="I13" i="17"/>
  <c r="H13" i="17"/>
  <c r="G13" i="17"/>
  <c r="F13" i="17"/>
  <c r="E13" i="17"/>
  <c r="D13" i="17"/>
  <c r="C13" i="17"/>
  <c r="B13" i="17"/>
  <c r="A13" i="17"/>
  <c r="O12" i="17"/>
  <c r="N12" i="17"/>
  <c r="M12" i="17"/>
  <c r="L12" i="17"/>
  <c r="K12" i="17"/>
  <c r="J12" i="17"/>
  <c r="I12" i="17"/>
  <c r="H12" i="17"/>
  <c r="G12" i="17"/>
  <c r="F12" i="17"/>
  <c r="E12" i="17"/>
  <c r="D12" i="17"/>
  <c r="C12" i="17"/>
  <c r="B12" i="17"/>
  <c r="A12" i="17"/>
  <c r="O11" i="17"/>
  <c r="N11" i="17"/>
  <c r="M11" i="17"/>
  <c r="L11" i="17"/>
  <c r="K11" i="17"/>
  <c r="J11" i="17"/>
  <c r="I11" i="17"/>
  <c r="H11" i="17"/>
  <c r="G11" i="17"/>
  <c r="F11" i="17"/>
  <c r="E11" i="17"/>
  <c r="D11" i="17"/>
  <c r="C11" i="17"/>
  <c r="B11" i="17"/>
  <c r="A11" i="17"/>
  <c r="O10" i="17"/>
  <c r="N10" i="17"/>
  <c r="M10" i="17"/>
  <c r="L10" i="17"/>
  <c r="K10" i="17"/>
  <c r="J10" i="17"/>
  <c r="I10" i="17"/>
  <c r="H10" i="17"/>
  <c r="G10" i="17"/>
  <c r="F10" i="17"/>
  <c r="E10" i="17"/>
  <c r="D10" i="17"/>
  <c r="C10" i="17"/>
  <c r="B10" i="17"/>
  <c r="A10" i="17"/>
  <c r="O9" i="17"/>
  <c r="N9" i="17"/>
  <c r="M9" i="17"/>
  <c r="L9" i="17"/>
  <c r="K9" i="17"/>
  <c r="J9" i="17"/>
  <c r="I9" i="17"/>
  <c r="H9" i="17"/>
  <c r="G9" i="17"/>
  <c r="F9" i="17"/>
  <c r="E9" i="17"/>
  <c r="D9" i="17"/>
  <c r="C9" i="17"/>
  <c r="B9" i="17"/>
  <c r="A9" i="17"/>
  <c r="O8" i="17"/>
  <c r="N8" i="17"/>
  <c r="M8" i="17"/>
  <c r="L8" i="17"/>
  <c r="K8" i="17"/>
  <c r="J8" i="17"/>
  <c r="I8" i="17"/>
  <c r="H8" i="17"/>
  <c r="G8" i="17"/>
  <c r="F8" i="17"/>
  <c r="E8" i="17"/>
  <c r="D8" i="17"/>
  <c r="C8" i="17"/>
  <c r="B8" i="17"/>
  <c r="A8" i="17"/>
  <c r="O7" i="17"/>
  <c r="N7" i="17"/>
  <c r="M7" i="17"/>
  <c r="L7" i="17"/>
  <c r="K7" i="17"/>
  <c r="J7" i="17"/>
  <c r="I7" i="17"/>
  <c r="H7" i="17"/>
  <c r="G7" i="17"/>
  <c r="F7" i="17"/>
  <c r="E7" i="17"/>
  <c r="D7" i="17"/>
  <c r="C7" i="17"/>
  <c r="B7" i="17"/>
  <c r="A7" i="17"/>
  <c r="O6" i="17"/>
  <c r="N6" i="17"/>
  <c r="M6" i="17"/>
  <c r="L6" i="17"/>
  <c r="K6" i="17"/>
  <c r="J6" i="17"/>
  <c r="I6" i="17"/>
  <c r="H6" i="17"/>
  <c r="G6" i="17"/>
  <c r="F6" i="17"/>
  <c r="E6" i="17"/>
  <c r="D6" i="17"/>
  <c r="C6" i="17"/>
  <c r="B6" i="17"/>
  <c r="A6" i="17"/>
  <c r="O5" i="17"/>
  <c r="N5" i="17"/>
  <c r="M5" i="17"/>
  <c r="M35" i="17" s="1"/>
  <c r="L5" i="17"/>
  <c r="K5" i="17"/>
  <c r="J5" i="17"/>
  <c r="I5" i="17"/>
  <c r="I35" i="17" s="1"/>
  <c r="H5" i="17"/>
  <c r="G5" i="17"/>
  <c r="F5" i="17"/>
  <c r="E5" i="17"/>
  <c r="E35" i="17" s="1"/>
  <c r="D5" i="17"/>
  <c r="C5" i="17"/>
  <c r="B5" i="17"/>
  <c r="A5" i="17"/>
  <c r="O4" i="17"/>
  <c r="N4" i="17"/>
  <c r="M4" i="17"/>
  <c r="L4" i="17"/>
  <c r="K4" i="17"/>
  <c r="J4" i="17"/>
  <c r="I4" i="17"/>
  <c r="H4" i="17"/>
  <c r="H35" i="17" s="1"/>
  <c r="G4" i="17"/>
  <c r="F4" i="17"/>
  <c r="E4" i="17"/>
  <c r="D4" i="17"/>
  <c r="C4" i="17"/>
  <c r="B4" i="17"/>
  <c r="A4" i="17"/>
  <c r="O3" i="17"/>
  <c r="N3" i="17"/>
  <c r="M3" i="17"/>
  <c r="L3" i="17"/>
  <c r="K3" i="17"/>
  <c r="J3" i="17"/>
  <c r="I3" i="17"/>
  <c r="H3" i="17"/>
  <c r="G3" i="17"/>
  <c r="F3" i="17"/>
  <c r="E3" i="17"/>
  <c r="D3" i="17"/>
  <c r="C3" i="17"/>
  <c r="B3" i="17"/>
  <c r="A3" i="17"/>
  <c r="O2" i="17"/>
  <c r="N2" i="17"/>
  <c r="N35" i="17" s="1"/>
  <c r="M2" i="17"/>
  <c r="L2" i="17"/>
  <c r="L35" i="17" s="1"/>
  <c r="K2" i="17"/>
  <c r="J2" i="17"/>
  <c r="J35" i="17" s="1"/>
  <c r="I2" i="17"/>
  <c r="H2" i="17"/>
  <c r="G2" i="17"/>
  <c r="F2" i="17"/>
  <c r="F35" i="17" s="1"/>
  <c r="E2" i="17"/>
  <c r="D2" i="17"/>
  <c r="D35" i="17" s="1"/>
  <c r="C2" i="17"/>
  <c r="B2" i="17"/>
  <c r="A2" i="17"/>
  <c r="P1" i="17"/>
  <c r="O1" i="17"/>
  <c r="N1" i="17"/>
  <c r="M1" i="17"/>
  <c r="L1" i="17"/>
  <c r="K1" i="17"/>
  <c r="J1" i="17"/>
  <c r="I1" i="17"/>
  <c r="H1" i="17"/>
  <c r="G1" i="17"/>
  <c r="F1" i="17"/>
  <c r="E1" i="17"/>
  <c r="D1" i="17"/>
  <c r="C1" i="17"/>
  <c r="F32" i="27"/>
  <c r="E32" i="27"/>
  <c r="D32" i="27"/>
  <c r="F31" i="27"/>
  <c r="E31" i="27"/>
  <c r="D31" i="27"/>
  <c r="F30" i="27"/>
  <c r="E30" i="27"/>
  <c r="D30" i="27"/>
  <c r="F29" i="27"/>
  <c r="E29" i="27"/>
  <c r="D29" i="27"/>
  <c r="F28" i="27"/>
  <c r="E28" i="27"/>
  <c r="D28" i="27"/>
  <c r="F27" i="27"/>
  <c r="E27" i="27"/>
  <c r="D27" i="27"/>
  <c r="F26" i="27"/>
  <c r="E26" i="27"/>
  <c r="D26" i="27"/>
  <c r="F25" i="27"/>
  <c r="E25" i="27"/>
  <c r="D25" i="27"/>
  <c r="F24" i="27"/>
  <c r="E24" i="27"/>
  <c r="D24" i="27"/>
  <c r="F23" i="27"/>
  <c r="E23" i="27"/>
  <c r="D23" i="27"/>
  <c r="F22" i="27"/>
  <c r="E22" i="27"/>
  <c r="D22" i="27"/>
  <c r="F21" i="27"/>
  <c r="E21" i="27"/>
  <c r="D21" i="2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O45" i="32"/>
  <c r="N45" i="32"/>
  <c r="M45" i="32"/>
  <c r="L45" i="32"/>
  <c r="K45" i="32"/>
  <c r="J45" i="32"/>
  <c r="I45" i="32"/>
  <c r="H45" i="32"/>
  <c r="G45" i="32"/>
  <c r="F45" i="32"/>
  <c r="E45" i="32"/>
  <c r="D45" i="32"/>
  <c r="C45" i="32"/>
  <c r="B45" i="32"/>
  <c r="A45" i="32"/>
  <c r="O44" i="32"/>
  <c r="N44" i="32"/>
  <c r="M44" i="32"/>
  <c r="L44" i="32"/>
  <c r="K44" i="32"/>
  <c r="J44" i="32"/>
  <c r="I44" i="32"/>
  <c r="H44" i="32"/>
  <c r="G44" i="32"/>
  <c r="F44" i="32"/>
  <c r="E44" i="32"/>
  <c r="D44" i="32"/>
  <c r="C44" i="32"/>
  <c r="B44" i="32"/>
  <c r="A44" i="32"/>
  <c r="O43" i="32"/>
  <c r="N43" i="32"/>
  <c r="M43" i="32"/>
  <c r="L43" i="32"/>
  <c r="K43" i="32"/>
  <c r="J43" i="32"/>
  <c r="I43" i="32"/>
  <c r="H43" i="32"/>
  <c r="G43" i="32"/>
  <c r="F43" i="32"/>
  <c r="E43" i="32"/>
  <c r="D43" i="32"/>
  <c r="C43" i="32"/>
  <c r="B43" i="32"/>
  <c r="A43" i="32"/>
  <c r="O42" i="32"/>
  <c r="N42" i="32"/>
  <c r="M42" i="32"/>
  <c r="L42" i="32"/>
  <c r="K42" i="32"/>
  <c r="J42" i="32"/>
  <c r="I42" i="32"/>
  <c r="H42" i="32"/>
  <c r="G42" i="32"/>
  <c r="F42" i="32"/>
  <c r="E42" i="32"/>
  <c r="D42" i="32"/>
  <c r="C42" i="32"/>
  <c r="P42" i="32" s="1"/>
  <c r="B42" i="32"/>
  <c r="A42" i="32"/>
  <c r="O41" i="32"/>
  <c r="N41" i="32"/>
  <c r="M41" i="32"/>
  <c r="L41" i="32"/>
  <c r="K41" i="32"/>
  <c r="J41" i="32"/>
  <c r="I41" i="32"/>
  <c r="H41" i="32"/>
  <c r="G41" i="32"/>
  <c r="F41" i="32"/>
  <c r="E41" i="32"/>
  <c r="D41" i="32"/>
  <c r="C41" i="32"/>
  <c r="B41" i="32"/>
  <c r="A41" i="32"/>
  <c r="O40" i="32"/>
  <c r="N40" i="32"/>
  <c r="M40" i="32"/>
  <c r="L40" i="32"/>
  <c r="K40" i="32"/>
  <c r="J40" i="32"/>
  <c r="I40" i="32"/>
  <c r="H40" i="32"/>
  <c r="G40" i="32"/>
  <c r="F40" i="32"/>
  <c r="E40" i="32"/>
  <c r="D40" i="32"/>
  <c r="C40" i="32"/>
  <c r="B40" i="32"/>
  <c r="A40" i="32"/>
  <c r="O39" i="32"/>
  <c r="N39" i="32"/>
  <c r="M39" i="32"/>
  <c r="L39" i="32"/>
  <c r="K39" i="32"/>
  <c r="J39" i="32"/>
  <c r="I39" i="32"/>
  <c r="H39" i="32"/>
  <c r="G39" i="32"/>
  <c r="F39" i="32"/>
  <c r="E39" i="32"/>
  <c r="D39" i="32"/>
  <c r="C39" i="32"/>
  <c r="B39" i="32"/>
  <c r="A39" i="32"/>
  <c r="O38" i="32"/>
  <c r="N38" i="32"/>
  <c r="M38" i="32"/>
  <c r="L38" i="32"/>
  <c r="K38" i="32"/>
  <c r="J38" i="32"/>
  <c r="I38" i="32"/>
  <c r="H38" i="32"/>
  <c r="G38" i="32"/>
  <c r="F38" i="32"/>
  <c r="E38" i="32"/>
  <c r="D38" i="32"/>
  <c r="P38" i="32" s="1"/>
  <c r="C38" i="32"/>
  <c r="B38" i="32"/>
  <c r="A38" i="32"/>
  <c r="O37" i="32"/>
  <c r="N37" i="32"/>
  <c r="M37" i="32"/>
  <c r="L37" i="32"/>
  <c r="K37" i="32"/>
  <c r="J37" i="32"/>
  <c r="I37" i="32"/>
  <c r="H37" i="32"/>
  <c r="G37" i="32"/>
  <c r="F37" i="32"/>
  <c r="E37" i="32"/>
  <c r="D37" i="32"/>
  <c r="C37" i="32"/>
  <c r="B37" i="32"/>
  <c r="A37" i="32"/>
  <c r="O36" i="32"/>
  <c r="N36" i="32"/>
  <c r="M36" i="32"/>
  <c r="L36" i="32"/>
  <c r="K36" i="32"/>
  <c r="J36" i="32"/>
  <c r="I36" i="32"/>
  <c r="H36" i="32"/>
  <c r="G36" i="32"/>
  <c r="F36" i="32"/>
  <c r="E36" i="32"/>
  <c r="D36" i="32"/>
  <c r="C36" i="32"/>
  <c r="B36" i="32"/>
  <c r="A36" i="32"/>
  <c r="O35" i="32"/>
  <c r="N35" i="32"/>
  <c r="M35" i="32"/>
  <c r="L35" i="32"/>
  <c r="K35" i="32"/>
  <c r="J35" i="32"/>
  <c r="I35" i="32"/>
  <c r="H35" i="32"/>
  <c r="G35" i="32"/>
  <c r="F35" i="32"/>
  <c r="E35" i="32"/>
  <c r="D35" i="32"/>
  <c r="C35" i="32"/>
  <c r="B35" i="32"/>
  <c r="A35" i="32"/>
  <c r="O34" i="32"/>
  <c r="N34" i="32"/>
  <c r="M34" i="32"/>
  <c r="L34" i="32"/>
  <c r="K34" i="32"/>
  <c r="J34" i="32"/>
  <c r="I34" i="32"/>
  <c r="H34" i="32"/>
  <c r="G34" i="32"/>
  <c r="F34" i="32"/>
  <c r="E34" i="32"/>
  <c r="D34" i="32"/>
  <c r="C34" i="32"/>
  <c r="B34" i="32"/>
  <c r="A34" i="32"/>
  <c r="O33" i="32"/>
  <c r="N33" i="32"/>
  <c r="M33" i="32"/>
  <c r="L33" i="32"/>
  <c r="K33" i="32"/>
  <c r="J33" i="32"/>
  <c r="I33" i="32"/>
  <c r="H33" i="32"/>
  <c r="G33" i="32"/>
  <c r="F33" i="32"/>
  <c r="E33" i="32"/>
  <c r="D33" i="32"/>
  <c r="C33" i="32"/>
  <c r="B33" i="32"/>
  <c r="A33" i="32"/>
  <c r="O32" i="32"/>
  <c r="N32" i="32"/>
  <c r="M32" i="32"/>
  <c r="L32" i="32"/>
  <c r="K32" i="32"/>
  <c r="J32" i="32"/>
  <c r="I32" i="32"/>
  <c r="H32" i="32"/>
  <c r="G32" i="32"/>
  <c r="F32" i="32"/>
  <c r="E32" i="32"/>
  <c r="D32" i="32"/>
  <c r="C32" i="32"/>
  <c r="B32" i="32"/>
  <c r="A32" i="32"/>
  <c r="O31" i="32"/>
  <c r="N31" i="32"/>
  <c r="M31" i="32"/>
  <c r="L31" i="32"/>
  <c r="K31" i="32"/>
  <c r="J31" i="32"/>
  <c r="I31" i="32"/>
  <c r="H31" i="32"/>
  <c r="G31" i="32"/>
  <c r="F31" i="32"/>
  <c r="E31" i="32"/>
  <c r="D31" i="32"/>
  <c r="C31" i="32"/>
  <c r="B31" i="32"/>
  <c r="A31" i="32"/>
  <c r="O30" i="32"/>
  <c r="N30" i="32"/>
  <c r="M30" i="32"/>
  <c r="L30" i="32"/>
  <c r="K30" i="32"/>
  <c r="J30" i="32"/>
  <c r="I30" i="32"/>
  <c r="H30" i="32"/>
  <c r="G30" i="32"/>
  <c r="F30" i="32"/>
  <c r="E30" i="32"/>
  <c r="D30" i="32"/>
  <c r="C30" i="32"/>
  <c r="P30" i="32" s="1"/>
  <c r="B30" i="32"/>
  <c r="A30" i="32"/>
  <c r="O29" i="32"/>
  <c r="N29" i="32"/>
  <c r="M29" i="32"/>
  <c r="L29" i="32"/>
  <c r="K29" i="32"/>
  <c r="J29" i="32"/>
  <c r="I29" i="32"/>
  <c r="H29" i="32"/>
  <c r="G29" i="32"/>
  <c r="F29" i="32"/>
  <c r="E29" i="32"/>
  <c r="D29" i="32"/>
  <c r="C29" i="32"/>
  <c r="B29" i="32"/>
  <c r="A29" i="32"/>
  <c r="O28" i="32"/>
  <c r="N28" i="32"/>
  <c r="M28" i="32"/>
  <c r="L28" i="32"/>
  <c r="K28" i="32"/>
  <c r="J28" i="32"/>
  <c r="I28" i="32"/>
  <c r="H28" i="32"/>
  <c r="G28" i="32"/>
  <c r="F28" i="32"/>
  <c r="E28" i="32"/>
  <c r="D28" i="32"/>
  <c r="C28" i="32"/>
  <c r="B28" i="32"/>
  <c r="A28" i="32"/>
  <c r="O27" i="32"/>
  <c r="N27" i="32"/>
  <c r="M27" i="32"/>
  <c r="L27" i="32"/>
  <c r="K27" i="32"/>
  <c r="J27" i="32"/>
  <c r="I27" i="32"/>
  <c r="H27" i="32"/>
  <c r="G27" i="32"/>
  <c r="F27" i="32"/>
  <c r="E27" i="32"/>
  <c r="D27" i="32"/>
  <c r="C27" i="32"/>
  <c r="B27" i="32"/>
  <c r="A27" i="32"/>
  <c r="O26" i="32"/>
  <c r="N26" i="32"/>
  <c r="M26" i="32"/>
  <c r="L26" i="32"/>
  <c r="K26" i="32"/>
  <c r="J26" i="32"/>
  <c r="I26" i="32"/>
  <c r="H26" i="32"/>
  <c r="G26" i="32"/>
  <c r="F26" i="32"/>
  <c r="E26" i="32"/>
  <c r="D26" i="32"/>
  <c r="C26" i="32"/>
  <c r="P26" i="32" s="1"/>
  <c r="B26" i="32"/>
  <c r="A26" i="32"/>
  <c r="O25" i="32"/>
  <c r="N25" i="32"/>
  <c r="M25" i="32"/>
  <c r="L25" i="32"/>
  <c r="K25" i="32"/>
  <c r="J25" i="32"/>
  <c r="I25" i="32"/>
  <c r="H25" i="32"/>
  <c r="G25" i="32"/>
  <c r="F25" i="32"/>
  <c r="E25" i="32"/>
  <c r="D25" i="32"/>
  <c r="C25" i="32"/>
  <c r="B25" i="32"/>
  <c r="A25" i="32"/>
  <c r="O24" i="32"/>
  <c r="N24" i="32"/>
  <c r="M24" i="32"/>
  <c r="L24" i="32"/>
  <c r="K24" i="32"/>
  <c r="J24" i="32"/>
  <c r="I24" i="32"/>
  <c r="H24" i="32"/>
  <c r="G24" i="32"/>
  <c r="F24" i="32"/>
  <c r="E24" i="32"/>
  <c r="D24" i="32"/>
  <c r="C24" i="32"/>
  <c r="B24" i="32"/>
  <c r="A24" i="32"/>
  <c r="O23" i="32"/>
  <c r="N23" i="32"/>
  <c r="M23" i="32"/>
  <c r="L23" i="32"/>
  <c r="K23" i="32"/>
  <c r="J23" i="32"/>
  <c r="I23" i="32"/>
  <c r="H23" i="32"/>
  <c r="G23" i="32"/>
  <c r="F23" i="32"/>
  <c r="E23" i="32"/>
  <c r="D23" i="32"/>
  <c r="C23" i="32"/>
  <c r="B23" i="32"/>
  <c r="A23" i="32"/>
  <c r="O22" i="32"/>
  <c r="N22" i="32"/>
  <c r="M22" i="32"/>
  <c r="L22" i="32"/>
  <c r="K22" i="32"/>
  <c r="J22" i="32"/>
  <c r="I22" i="32"/>
  <c r="H22" i="32"/>
  <c r="G22" i="32"/>
  <c r="F22" i="32"/>
  <c r="E22" i="32"/>
  <c r="D22" i="32"/>
  <c r="P22" i="32" s="1"/>
  <c r="C22" i="32"/>
  <c r="B22" i="32"/>
  <c r="A22" i="32"/>
  <c r="O21" i="32"/>
  <c r="N21" i="32"/>
  <c r="M21" i="32"/>
  <c r="L21" i="32"/>
  <c r="K21" i="32"/>
  <c r="J21" i="32"/>
  <c r="I21" i="32"/>
  <c r="H21" i="32"/>
  <c r="G21" i="32"/>
  <c r="F21" i="32"/>
  <c r="E21" i="32"/>
  <c r="D21" i="32"/>
  <c r="C21" i="32"/>
  <c r="B21" i="32"/>
  <c r="A21" i="32"/>
  <c r="O20" i="32"/>
  <c r="N20" i="32"/>
  <c r="M20" i="32"/>
  <c r="L20" i="32"/>
  <c r="K20" i="32"/>
  <c r="J20" i="32"/>
  <c r="I20" i="32"/>
  <c r="H20" i="32"/>
  <c r="G20" i="32"/>
  <c r="F20" i="32"/>
  <c r="E20" i="32"/>
  <c r="D20" i="32"/>
  <c r="C20" i="32"/>
  <c r="B20" i="32"/>
  <c r="A20" i="32"/>
  <c r="O19" i="32"/>
  <c r="N19" i="32"/>
  <c r="M19" i="32"/>
  <c r="L19" i="32"/>
  <c r="K19" i="32"/>
  <c r="J19" i="32"/>
  <c r="I19" i="32"/>
  <c r="H19" i="32"/>
  <c r="G19" i="32"/>
  <c r="F19" i="32"/>
  <c r="E19" i="32"/>
  <c r="D19" i="32"/>
  <c r="C19" i="32"/>
  <c r="B19" i="32"/>
  <c r="A19" i="32"/>
  <c r="O18" i="32"/>
  <c r="N18" i="32"/>
  <c r="M18" i="32"/>
  <c r="L18" i="32"/>
  <c r="K18" i="32"/>
  <c r="J18" i="32"/>
  <c r="I18" i="32"/>
  <c r="H18" i="32"/>
  <c r="G18" i="32"/>
  <c r="F18" i="32"/>
  <c r="E18" i="32"/>
  <c r="D18" i="32"/>
  <c r="C18" i="32"/>
  <c r="P18" i="32" s="1"/>
  <c r="B18" i="32"/>
  <c r="A18" i="32"/>
  <c r="O17" i="32"/>
  <c r="N17" i="32"/>
  <c r="M17" i="32"/>
  <c r="L17" i="32"/>
  <c r="K17" i="32"/>
  <c r="J17" i="32"/>
  <c r="I17" i="32"/>
  <c r="H17" i="32"/>
  <c r="G17" i="32"/>
  <c r="F17" i="32"/>
  <c r="E17" i="32"/>
  <c r="D17" i="32"/>
  <c r="C17" i="32"/>
  <c r="B17" i="32"/>
  <c r="A17" i="32"/>
  <c r="O16" i="32"/>
  <c r="N16" i="32"/>
  <c r="M16" i="32"/>
  <c r="L16" i="32"/>
  <c r="K16" i="32"/>
  <c r="J16" i="32"/>
  <c r="I16" i="32"/>
  <c r="H16" i="32"/>
  <c r="G16" i="32"/>
  <c r="F16" i="32"/>
  <c r="E16" i="32"/>
  <c r="D16" i="32"/>
  <c r="C16" i="32"/>
  <c r="B16" i="32"/>
  <c r="A16" i="32"/>
  <c r="O15" i="32"/>
  <c r="N15" i="32"/>
  <c r="M15" i="32"/>
  <c r="L15" i="32"/>
  <c r="K15" i="32"/>
  <c r="J15" i="32"/>
  <c r="I15" i="32"/>
  <c r="H15" i="32"/>
  <c r="G15" i="32"/>
  <c r="F15" i="32"/>
  <c r="E15" i="32"/>
  <c r="D15" i="32"/>
  <c r="C15" i="32"/>
  <c r="B15" i="32"/>
  <c r="A15" i="32"/>
  <c r="O14" i="32"/>
  <c r="N14" i="32"/>
  <c r="M14" i="32"/>
  <c r="L14" i="32"/>
  <c r="K14" i="32"/>
  <c r="J14" i="32"/>
  <c r="I14" i="32"/>
  <c r="H14" i="32"/>
  <c r="G14" i="32"/>
  <c r="F14" i="32"/>
  <c r="E14" i="32"/>
  <c r="D14" i="32"/>
  <c r="P14" i="32" s="1"/>
  <c r="C14" i="32"/>
  <c r="B14" i="32"/>
  <c r="A14" i="32"/>
  <c r="O13" i="32"/>
  <c r="N13" i="32"/>
  <c r="M13" i="32"/>
  <c r="L13" i="32"/>
  <c r="K13" i="32"/>
  <c r="J13" i="32"/>
  <c r="I13" i="32"/>
  <c r="H13" i="32"/>
  <c r="G13" i="32"/>
  <c r="F13" i="32"/>
  <c r="E13" i="32"/>
  <c r="D13" i="32"/>
  <c r="C13" i="32"/>
  <c r="B13" i="32"/>
  <c r="A13" i="32"/>
  <c r="O12" i="32"/>
  <c r="N12" i="32"/>
  <c r="M12" i="32"/>
  <c r="L12" i="32"/>
  <c r="K12" i="32"/>
  <c r="J12" i="32"/>
  <c r="I12" i="32"/>
  <c r="H12" i="32"/>
  <c r="G12" i="32"/>
  <c r="F12" i="32"/>
  <c r="E12" i="32"/>
  <c r="D12" i="32"/>
  <c r="C12" i="32"/>
  <c r="B12" i="32"/>
  <c r="A12" i="32"/>
  <c r="O11" i="32"/>
  <c r="N11" i="32"/>
  <c r="M11" i="32"/>
  <c r="L11" i="32"/>
  <c r="K11" i="32"/>
  <c r="J11" i="32"/>
  <c r="I11" i="32"/>
  <c r="H11" i="32"/>
  <c r="G11" i="32"/>
  <c r="F11" i="32"/>
  <c r="E11" i="32"/>
  <c r="D11" i="32"/>
  <c r="C11" i="32"/>
  <c r="B11" i="32"/>
  <c r="A11" i="32"/>
  <c r="O10" i="32"/>
  <c r="N10" i="32"/>
  <c r="M10" i="32"/>
  <c r="L10" i="32"/>
  <c r="K10" i="32"/>
  <c r="J10" i="32"/>
  <c r="I10" i="32"/>
  <c r="H10" i="32"/>
  <c r="G10" i="32"/>
  <c r="F10" i="32"/>
  <c r="E10" i="32"/>
  <c r="D10" i="32"/>
  <c r="C10" i="32"/>
  <c r="P10" i="32" s="1"/>
  <c r="B10" i="32"/>
  <c r="A10" i="32"/>
  <c r="O9" i="32"/>
  <c r="N9" i="32"/>
  <c r="M9" i="32"/>
  <c r="L9" i="32"/>
  <c r="K9" i="32"/>
  <c r="J9" i="32"/>
  <c r="I9" i="32"/>
  <c r="H9" i="32"/>
  <c r="G9" i="32"/>
  <c r="F9" i="32"/>
  <c r="E9" i="32"/>
  <c r="D9" i="32"/>
  <c r="C9" i="32"/>
  <c r="B9" i="32"/>
  <c r="A9" i="32"/>
  <c r="O8" i="32"/>
  <c r="N8" i="32"/>
  <c r="M8" i="32"/>
  <c r="L8" i="32"/>
  <c r="K8" i="32"/>
  <c r="J8" i="32"/>
  <c r="I8" i="32"/>
  <c r="H8" i="32"/>
  <c r="G8" i="32"/>
  <c r="F8" i="32"/>
  <c r="E8" i="32"/>
  <c r="D8" i="32"/>
  <c r="C8" i="32"/>
  <c r="B8" i="32"/>
  <c r="A8" i="32"/>
  <c r="O7" i="32"/>
  <c r="N7" i="32"/>
  <c r="M7" i="32"/>
  <c r="L7" i="32"/>
  <c r="K7" i="32"/>
  <c r="J7" i="32"/>
  <c r="I7" i="32"/>
  <c r="H7" i="32"/>
  <c r="G7" i="32"/>
  <c r="F7" i="32"/>
  <c r="E7" i="32"/>
  <c r="D7" i="32"/>
  <c r="C7" i="32"/>
  <c r="B7" i="32"/>
  <c r="A7" i="32"/>
  <c r="O6" i="32"/>
  <c r="N6" i="32"/>
  <c r="M6" i="32"/>
  <c r="L6" i="32"/>
  <c r="K6" i="32"/>
  <c r="J6" i="32"/>
  <c r="I6" i="32"/>
  <c r="H6" i="32"/>
  <c r="G6" i="32"/>
  <c r="F6" i="32"/>
  <c r="E6" i="32"/>
  <c r="D6" i="32"/>
  <c r="C6" i="32"/>
  <c r="B6" i="32"/>
  <c r="A6" i="32"/>
  <c r="O5" i="32"/>
  <c r="N5" i="32"/>
  <c r="M5" i="32"/>
  <c r="L5" i="32"/>
  <c r="K5" i="32"/>
  <c r="J5" i="32"/>
  <c r="I5" i="32"/>
  <c r="H5" i="32"/>
  <c r="G5" i="32"/>
  <c r="F5" i="32"/>
  <c r="E5" i="32"/>
  <c r="E46" i="32" s="1"/>
  <c r="D5" i="32"/>
  <c r="C5" i="32"/>
  <c r="B5" i="32"/>
  <c r="A5" i="32"/>
  <c r="O4" i="32"/>
  <c r="N4" i="32"/>
  <c r="M4" i="32"/>
  <c r="L4" i="32"/>
  <c r="L46" i="32" s="1"/>
  <c r="K4" i="32"/>
  <c r="J4" i="32"/>
  <c r="I4" i="32"/>
  <c r="H4" i="32"/>
  <c r="H46" i="32" s="1"/>
  <c r="G4" i="32"/>
  <c r="F4" i="32"/>
  <c r="E4" i="32"/>
  <c r="D4" i="32"/>
  <c r="D46" i="32" s="1"/>
  <c r="C4" i="32"/>
  <c r="B4" i="32"/>
  <c r="A4" i="32"/>
  <c r="O3" i="32"/>
  <c r="N3" i="32"/>
  <c r="M3" i="32"/>
  <c r="M46" i="32" s="1"/>
  <c r="L3" i="32"/>
  <c r="K3" i="32"/>
  <c r="J3" i="32"/>
  <c r="I3" i="32"/>
  <c r="H3" i="32"/>
  <c r="G3" i="32"/>
  <c r="F3" i="32"/>
  <c r="E3" i="32"/>
  <c r="D3" i="32"/>
  <c r="C3" i="32"/>
  <c r="B3" i="32"/>
  <c r="A3" i="32"/>
  <c r="O2" i="32"/>
  <c r="N2" i="32"/>
  <c r="N46" i="32" s="1"/>
  <c r="M2" i="32"/>
  <c r="L2" i="32"/>
  <c r="K2" i="32"/>
  <c r="J2" i="32"/>
  <c r="J46" i="32" s="1"/>
  <c r="I2" i="32"/>
  <c r="I46" i="32" s="1"/>
  <c r="H2" i="32"/>
  <c r="G2" i="32"/>
  <c r="F2" i="32"/>
  <c r="F46" i="32" s="1"/>
  <c r="E2" i="32"/>
  <c r="D2" i="32"/>
  <c r="C2" i="32"/>
  <c r="B2" i="32"/>
  <c r="A2" i="32"/>
  <c r="P1" i="32"/>
  <c r="O1" i="32"/>
  <c r="N1" i="32"/>
  <c r="M1" i="32"/>
  <c r="L1" i="32"/>
  <c r="K1" i="32"/>
  <c r="J1" i="32"/>
  <c r="I1" i="32"/>
  <c r="H1" i="32"/>
  <c r="G1" i="32"/>
  <c r="F1" i="32"/>
  <c r="E1" i="32"/>
  <c r="D1" i="32"/>
  <c r="C1" i="32"/>
  <c r="O45" i="14"/>
  <c r="N45" i="14"/>
  <c r="M45" i="14"/>
  <c r="L45" i="14"/>
  <c r="K45" i="14"/>
  <c r="J45" i="14"/>
  <c r="I45" i="14"/>
  <c r="H45" i="14"/>
  <c r="G45" i="14"/>
  <c r="F45" i="14"/>
  <c r="E45" i="14"/>
  <c r="D45" i="14"/>
  <c r="C45" i="14"/>
  <c r="B45" i="14"/>
  <c r="A45" i="14"/>
  <c r="O44" i="14"/>
  <c r="N44" i="14"/>
  <c r="M44" i="14"/>
  <c r="L44" i="14"/>
  <c r="K44" i="14"/>
  <c r="J44" i="14"/>
  <c r="I44" i="14"/>
  <c r="P42" i="14" s="1"/>
  <c r="H44" i="14"/>
  <c r="G44" i="14"/>
  <c r="F44" i="14"/>
  <c r="E44" i="14"/>
  <c r="D44" i="14"/>
  <c r="C44" i="14"/>
  <c r="B44" i="14"/>
  <c r="A44" i="14"/>
  <c r="O43" i="14"/>
  <c r="N43" i="14"/>
  <c r="M43" i="14"/>
  <c r="L43" i="14"/>
  <c r="K43" i="14"/>
  <c r="J43" i="14"/>
  <c r="I43" i="14"/>
  <c r="H43" i="14"/>
  <c r="G43" i="14"/>
  <c r="F43" i="14"/>
  <c r="E43" i="14"/>
  <c r="D43" i="14"/>
  <c r="C43" i="14"/>
  <c r="B43" i="14"/>
  <c r="A43" i="14"/>
  <c r="O42" i="14"/>
  <c r="N42" i="14"/>
  <c r="M42" i="14"/>
  <c r="L42" i="14"/>
  <c r="K42" i="14"/>
  <c r="J42" i="14"/>
  <c r="I42" i="14"/>
  <c r="H42" i="14"/>
  <c r="G42" i="14"/>
  <c r="F42" i="14"/>
  <c r="E42" i="14"/>
  <c r="D42" i="14"/>
  <c r="C42" i="14"/>
  <c r="B42" i="14"/>
  <c r="A42" i="14"/>
  <c r="O41" i="14"/>
  <c r="N41" i="14"/>
  <c r="M41" i="14"/>
  <c r="L41" i="14"/>
  <c r="K41" i="14"/>
  <c r="J41" i="14"/>
  <c r="I41" i="14"/>
  <c r="H41" i="14"/>
  <c r="G41" i="14"/>
  <c r="F41" i="14"/>
  <c r="E41" i="14"/>
  <c r="D41" i="14"/>
  <c r="C41" i="14"/>
  <c r="B41" i="14"/>
  <c r="A41" i="14"/>
  <c r="O40" i="14"/>
  <c r="N40" i="14"/>
  <c r="M40" i="14"/>
  <c r="L40" i="14"/>
  <c r="K40" i="14"/>
  <c r="J40" i="14"/>
  <c r="I40" i="14"/>
  <c r="H40" i="14"/>
  <c r="G40" i="14"/>
  <c r="F40" i="14"/>
  <c r="E40" i="14"/>
  <c r="D40" i="14"/>
  <c r="C40" i="14"/>
  <c r="B40" i="14"/>
  <c r="A40" i="14"/>
  <c r="O39" i="14"/>
  <c r="N39" i="14"/>
  <c r="M39" i="14"/>
  <c r="L39" i="14"/>
  <c r="K39" i="14"/>
  <c r="J39" i="14"/>
  <c r="I39" i="14"/>
  <c r="H39" i="14"/>
  <c r="G39" i="14"/>
  <c r="F39" i="14"/>
  <c r="E39" i="14"/>
  <c r="D39" i="14"/>
  <c r="C39" i="14"/>
  <c r="B39" i="14"/>
  <c r="A39" i="14"/>
  <c r="O38" i="14"/>
  <c r="N38" i="14"/>
  <c r="M38" i="14"/>
  <c r="L38" i="14"/>
  <c r="K38" i="14"/>
  <c r="J38" i="14"/>
  <c r="I38" i="14"/>
  <c r="H38" i="14"/>
  <c r="G38" i="14"/>
  <c r="F38" i="14"/>
  <c r="E38" i="14"/>
  <c r="D38" i="14"/>
  <c r="C38" i="14"/>
  <c r="P38" i="14" s="1"/>
  <c r="B38" i="14"/>
  <c r="A38" i="14"/>
  <c r="O37" i="14"/>
  <c r="N37" i="14"/>
  <c r="M37" i="14"/>
  <c r="L37" i="14"/>
  <c r="K37" i="14"/>
  <c r="J37" i="14"/>
  <c r="I37" i="14"/>
  <c r="H37" i="14"/>
  <c r="G37" i="14"/>
  <c r="F37" i="14"/>
  <c r="E37" i="14"/>
  <c r="D37" i="14"/>
  <c r="C37" i="14"/>
  <c r="B37" i="14"/>
  <c r="A37" i="14"/>
  <c r="O36" i="14"/>
  <c r="N36" i="14"/>
  <c r="M36" i="14"/>
  <c r="L36" i="14"/>
  <c r="K36" i="14"/>
  <c r="J36" i="14"/>
  <c r="I36" i="14"/>
  <c r="H36" i="14"/>
  <c r="G36" i="14"/>
  <c r="F36" i="14"/>
  <c r="E36" i="14"/>
  <c r="D36" i="14"/>
  <c r="C36" i="14"/>
  <c r="B36" i="14"/>
  <c r="A36" i="14"/>
  <c r="O35" i="14"/>
  <c r="N35" i="14"/>
  <c r="M35" i="14"/>
  <c r="L35" i="14"/>
  <c r="K35" i="14"/>
  <c r="J35" i="14"/>
  <c r="I35" i="14"/>
  <c r="H35" i="14"/>
  <c r="G35" i="14"/>
  <c r="F35" i="14"/>
  <c r="E35" i="14"/>
  <c r="D35" i="14"/>
  <c r="C35" i="14"/>
  <c r="B35" i="14"/>
  <c r="A35" i="14"/>
  <c r="O34" i="14"/>
  <c r="N34" i="14"/>
  <c r="M34" i="14"/>
  <c r="L34" i="14"/>
  <c r="K34" i="14"/>
  <c r="J34" i="14"/>
  <c r="I34" i="14"/>
  <c r="H34" i="14"/>
  <c r="G34" i="14"/>
  <c r="F34" i="14"/>
  <c r="E34" i="14"/>
  <c r="D34" i="14"/>
  <c r="P34" i="14" s="1"/>
  <c r="C34" i="14"/>
  <c r="B34" i="14"/>
  <c r="A34" i="14"/>
  <c r="O33" i="14"/>
  <c r="N33" i="14"/>
  <c r="M33" i="14"/>
  <c r="L33" i="14"/>
  <c r="K33" i="14"/>
  <c r="J33" i="14"/>
  <c r="I33" i="14"/>
  <c r="H33" i="14"/>
  <c r="G33" i="14"/>
  <c r="F33" i="14"/>
  <c r="E33" i="14"/>
  <c r="D33" i="14"/>
  <c r="C33" i="14"/>
  <c r="B33" i="14"/>
  <c r="A33" i="14"/>
  <c r="O32" i="14"/>
  <c r="N32" i="14"/>
  <c r="M32" i="14"/>
  <c r="L32" i="14"/>
  <c r="K32" i="14"/>
  <c r="J32" i="14"/>
  <c r="I32" i="14"/>
  <c r="H32" i="14"/>
  <c r="G32" i="14"/>
  <c r="F32" i="14"/>
  <c r="E32" i="14"/>
  <c r="D32" i="14"/>
  <c r="C32" i="14"/>
  <c r="B32" i="14"/>
  <c r="A32" i="14"/>
  <c r="O31" i="14"/>
  <c r="N31" i="14"/>
  <c r="M31" i="14"/>
  <c r="L31" i="14"/>
  <c r="K31" i="14"/>
  <c r="J31" i="14"/>
  <c r="I31" i="14"/>
  <c r="H31" i="14"/>
  <c r="G31" i="14"/>
  <c r="F31" i="14"/>
  <c r="E31" i="14"/>
  <c r="D31" i="14"/>
  <c r="C31" i="14"/>
  <c r="B31" i="14"/>
  <c r="A31" i="14"/>
  <c r="O30" i="14"/>
  <c r="N30" i="14"/>
  <c r="M30" i="14"/>
  <c r="L30" i="14"/>
  <c r="K30" i="14"/>
  <c r="J30" i="14"/>
  <c r="I30" i="14"/>
  <c r="H30" i="14"/>
  <c r="G30" i="14"/>
  <c r="F30" i="14"/>
  <c r="E30" i="14"/>
  <c r="D30" i="14"/>
  <c r="C30" i="14"/>
  <c r="B30" i="14"/>
  <c r="A30" i="14"/>
  <c r="O29" i="14"/>
  <c r="N29" i="14"/>
  <c r="M29" i="14"/>
  <c r="L29" i="14"/>
  <c r="K29" i="14"/>
  <c r="J29" i="14"/>
  <c r="I29" i="14"/>
  <c r="H29" i="14"/>
  <c r="G29" i="14"/>
  <c r="F29" i="14"/>
  <c r="E29" i="14"/>
  <c r="D29" i="14"/>
  <c r="C29" i="14"/>
  <c r="B29" i="14"/>
  <c r="A29" i="14"/>
  <c r="O28" i="14"/>
  <c r="N28" i="14"/>
  <c r="M28" i="14"/>
  <c r="L28" i="14"/>
  <c r="K28" i="14"/>
  <c r="J28" i="14"/>
  <c r="I28" i="14"/>
  <c r="H28" i="14"/>
  <c r="G28" i="14"/>
  <c r="F28" i="14"/>
  <c r="E28" i="14"/>
  <c r="D28" i="14"/>
  <c r="C28" i="14"/>
  <c r="B28" i="14"/>
  <c r="A28" i="14"/>
  <c r="O27" i="14"/>
  <c r="N27" i="14"/>
  <c r="M27" i="14"/>
  <c r="L27" i="14"/>
  <c r="K27" i="14"/>
  <c r="J27" i="14"/>
  <c r="I27" i="14"/>
  <c r="H27" i="14"/>
  <c r="G27" i="14"/>
  <c r="F27" i="14"/>
  <c r="E27" i="14"/>
  <c r="D27" i="14"/>
  <c r="C27" i="14"/>
  <c r="B27" i="14"/>
  <c r="A27" i="14"/>
  <c r="O26" i="14"/>
  <c r="N26" i="14"/>
  <c r="M26" i="14"/>
  <c r="L26" i="14"/>
  <c r="K26" i="14"/>
  <c r="J26" i="14"/>
  <c r="I26" i="14"/>
  <c r="H26" i="14"/>
  <c r="G26" i="14"/>
  <c r="F26" i="14"/>
  <c r="E26" i="14"/>
  <c r="D26" i="14"/>
  <c r="C26" i="14"/>
  <c r="P26" i="14" s="1"/>
  <c r="B26" i="14"/>
  <c r="A26" i="14"/>
  <c r="O25" i="14"/>
  <c r="N25" i="14"/>
  <c r="M25" i="14"/>
  <c r="L25" i="14"/>
  <c r="K25" i="14"/>
  <c r="J25" i="14"/>
  <c r="I25" i="14"/>
  <c r="H25" i="14"/>
  <c r="G25" i="14"/>
  <c r="F25" i="14"/>
  <c r="E25" i="14"/>
  <c r="D25" i="14"/>
  <c r="C25" i="14"/>
  <c r="B25" i="14"/>
  <c r="A25" i="14"/>
  <c r="O24" i="14"/>
  <c r="N24" i="14"/>
  <c r="M24" i="14"/>
  <c r="L24" i="14"/>
  <c r="K24" i="14"/>
  <c r="J24" i="14"/>
  <c r="I24" i="14"/>
  <c r="H24" i="14"/>
  <c r="G24" i="14"/>
  <c r="F24" i="14"/>
  <c r="E24" i="14"/>
  <c r="D24" i="14"/>
  <c r="C24" i="14"/>
  <c r="B24" i="14"/>
  <c r="A24" i="14"/>
  <c r="O23" i="14"/>
  <c r="N23" i="14"/>
  <c r="M23" i="14"/>
  <c r="L23" i="14"/>
  <c r="K23" i="14"/>
  <c r="J23" i="14"/>
  <c r="I23" i="14"/>
  <c r="H23" i="14"/>
  <c r="G23" i="14"/>
  <c r="F23" i="14"/>
  <c r="E23" i="14"/>
  <c r="D23" i="14"/>
  <c r="C23" i="14"/>
  <c r="B23" i="14"/>
  <c r="A23" i="14"/>
  <c r="O22" i="14"/>
  <c r="N22" i="14"/>
  <c r="M22" i="14"/>
  <c r="L22" i="14"/>
  <c r="K22" i="14"/>
  <c r="J22" i="14"/>
  <c r="I22" i="14"/>
  <c r="H22" i="14"/>
  <c r="G22" i="14"/>
  <c r="F22" i="14"/>
  <c r="E22" i="14"/>
  <c r="D22" i="14"/>
  <c r="P22" i="14" s="1"/>
  <c r="C22" i="14"/>
  <c r="B22" i="14"/>
  <c r="A22" i="14"/>
  <c r="O21" i="14"/>
  <c r="N21" i="14"/>
  <c r="M21" i="14"/>
  <c r="L21" i="14"/>
  <c r="K21" i="14"/>
  <c r="J21" i="14"/>
  <c r="I21" i="14"/>
  <c r="H21" i="14"/>
  <c r="G21" i="14"/>
  <c r="F21" i="14"/>
  <c r="E21" i="14"/>
  <c r="D21" i="14"/>
  <c r="C21" i="14"/>
  <c r="B21" i="14"/>
  <c r="A21" i="14"/>
  <c r="O20" i="14"/>
  <c r="N20" i="14"/>
  <c r="M20" i="14"/>
  <c r="L20" i="14"/>
  <c r="K20" i="14"/>
  <c r="J20" i="14"/>
  <c r="I20" i="14"/>
  <c r="H20" i="14"/>
  <c r="G20" i="14"/>
  <c r="F20" i="14"/>
  <c r="E20" i="14"/>
  <c r="D20" i="14"/>
  <c r="C20" i="14"/>
  <c r="B20" i="14"/>
  <c r="A20" i="14"/>
  <c r="O19" i="14"/>
  <c r="N19" i="14"/>
  <c r="M19" i="14"/>
  <c r="L19" i="14"/>
  <c r="K19" i="14"/>
  <c r="J19" i="14"/>
  <c r="I19" i="14"/>
  <c r="H19" i="14"/>
  <c r="G19" i="14"/>
  <c r="F19" i="14"/>
  <c r="E19" i="14"/>
  <c r="D19" i="14"/>
  <c r="C19" i="14"/>
  <c r="B19" i="14"/>
  <c r="A19" i="14"/>
  <c r="O18" i="14"/>
  <c r="N18" i="14"/>
  <c r="M18" i="14"/>
  <c r="L18" i="14"/>
  <c r="K18" i="14"/>
  <c r="J18" i="14"/>
  <c r="I18" i="14"/>
  <c r="H18" i="14"/>
  <c r="G18" i="14"/>
  <c r="F18" i="14"/>
  <c r="E18" i="14"/>
  <c r="D18" i="14"/>
  <c r="P18" i="14" s="1"/>
  <c r="C18" i="14"/>
  <c r="B18" i="14"/>
  <c r="A18" i="14"/>
  <c r="O17" i="14"/>
  <c r="N17" i="14"/>
  <c r="M17" i="14"/>
  <c r="L17" i="14"/>
  <c r="K17" i="14"/>
  <c r="J17" i="14"/>
  <c r="I17" i="14"/>
  <c r="H17" i="14"/>
  <c r="G17" i="14"/>
  <c r="F17" i="14"/>
  <c r="E17" i="14"/>
  <c r="D17" i="14"/>
  <c r="C17" i="14"/>
  <c r="B17" i="14"/>
  <c r="A17" i="14"/>
  <c r="O16" i="14"/>
  <c r="N16" i="14"/>
  <c r="M16" i="14"/>
  <c r="L16" i="14"/>
  <c r="K16" i="14"/>
  <c r="J16" i="14"/>
  <c r="I16" i="14"/>
  <c r="H16" i="14"/>
  <c r="G16" i="14"/>
  <c r="F16" i="14"/>
  <c r="E16" i="14"/>
  <c r="D16" i="14"/>
  <c r="C16" i="14"/>
  <c r="B16" i="14"/>
  <c r="A16" i="14"/>
  <c r="O15" i="14"/>
  <c r="N15" i="14"/>
  <c r="M15" i="14"/>
  <c r="L15" i="14"/>
  <c r="K15" i="14"/>
  <c r="J15" i="14"/>
  <c r="I15" i="14"/>
  <c r="H15" i="14"/>
  <c r="G15" i="14"/>
  <c r="F15" i="14"/>
  <c r="E15" i="14"/>
  <c r="D15" i="14"/>
  <c r="C15" i="14"/>
  <c r="B15" i="14"/>
  <c r="A15" i="14"/>
  <c r="O14" i="14"/>
  <c r="N14" i="14"/>
  <c r="M14" i="14"/>
  <c r="L14" i="14"/>
  <c r="K14" i="14"/>
  <c r="J14" i="14"/>
  <c r="I14" i="14"/>
  <c r="H14" i="14"/>
  <c r="G14" i="14"/>
  <c r="F14" i="14"/>
  <c r="E14" i="14"/>
  <c r="D14" i="14"/>
  <c r="C14" i="14"/>
  <c r="B14" i="14"/>
  <c r="A14" i="14"/>
  <c r="O13" i="14"/>
  <c r="N13" i="14"/>
  <c r="M13" i="14"/>
  <c r="L13" i="14"/>
  <c r="K13" i="14"/>
  <c r="J13" i="14"/>
  <c r="I13" i="14"/>
  <c r="H13" i="14"/>
  <c r="G13" i="14"/>
  <c r="F13" i="14"/>
  <c r="E13" i="14"/>
  <c r="D13" i="14"/>
  <c r="C13" i="14"/>
  <c r="B13" i="14"/>
  <c r="A13" i="14"/>
  <c r="O12" i="14"/>
  <c r="N12" i="14"/>
  <c r="M12" i="14"/>
  <c r="L12" i="14"/>
  <c r="K12" i="14"/>
  <c r="J12" i="14"/>
  <c r="I12" i="14"/>
  <c r="H12" i="14"/>
  <c r="G12" i="14"/>
  <c r="F12" i="14"/>
  <c r="E12" i="14"/>
  <c r="D12" i="14"/>
  <c r="C12" i="14"/>
  <c r="B12" i="14"/>
  <c r="A12" i="14"/>
  <c r="O11" i="14"/>
  <c r="N11" i="14"/>
  <c r="M11" i="14"/>
  <c r="L11" i="14"/>
  <c r="K11" i="14"/>
  <c r="J11" i="14"/>
  <c r="I11" i="14"/>
  <c r="H11" i="14"/>
  <c r="G11" i="14"/>
  <c r="F11" i="14"/>
  <c r="E11" i="14"/>
  <c r="D11" i="14"/>
  <c r="C11" i="14"/>
  <c r="B11" i="14"/>
  <c r="A11" i="14"/>
  <c r="O10" i="14"/>
  <c r="N10" i="14"/>
  <c r="M10" i="14"/>
  <c r="L10" i="14"/>
  <c r="K10" i="14"/>
  <c r="J10" i="14"/>
  <c r="I10" i="14"/>
  <c r="H10" i="14"/>
  <c r="G10" i="14"/>
  <c r="F10" i="14"/>
  <c r="E10" i="14"/>
  <c r="D10" i="14"/>
  <c r="P10" i="14" s="1"/>
  <c r="C10" i="14"/>
  <c r="B10" i="14"/>
  <c r="A10" i="14"/>
  <c r="O9" i="14"/>
  <c r="N9" i="14"/>
  <c r="M9" i="14"/>
  <c r="L9" i="14"/>
  <c r="K9" i="14"/>
  <c r="J9" i="14"/>
  <c r="I9" i="14"/>
  <c r="H9" i="14"/>
  <c r="G9" i="14"/>
  <c r="F9" i="14"/>
  <c r="E9" i="14"/>
  <c r="D9" i="14"/>
  <c r="C9" i="14"/>
  <c r="B9" i="14"/>
  <c r="A9" i="14"/>
  <c r="O8" i="14"/>
  <c r="N8" i="14"/>
  <c r="M8" i="14"/>
  <c r="L8" i="14"/>
  <c r="K8" i="14"/>
  <c r="J8" i="14"/>
  <c r="I8" i="14"/>
  <c r="H8" i="14"/>
  <c r="G8" i="14"/>
  <c r="F8" i="14"/>
  <c r="E8" i="14"/>
  <c r="D8" i="14"/>
  <c r="C8" i="14"/>
  <c r="B8" i="14"/>
  <c r="A8" i="14"/>
  <c r="O7" i="14"/>
  <c r="N7" i="14"/>
  <c r="M7" i="14"/>
  <c r="L7" i="14"/>
  <c r="K7" i="14"/>
  <c r="J7" i="14"/>
  <c r="I7" i="14"/>
  <c r="H7" i="14"/>
  <c r="G7" i="14"/>
  <c r="F7" i="14"/>
  <c r="E7" i="14"/>
  <c r="D7" i="14"/>
  <c r="C7" i="14"/>
  <c r="B7" i="14"/>
  <c r="A7" i="14"/>
  <c r="O6" i="14"/>
  <c r="N6" i="14"/>
  <c r="M6" i="14"/>
  <c r="L6" i="14"/>
  <c r="K6" i="14"/>
  <c r="K46" i="14" s="1"/>
  <c r="J6" i="14"/>
  <c r="I6" i="14"/>
  <c r="H6" i="14"/>
  <c r="G6" i="14"/>
  <c r="F6" i="14"/>
  <c r="E6" i="14"/>
  <c r="D6" i="14"/>
  <c r="C6" i="14"/>
  <c r="P6" i="14" s="1"/>
  <c r="B6" i="14"/>
  <c r="A6" i="14"/>
  <c r="O5" i="14"/>
  <c r="N5" i="14"/>
  <c r="M5" i="14"/>
  <c r="L5" i="14"/>
  <c r="K5" i="14"/>
  <c r="J5" i="14"/>
  <c r="I5" i="14"/>
  <c r="H5" i="14"/>
  <c r="G5" i="14"/>
  <c r="F5" i="14"/>
  <c r="E5" i="14"/>
  <c r="D5" i="14"/>
  <c r="C5" i="14"/>
  <c r="B5" i="14"/>
  <c r="A5" i="14"/>
  <c r="O4" i="14"/>
  <c r="O46" i="14" s="1"/>
  <c r="N4" i="14"/>
  <c r="M4" i="14"/>
  <c r="L4" i="14"/>
  <c r="K4" i="14"/>
  <c r="J4" i="14"/>
  <c r="I4" i="14"/>
  <c r="H4" i="14"/>
  <c r="G4" i="14"/>
  <c r="G46" i="14" s="1"/>
  <c r="F4" i="14"/>
  <c r="E4" i="14"/>
  <c r="E46" i="14" s="1"/>
  <c r="D4" i="14"/>
  <c r="C4" i="14"/>
  <c r="C46" i="14" s="1"/>
  <c r="B4" i="14"/>
  <c r="A4" i="14"/>
  <c r="O3" i="14"/>
  <c r="N3" i="14"/>
  <c r="M3" i="14"/>
  <c r="L3" i="14"/>
  <c r="K3" i="14"/>
  <c r="J3" i="14"/>
  <c r="I3" i="14"/>
  <c r="H3" i="14"/>
  <c r="G3" i="14"/>
  <c r="F3" i="14"/>
  <c r="E3" i="14"/>
  <c r="D3" i="14"/>
  <c r="C3" i="14"/>
  <c r="B3" i="14"/>
  <c r="A3" i="14"/>
  <c r="O2" i="14"/>
  <c r="N2" i="14"/>
  <c r="M2" i="14"/>
  <c r="M46" i="14" s="1"/>
  <c r="L2" i="14"/>
  <c r="L46" i="14" s="1"/>
  <c r="K2" i="14"/>
  <c r="J2" i="14"/>
  <c r="I2" i="14"/>
  <c r="I46" i="14" s="1"/>
  <c r="H2" i="14"/>
  <c r="H46" i="14" s="1"/>
  <c r="G2" i="14"/>
  <c r="F2" i="14"/>
  <c r="E2" i="14"/>
  <c r="D2" i="14"/>
  <c r="D46" i="14" s="1"/>
  <c r="C2" i="14"/>
  <c r="B2" i="14"/>
  <c r="A2" i="14"/>
  <c r="P1" i="14"/>
  <c r="O1" i="14"/>
  <c r="N1" i="14"/>
  <c r="M1" i="14"/>
  <c r="L1" i="14"/>
  <c r="K1" i="14"/>
  <c r="J1" i="14"/>
  <c r="I1" i="14"/>
  <c r="H1" i="14"/>
  <c r="G1" i="14"/>
  <c r="F1" i="14"/>
  <c r="E1" i="14"/>
  <c r="D1" i="14"/>
  <c r="C1" i="14"/>
  <c r="O45" i="25"/>
  <c r="N45" i="25"/>
  <c r="M45" i="25"/>
  <c r="L45" i="25"/>
  <c r="K45" i="25"/>
  <c r="J45" i="25"/>
  <c r="I45" i="25"/>
  <c r="H45" i="25"/>
  <c r="G45" i="25"/>
  <c r="F45" i="25"/>
  <c r="E45" i="25"/>
  <c r="D45" i="25"/>
  <c r="C45" i="25"/>
  <c r="B45" i="25"/>
  <c r="A45" i="25"/>
  <c r="O44" i="25"/>
  <c r="N44" i="25"/>
  <c r="M44" i="25"/>
  <c r="L44" i="25"/>
  <c r="K44" i="25"/>
  <c r="J44" i="25"/>
  <c r="I44" i="25"/>
  <c r="H44" i="25"/>
  <c r="G44" i="25"/>
  <c r="F44" i="25"/>
  <c r="E44" i="25"/>
  <c r="D44" i="25"/>
  <c r="C44" i="25"/>
  <c r="B44" i="25"/>
  <c r="A44" i="25"/>
  <c r="O43" i="25"/>
  <c r="N43" i="25"/>
  <c r="M43" i="25"/>
  <c r="L43" i="25"/>
  <c r="K43" i="25"/>
  <c r="J43" i="25"/>
  <c r="I43" i="25"/>
  <c r="H43" i="25"/>
  <c r="G43" i="25"/>
  <c r="F43" i="25"/>
  <c r="E43" i="25"/>
  <c r="D43" i="25"/>
  <c r="C43" i="25"/>
  <c r="B43" i="25"/>
  <c r="A43" i="25"/>
  <c r="O42" i="25"/>
  <c r="N42" i="25"/>
  <c r="M42" i="25"/>
  <c r="L42" i="25"/>
  <c r="K42" i="25"/>
  <c r="J42" i="25"/>
  <c r="I42" i="25"/>
  <c r="H42" i="25"/>
  <c r="G42" i="25"/>
  <c r="F42" i="25"/>
  <c r="E42" i="25"/>
  <c r="D42" i="25"/>
  <c r="C42" i="25"/>
  <c r="B42" i="25"/>
  <c r="A42" i="25"/>
  <c r="O41" i="25"/>
  <c r="N41" i="25"/>
  <c r="M41" i="25"/>
  <c r="L41" i="25"/>
  <c r="K41" i="25"/>
  <c r="J41" i="25"/>
  <c r="I41" i="25"/>
  <c r="H41" i="25"/>
  <c r="G41" i="25"/>
  <c r="F41" i="25"/>
  <c r="E41" i="25"/>
  <c r="D41" i="25"/>
  <c r="C41" i="25"/>
  <c r="B41" i="25"/>
  <c r="A41" i="25"/>
  <c r="O40" i="25"/>
  <c r="N40" i="25"/>
  <c r="M40" i="25"/>
  <c r="L40" i="25"/>
  <c r="K40" i="25"/>
  <c r="J40" i="25"/>
  <c r="I40" i="25"/>
  <c r="H40" i="25"/>
  <c r="G40" i="25"/>
  <c r="F40" i="25"/>
  <c r="E40" i="25"/>
  <c r="D40" i="25"/>
  <c r="C40" i="25"/>
  <c r="B40" i="25"/>
  <c r="A40" i="25"/>
  <c r="O39" i="25"/>
  <c r="N39" i="25"/>
  <c r="M39" i="25"/>
  <c r="L39" i="25"/>
  <c r="K39" i="25"/>
  <c r="J39" i="25"/>
  <c r="I39" i="25"/>
  <c r="H39" i="25"/>
  <c r="G39" i="25"/>
  <c r="F39" i="25"/>
  <c r="E39" i="25"/>
  <c r="D39" i="25"/>
  <c r="C39" i="25"/>
  <c r="B39" i="25"/>
  <c r="A39" i="25"/>
  <c r="O38" i="25"/>
  <c r="N38" i="25"/>
  <c r="M38" i="25"/>
  <c r="L38" i="25"/>
  <c r="K38" i="25"/>
  <c r="J38" i="25"/>
  <c r="I38" i="25"/>
  <c r="H38" i="25"/>
  <c r="G38" i="25"/>
  <c r="F38" i="25"/>
  <c r="E38" i="25"/>
  <c r="D38" i="25"/>
  <c r="P38" i="25" s="1"/>
  <c r="C38" i="25"/>
  <c r="B38" i="25"/>
  <c r="A38" i="25"/>
  <c r="O37" i="25"/>
  <c r="N37" i="25"/>
  <c r="M37" i="25"/>
  <c r="L37" i="25"/>
  <c r="K37" i="25"/>
  <c r="J37" i="25"/>
  <c r="I37" i="25"/>
  <c r="H37" i="25"/>
  <c r="G37" i="25"/>
  <c r="F37" i="25"/>
  <c r="E37" i="25"/>
  <c r="D37" i="25"/>
  <c r="C37" i="25"/>
  <c r="B37" i="25"/>
  <c r="A37" i="25"/>
  <c r="O36" i="25"/>
  <c r="N36" i="25"/>
  <c r="M36" i="25"/>
  <c r="L36" i="25"/>
  <c r="K36" i="25"/>
  <c r="J36" i="25"/>
  <c r="I36" i="25"/>
  <c r="H36" i="25"/>
  <c r="G36" i="25"/>
  <c r="F36" i="25"/>
  <c r="E36" i="25"/>
  <c r="D36" i="25"/>
  <c r="C36" i="25"/>
  <c r="B36" i="25"/>
  <c r="A36" i="25"/>
  <c r="O35" i="25"/>
  <c r="N35" i="25"/>
  <c r="M35" i="25"/>
  <c r="L35" i="25"/>
  <c r="K35" i="25"/>
  <c r="J35" i="25"/>
  <c r="I35" i="25"/>
  <c r="H35" i="25"/>
  <c r="G35" i="25"/>
  <c r="F35" i="25"/>
  <c r="E35" i="25"/>
  <c r="D35" i="25"/>
  <c r="C35" i="25"/>
  <c r="B35" i="25"/>
  <c r="A35" i="25"/>
  <c r="O34" i="25"/>
  <c r="N34" i="25"/>
  <c r="M34" i="25"/>
  <c r="L34" i="25"/>
  <c r="K34" i="25"/>
  <c r="J34" i="25"/>
  <c r="I34" i="25"/>
  <c r="H34" i="25"/>
  <c r="G34" i="25"/>
  <c r="F34" i="25"/>
  <c r="E34" i="25"/>
  <c r="D34" i="25"/>
  <c r="C34" i="25"/>
  <c r="P34" i="25" s="1"/>
  <c r="B34" i="25"/>
  <c r="A34" i="25"/>
  <c r="O33" i="25"/>
  <c r="N33" i="25"/>
  <c r="M33" i="25"/>
  <c r="L33" i="25"/>
  <c r="K33" i="25"/>
  <c r="J33" i="25"/>
  <c r="I33" i="25"/>
  <c r="H33" i="25"/>
  <c r="G33" i="25"/>
  <c r="F33" i="25"/>
  <c r="E33" i="25"/>
  <c r="D33" i="25"/>
  <c r="C33" i="25"/>
  <c r="B33" i="25"/>
  <c r="A33" i="25"/>
  <c r="O32" i="25"/>
  <c r="N32" i="25"/>
  <c r="M32" i="25"/>
  <c r="L32" i="25"/>
  <c r="K32" i="25"/>
  <c r="J32" i="25"/>
  <c r="I32" i="25"/>
  <c r="H32" i="25"/>
  <c r="G32" i="25"/>
  <c r="F32" i="25"/>
  <c r="E32" i="25"/>
  <c r="D32" i="25"/>
  <c r="C32" i="25"/>
  <c r="B32" i="25"/>
  <c r="A32" i="25"/>
  <c r="O31" i="25"/>
  <c r="N31" i="25"/>
  <c r="M31" i="25"/>
  <c r="L31" i="25"/>
  <c r="K31" i="25"/>
  <c r="J31" i="25"/>
  <c r="I31" i="25"/>
  <c r="H31" i="25"/>
  <c r="G31" i="25"/>
  <c r="F31" i="25"/>
  <c r="E31" i="25"/>
  <c r="D31" i="25"/>
  <c r="C31" i="25"/>
  <c r="B31" i="25"/>
  <c r="A31" i="25"/>
  <c r="O30" i="25"/>
  <c r="N30" i="25"/>
  <c r="M30" i="25"/>
  <c r="L30" i="25"/>
  <c r="K30" i="25"/>
  <c r="J30" i="25"/>
  <c r="I30" i="25"/>
  <c r="H30" i="25"/>
  <c r="G30" i="25"/>
  <c r="F30" i="25"/>
  <c r="E30" i="25"/>
  <c r="D30" i="25"/>
  <c r="P30" i="25" s="1"/>
  <c r="C30" i="25"/>
  <c r="B30" i="25"/>
  <c r="A30" i="25"/>
  <c r="O29" i="25"/>
  <c r="N29" i="25"/>
  <c r="M29" i="25"/>
  <c r="L29" i="25"/>
  <c r="K29" i="25"/>
  <c r="J29" i="25"/>
  <c r="I29" i="25"/>
  <c r="H29" i="25"/>
  <c r="G29" i="25"/>
  <c r="F29" i="25"/>
  <c r="E29" i="25"/>
  <c r="D29" i="25"/>
  <c r="C29" i="25"/>
  <c r="B29" i="25"/>
  <c r="A29" i="25"/>
  <c r="O28" i="25"/>
  <c r="N28" i="25"/>
  <c r="M28" i="25"/>
  <c r="L28" i="25"/>
  <c r="K28" i="25"/>
  <c r="J28" i="25"/>
  <c r="I28" i="25"/>
  <c r="H28" i="25"/>
  <c r="G28" i="25"/>
  <c r="F28" i="25"/>
  <c r="E28" i="25"/>
  <c r="D28" i="25"/>
  <c r="C28" i="25"/>
  <c r="B28" i="25"/>
  <c r="A28" i="25"/>
  <c r="O27" i="25"/>
  <c r="N27" i="25"/>
  <c r="M27" i="25"/>
  <c r="L27" i="25"/>
  <c r="K27" i="25"/>
  <c r="J27" i="25"/>
  <c r="I27" i="25"/>
  <c r="H27" i="25"/>
  <c r="G27" i="25"/>
  <c r="F27" i="25"/>
  <c r="E27" i="25"/>
  <c r="D27" i="25"/>
  <c r="C27" i="25"/>
  <c r="B27" i="25"/>
  <c r="A27" i="25"/>
  <c r="O26" i="25"/>
  <c r="N26" i="25"/>
  <c r="M26" i="25"/>
  <c r="L26" i="25"/>
  <c r="K26" i="25"/>
  <c r="J26" i="25"/>
  <c r="I26" i="25"/>
  <c r="H26" i="25"/>
  <c r="G26" i="25"/>
  <c r="F26" i="25"/>
  <c r="E26" i="25"/>
  <c r="D26" i="25"/>
  <c r="C26" i="25"/>
  <c r="B26" i="25"/>
  <c r="A26" i="25"/>
  <c r="O25" i="25"/>
  <c r="N25" i="25"/>
  <c r="M25" i="25"/>
  <c r="L25" i="25"/>
  <c r="K25" i="25"/>
  <c r="J25" i="25"/>
  <c r="I25" i="25"/>
  <c r="H25" i="25"/>
  <c r="G25" i="25"/>
  <c r="F25" i="25"/>
  <c r="E25" i="25"/>
  <c r="D25" i="25"/>
  <c r="C25" i="25"/>
  <c r="B25" i="25"/>
  <c r="A25" i="25"/>
  <c r="O24" i="25"/>
  <c r="N24" i="25"/>
  <c r="M24" i="25"/>
  <c r="L24" i="25"/>
  <c r="K24" i="25"/>
  <c r="J24" i="25"/>
  <c r="I24" i="25"/>
  <c r="H24" i="25"/>
  <c r="G24" i="25"/>
  <c r="F24" i="25"/>
  <c r="E24" i="25"/>
  <c r="D24" i="25"/>
  <c r="C24" i="25"/>
  <c r="B24" i="25"/>
  <c r="A24" i="25"/>
  <c r="O23" i="25"/>
  <c r="N23" i="25"/>
  <c r="M23" i="25"/>
  <c r="L23" i="25"/>
  <c r="K23" i="25"/>
  <c r="J23" i="25"/>
  <c r="I23" i="25"/>
  <c r="H23" i="25"/>
  <c r="G23" i="25"/>
  <c r="F23" i="25"/>
  <c r="E23" i="25"/>
  <c r="D23" i="25"/>
  <c r="C23" i="25"/>
  <c r="B23" i="25"/>
  <c r="A23" i="25"/>
  <c r="O22" i="25"/>
  <c r="N22" i="25"/>
  <c r="M22" i="25"/>
  <c r="L22" i="25"/>
  <c r="K22" i="25"/>
  <c r="J22" i="25"/>
  <c r="I22" i="25"/>
  <c r="H22" i="25"/>
  <c r="G22" i="25"/>
  <c r="F22" i="25"/>
  <c r="E22" i="25"/>
  <c r="D22" i="25"/>
  <c r="C22" i="25"/>
  <c r="P22" i="25" s="1"/>
  <c r="B22" i="25"/>
  <c r="A22" i="25"/>
  <c r="O21" i="25"/>
  <c r="N21" i="25"/>
  <c r="M21" i="25"/>
  <c r="L21" i="25"/>
  <c r="K21" i="25"/>
  <c r="J21" i="25"/>
  <c r="I21" i="25"/>
  <c r="H21" i="25"/>
  <c r="G21" i="25"/>
  <c r="F21" i="25"/>
  <c r="E21" i="25"/>
  <c r="D21" i="25"/>
  <c r="C21" i="25"/>
  <c r="B21" i="25"/>
  <c r="A21" i="25"/>
  <c r="O20" i="25"/>
  <c r="N20" i="25"/>
  <c r="M20" i="25"/>
  <c r="L20" i="25"/>
  <c r="K20" i="25"/>
  <c r="J20" i="25"/>
  <c r="I20" i="25"/>
  <c r="H20" i="25"/>
  <c r="G20" i="25"/>
  <c r="F20" i="25"/>
  <c r="E20" i="25"/>
  <c r="D20" i="25"/>
  <c r="C20" i="25"/>
  <c r="B20" i="25"/>
  <c r="A20" i="25"/>
  <c r="O19" i="25"/>
  <c r="N19" i="25"/>
  <c r="M19" i="25"/>
  <c r="L19" i="25"/>
  <c r="K19" i="25"/>
  <c r="J19" i="25"/>
  <c r="I19" i="25"/>
  <c r="H19" i="25"/>
  <c r="G19" i="25"/>
  <c r="F19" i="25"/>
  <c r="E19" i="25"/>
  <c r="D19" i="25"/>
  <c r="C19" i="25"/>
  <c r="B19" i="25"/>
  <c r="A19" i="25"/>
  <c r="O18" i="25"/>
  <c r="N18" i="25"/>
  <c r="M18" i="25"/>
  <c r="L18" i="25"/>
  <c r="K18" i="25"/>
  <c r="J18" i="25"/>
  <c r="I18" i="25"/>
  <c r="H18" i="25"/>
  <c r="G18" i="25"/>
  <c r="F18" i="25"/>
  <c r="E18" i="25"/>
  <c r="D18" i="25"/>
  <c r="C18" i="25"/>
  <c r="P18" i="25" s="1"/>
  <c r="B18" i="25"/>
  <c r="A18" i="25"/>
  <c r="O17" i="25"/>
  <c r="N17" i="25"/>
  <c r="M17" i="25"/>
  <c r="L17" i="25"/>
  <c r="K17" i="25"/>
  <c r="J17" i="25"/>
  <c r="I17" i="25"/>
  <c r="H17" i="25"/>
  <c r="G17" i="25"/>
  <c r="F17" i="25"/>
  <c r="E17" i="25"/>
  <c r="D17" i="25"/>
  <c r="C17" i="25"/>
  <c r="B17" i="25"/>
  <c r="A17" i="25"/>
  <c r="O16" i="25"/>
  <c r="N16" i="25"/>
  <c r="M16" i="25"/>
  <c r="L16" i="25"/>
  <c r="K16" i="25"/>
  <c r="J16" i="25"/>
  <c r="I16" i="25"/>
  <c r="H16" i="25"/>
  <c r="G16" i="25"/>
  <c r="F16" i="25"/>
  <c r="E16" i="25"/>
  <c r="D16" i="25"/>
  <c r="C16" i="25"/>
  <c r="B16" i="25"/>
  <c r="A16" i="25"/>
  <c r="O15" i="25"/>
  <c r="N15" i="25"/>
  <c r="M15" i="25"/>
  <c r="L15" i="25"/>
  <c r="K15" i="25"/>
  <c r="J15" i="25"/>
  <c r="I15" i="25"/>
  <c r="H15" i="25"/>
  <c r="G15" i="25"/>
  <c r="F15" i="25"/>
  <c r="E15" i="25"/>
  <c r="D15" i="25"/>
  <c r="C15" i="25"/>
  <c r="B15" i="25"/>
  <c r="A15" i="25"/>
  <c r="O14" i="25"/>
  <c r="N14" i="25"/>
  <c r="M14" i="25"/>
  <c r="L14" i="25"/>
  <c r="K14" i="25"/>
  <c r="J14" i="25"/>
  <c r="I14" i="25"/>
  <c r="H14" i="25"/>
  <c r="G14" i="25"/>
  <c r="F14" i="25"/>
  <c r="E14" i="25"/>
  <c r="D14" i="25"/>
  <c r="P14" i="25" s="1"/>
  <c r="C14" i="25"/>
  <c r="B14" i="25"/>
  <c r="A14" i="25"/>
  <c r="O13" i="25"/>
  <c r="N13" i="25"/>
  <c r="M13" i="25"/>
  <c r="L13" i="25"/>
  <c r="K13" i="25"/>
  <c r="J13" i="25"/>
  <c r="I13" i="25"/>
  <c r="H13" i="25"/>
  <c r="G13" i="25"/>
  <c r="F13" i="25"/>
  <c r="E13" i="25"/>
  <c r="D13" i="25"/>
  <c r="C13" i="25"/>
  <c r="B13" i="25"/>
  <c r="A13" i="25"/>
  <c r="O12" i="25"/>
  <c r="N12" i="25"/>
  <c r="M12" i="25"/>
  <c r="L12" i="25"/>
  <c r="K12" i="25"/>
  <c r="J12" i="25"/>
  <c r="I12" i="25"/>
  <c r="H12" i="25"/>
  <c r="G12" i="25"/>
  <c r="F12" i="25"/>
  <c r="E12" i="25"/>
  <c r="D12" i="25"/>
  <c r="C12" i="25"/>
  <c r="B12" i="25"/>
  <c r="A12" i="25"/>
  <c r="O11" i="25"/>
  <c r="N11" i="25"/>
  <c r="M11" i="25"/>
  <c r="L11" i="25"/>
  <c r="K11" i="25"/>
  <c r="J11" i="25"/>
  <c r="I11" i="25"/>
  <c r="H11" i="25"/>
  <c r="G11" i="25"/>
  <c r="F11" i="25"/>
  <c r="E11" i="25"/>
  <c r="D11" i="25"/>
  <c r="C11" i="25"/>
  <c r="B11" i="25"/>
  <c r="A11" i="25"/>
  <c r="O10" i="25"/>
  <c r="N10" i="25"/>
  <c r="M10" i="25"/>
  <c r="L10" i="25"/>
  <c r="K10" i="25"/>
  <c r="J10" i="25"/>
  <c r="I10" i="25"/>
  <c r="H10" i="25"/>
  <c r="G10" i="25"/>
  <c r="F10" i="25"/>
  <c r="E10" i="25"/>
  <c r="D10" i="25"/>
  <c r="C10" i="25"/>
  <c r="P10" i="25" s="1"/>
  <c r="B10" i="25"/>
  <c r="A10" i="25"/>
  <c r="O9" i="25"/>
  <c r="N9" i="25"/>
  <c r="M9" i="25"/>
  <c r="L9" i="25"/>
  <c r="K9" i="25"/>
  <c r="J9" i="25"/>
  <c r="I9" i="25"/>
  <c r="H9" i="25"/>
  <c r="G9" i="25"/>
  <c r="F9" i="25"/>
  <c r="E9" i="25"/>
  <c r="D9" i="25"/>
  <c r="C9" i="25"/>
  <c r="B9" i="25"/>
  <c r="A9" i="25"/>
  <c r="O8" i="25"/>
  <c r="N8" i="25"/>
  <c r="M8" i="25"/>
  <c r="L8" i="25"/>
  <c r="K8" i="25"/>
  <c r="J8" i="25"/>
  <c r="I8" i="25"/>
  <c r="H8" i="25"/>
  <c r="G8" i="25"/>
  <c r="F8" i="25"/>
  <c r="E8" i="25"/>
  <c r="D8" i="25"/>
  <c r="C8" i="25"/>
  <c r="B8" i="25"/>
  <c r="A8" i="25"/>
  <c r="O7" i="25"/>
  <c r="N7" i="25"/>
  <c r="M7" i="25"/>
  <c r="L7" i="25"/>
  <c r="K7" i="25"/>
  <c r="J7" i="25"/>
  <c r="I7" i="25"/>
  <c r="H7" i="25"/>
  <c r="G7" i="25"/>
  <c r="F7" i="25"/>
  <c r="E7" i="25"/>
  <c r="D7" i="25"/>
  <c r="C7" i="25"/>
  <c r="B7" i="25"/>
  <c r="A7" i="25"/>
  <c r="O6" i="25"/>
  <c r="N6" i="25"/>
  <c r="M6" i="25"/>
  <c r="L6" i="25"/>
  <c r="K6" i="25"/>
  <c r="J6" i="25"/>
  <c r="I6" i="25"/>
  <c r="H6" i="25"/>
  <c r="H46" i="25" s="1"/>
  <c r="G6" i="25"/>
  <c r="F6" i="25"/>
  <c r="E6" i="25"/>
  <c r="D6" i="25"/>
  <c r="P6" i="25" s="1"/>
  <c r="C6" i="25"/>
  <c r="B6" i="25"/>
  <c r="A6" i="25"/>
  <c r="O5" i="25"/>
  <c r="N5" i="25"/>
  <c r="M5" i="25"/>
  <c r="L5" i="25"/>
  <c r="K5" i="25"/>
  <c r="J5" i="25"/>
  <c r="I5" i="25"/>
  <c r="H5" i="25"/>
  <c r="G5" i="25"/>
  <c r="F5" i="25"/>
  <c r="E5" i="25"/>
  <c r="D5" i="25"/>
  <c r="C5" i="25"/>
  <c r="C46" i="25" s="1"/>
  <c r="B5" i="25"/>
  <c r="A5" i="25"/>
  <c r="O4" i="25"/>
  <c r="N4" i="25"/>
  <c r="N46" i="25" s="1"/>
  <c r="M4" i="25"/>
  <c r="L4" i="25"/>
  <c r="K4" i="25"/>
  <c r="J4" i="25"/>
  <c r="J46" i="25" s="1"/>
  <c r="I4" i="25"/>
  <c r="H4" i="25"/>
  <c r="G4" i="25"/>
  <c r="F4" i="25"/>
  <c r="F46" i="25" s="1"/>
  <c r="E4" i="25"/>
  <c r="D4" i="25"/>
  <c r="D46" i="25" s="1"/>
  <c r="C4" i="25"/>
  <c r="B4" i="25"/>
  <c r="A4" i="25"/>
  <c r="O3" i="25"/>
  <c r="N3" i="25"/>
  <c r="M3" i="25"/>
  <c r="L3" i="25"/>
  <c r="K3" i="25"/>
  <c r="J3" i="25"/>
  <c r="I3" i="25"/>
  <c r="H3" i="25"/>
  <c r="G3" i="25"/>
  <c r="F3" i="25"/>
  <c r="E3" i="25"/>
  <c r="D3" i="25"/>
  <c r="C3" i="25"/>
  <c r="B3" i="25"/>
  <c r="A3" i="25"/>
  <c r="O2" i="25"/>
  <c r="O46" i="25" s="1"/>
  <c r="N2" i="25"/>
  <c r="M2" i="25"/>
  <c r="M46" i="25" s="1"/>
  <c r="L2" i="25"/>
  <c r="L46" i="25" s="1"/>
  <c r="K2" i="25"/>
  <c r="K46" i="25" s="1"/>
  <c r="J2" i="25"/>
  <c r="I2" i="25"/>
  <c r="I46" i="25" s="1"/>
  <c r="H2" i="25"/>
  <c r="G2" i="25"/>
  <c r="G46" i="25" s="1"/>
  <c r="F2" i="25"/>
  <c r="E2" i="25"/>
  <c r="E46" i="25" s="1"/>
  <c r="D2" i="25"/>
  <c r="C2" i="25"/>
  <c r="P2" i="25" s="1"/>
  <c r="B2" i="25"/>
  <c r="A2" i="25"/>
  <c r="P1" i="25"/>
  <c r="O1" i="25"/>
  <c r="N1" i="25"/>
  <c r="M1" i="25"/>
  <c r="L1" i="25"/>
  <c r="K1" i="25"/>
  <c r="J1" i="25"/>
  <c r="I1" i="25"/>
  <c r="H1" i="25"/>
  <c r="G1" i="25"/>
  <c r="F1" i="25"/>
  <c r="E1" i="25"/>
  <c r="D1" i="25"/>
  <c r="C1" i="25"/>
  <c r="P30" i="14" l="1"/>
  <c r="C46" i="32"/>
  <c r="P2" i="32"/>
  <c r="G46" i="32"/>
  <c r="K46" i="32"/>
  <c r="O46" i="32"/>
  <c r="C35" i="17"/>
  <c r="G35" i="17"/>
  <c r="K35" i="17"/>
  <c r="O35" i="17"/>
  <c r="D35" i="20"/>
  <c r="H35" i="20"/>
  <c r="L35" i="20"/>
  <c r="C35" i="20"/>
  <c r="E35" i="18"/>
  <c r="I35" i="18"/>
  <c r="M35" i="18"/>
  <c r="C35" i="18"/>
  <c r="J46" i="14"/>
  <c r="N46" i="14"/>
  <c r="P14" i="14"/>
  <c r="E35" i="20"/>
  <c r="I35" i="20"/>
  <c r="M35" i="20"/>
  <c r="P42" i="25"/>
  <c r="F46" i="14"/>
  <c r="P26" i="25"/>
  <c r="P46" i="25" s="1"/>
  <c r="P34" i="32"/>
  <c r="P35" i="20"/>
  <c r="F35" i="19"/>
  <c r="J35" i="19"/>
  <c r="N35" i="19"/>
  <c r="P35" i="18"/>
  <c r="P35" i="17" l="1"/>
  <c r="P46" i="14"/>
  <c r="P46" i="32"/>
</calcChain>
</file>

<file path=xl/sharedStrings.xml><?xml version="1.0" encoding="utf-8"?>
<sst xmlns="http://schemas.openxmlformats.org/spreadsheetml/2006/main" count="957" uniqueCount="142">
  <si>
    <t>Other Services</t>
  </si>
  <si>
    <t>Screening phase</t>
  </si>
  <si>
    <t>Eligibles</t>
  </si>
  <si>
    <t>Ineligible + out of target</t>
  </si>
  <si>
    <t>Stratification</t>
  </si>
  <si>
    <t>Small (5-19)</t>
  </si>
  <si>
    <t>Medium (20-99)</t>
  </si>
  <si>
    <t/>
  </si>
  <si>
    <t>Region</t>
  </si>
  <si>
    <t>Sector</t>
  </si>
  <si>
    <t>Size</t>
  </si>
  <si>
    <t>Food</t>
  </si>
  <si>
    <t>Motor Vehicles</t>
  </si>
  <si>
    <t>Other Manufacturing</t>
  </si>
  <si>
    <t>Construction</t>
  </si>
  <si>
    <t>Wholesale</t>
  </si>
  <si>
    <t>Retail</t>
  </si>
  <si>
    <t>Hotels</t>
  </si>
  <si>
    <t>Fresh</t>
  </si>
  <si>
    <t>Panel</t>
  </si>
  <si>
    <t>Yield</t>
  </si>
  <si>
    <t>_Grand_Total</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</si>
  <si>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</si>
  <si>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</si>
  <si>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</si>
  <si>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</si>
  <si>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</si>
  <si>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</si>
  <si>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</si>
  <si>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</si>
  <si>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</si>
  <si>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</si>
  <si>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</si>
  <si>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</si>
  <si>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</si>
  <si>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</si>
  <si>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</si>
  <si>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</si>
  <si>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</si>
  <si>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</si>
  <si>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</si>
  <si>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</si>
  <si>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</si>
  <si>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</si>
  <si>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</si>
  <si>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_Hotels</t>
  </si>
  <si>
    <t>_Restaurants</t>
  </si>
  <si>
    <t>_IT_and_IT_Services</t>
  </si>
  <si>
    <t>_Other_Services</t>
  </si>
  <si>
    <t>_Hotels</t>
  </si>
  <si>
    <t>_Restaurants</t>
  </si>
  <si>
    <t>_IT_and_IT_Services</t>
  </si>
  <si>
    <t>_Other_Services</t>
  </si>
  <si>
    <t>_Machinery_and_Equipment</t>
  </si>
  <si>
    <t>_Hotels</t>
  </si>
  <si>
    <t>_Restaurants</t>
  </si>
  <si>
    <t>_IT_and_IT_Services</t>
  </si>
  <si>
    <t>_Other_Services</t>
  </si>
  <si>
    <t>_Hotels</t>
  </si>
  <si>
    <t>_Restaurants</t>
  </si>
  <si>
    <t>_IT_and_IT_Services</t>
  </si>
  <si>
    <t>_Other_Services</t>
  </si>
  <si>
    <t>_Hotels</t>
  </si>
  <si>
    <t>_Restaurants</t>
  </si>
  <si>
    <t>_IT_and_IT_Services</t>
  </si>
  <si>
    <t>_Other_Services</t>
  </si>
  <si>
    <t>_Hotels</t>
  </si>
  <si>
    <t>_Restaurants</t>
  </si>
  <si>
    <t>_IT_and_IT_Services</t>
  </si>
  <si>
    <t>_Other_Services</t>
  </si>
  <si>
    <t>stratificationregionname</t>
  </si>
  <si>
    <t>stratificationsizename</t>
  </si>
  <si>
    <t>_Food</t>
  </si>
  <si>
    <t>_Machinery_and_Equipment</t>
  </si>
  <si>
    <t>_Motor_Vehicles</t>
  </si>
  <si>
    <t>_Other_Manufacturing</t>
  </si>
  <si>
    <t>_Construction</t>
  </si>
  <si>
    <t>_Wholesale</t>
  </si>
  <si>
    <t>_Retail</t>
  </si>
  <si>
    <t>_Hotels</t>
  </si>
  <si>
    <t>_Restaurants</t>
  </si>
  <si>
    <t>_IT_and_IT_Services</t>
  </si>
  <si>
    <t>_Other_Services</t>
  </si>
  <si>
    <t>Restaurants</t>
  </si>
  <si>
    <t>Yield</t>
  </si>
  <si>
    <t>Survey_response_rate</t>
  </si>
  <si>
    <t>Frame_quality</t>
  </si>
  <si>
    <t>Survey</t>
  </si>
  <si>
    <t>Cell</t>
  </si>
  <si>
    <t>Fresh/Panel</t>
  </si>
  <si>
    <t>Size</t>
  </si>
  <si>
    <t>Region</t>
  </si>
  <si>
    <t>Sector</t>
  </si>
  <si>
    <t>Name</t>
  </si>
  <si>
    <t>Fresh</t>
  </si>
  <si>
    <t>Small (5-19)</t>
  </si>
  <si>
    <t>Medium (20-99)</t>
  </si>
  <si>
    <t>Large (100+)</t>
  </si>
  <si>
    <t>Construction</t>
  </si>
  <si>
    <t>Food</t>
  </si>
  <si>
    <t>Hotels</t>
  </si>
  <si>
    <t>Motor Vehicles</t>
  </si>
  <si>
    <t>Other Manufacturing</t>
  </si>
  <si>
    <t>Other Services</t>
  </si>
  <si>
    <t>Restaurants</t>
  </si>
  <si>
    <t>Retail</t>
  </si>
  <si>
    <t>Wholesale</t>
  </si>
  <si>
    <t>rr_d2</t>
  </si>
  <si>
    <t>rr_l1</t>
  </si>
  <si>
    <t>rr_n2a</t>
  </si>
  <si>
    <t>rr_TFP</t>
  </si>
  <si>
    <t>Hokkaido</t>
  </si>
  <si>
    <t>Tohoku</t>
  </si>
  <si>
    <t>Kanto (excl. Tokyo)</t>
  </si>
  <si>
    <t>Tokyo</t>
  </si>
  <si>
    <t>Chubu (excl. Aichi)</t>
  </si>
  <si>
    <t>Aichi</t>
  </si>
  <si>
    <t>Kinki (excl. Osaka)</t>
  </si>
  <si>
    <t>Osaka</t>
  </si>
  <si>
    <t>Chugoku</t>
  </si>
  <si>
    <t>Shikoku</t>
  </si>
  <si>
    <t>Kyushu-Okinawa</t>
  </si>
  <si>
    <t>Large (100-299)</t>
  </si>
  <si>
    <t>Very Large (300 or more)</t>
  </si>
  <si>
    <t>_Comp_Elec_and_Optical_Prod</t>
  </si>
  <si>
    <t>_Restaurant</t>
  </si>
  <si>
    <t>_Professional_Activities</t>
  </si>
  <si>
    <t>a3ax</t>
  </si>
  <si>
    <t>sizex</t>
  </si>
  <si>
    <t>Large (100 or more)</t>
  </si>
  <si>
    <t>_Computer_Electronicand_Optical</t>
  </si>
  <si>
    <t>_Hotel</t>
  </si>
  <si>
    <t>Japan 2025</t>
  </si>
  <si>
    <t>Professional Activities</t>
  </si>
  <si>
    <t>_Basic_Metals_and_Metal_Products</t>
  </si>
  <si>
    <t>Very Large (300+)</t>
  </si>
  <si>
    <t>Computer, Electronic and Optical Products</t>
  </si>
  <si>
    <t>Machinery and Equipment</t>
  </si>
  <si>
    <t>Restaurant</t>
  </si>
  <si>
    <t>Basic Metals and Metal Products</t>
  </si>
  <si>
    <t>Source: The Ministry of Internal Affairs and Communications (Establishment-level)</t>
  </si>
  <si>
    <t>Source: Orbis, BvD (Firm-level)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</si>
</sst>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
      <left/>
      <right/>
      <top style="thin">
        <color indexed="64"/>
      </top>
      <bottom style="double">
        <color indexed="64"/>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9">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4" xfId="1" applyFont="1" applyBorder="1"/>
    <xf numFmtId="164" fontId="11" fillId="0" borderId="3"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5" xfId="1" applyNumberFormat="1" applyFont="1" applyBorder="1" applyAlignment="1">
      <alignment wrapText="1"/>
    </xf>
    <xf numFmtId="10" fontId="12" fillId="0" borderId="5" xfId="1" applyNumberFormat="1" applyFont="1" applyBorder="1" applyAlignment="1">
      <alignment horizontal="center" wrapText="1"/>
    </xf>
    <xf numFmtId="0" fontId="0" fillId="0" borderId="4" xfId="0" applyBorder="1"/>
    <xf numFmtId="0" fontId="14" fillId="0" borderId="0" xfId="0" applyFont="1"/>
    <xf numFmtId="0" fontId="14" fillId="0" borderId="0" xfId="0" applyFont="1" applyAlignment="1">
      <alignment vertical="center"/>
    </xf>
    <xf numFmtId="164" fontId="11" fillId="0" borderId="3" xfId="1" applyNumberFormat="1" applyFont="1" applyFill="1" applyBorder="1"/>
    <xf numFmtId="164" fontId="11" fillId="0" borderId="3" xfId="1" applyNumberFormat="1" applyFont="1" applyFill="1" applyBorder="1" applyAlignment="1">
      <alignment horizontal="right"/>
    </xf>
    <xf numFmtId="9" fontId="11" fillId="0" borderId="7" xfId="1" applyFont="1" applyBorder="1"/>
    <xf numFmtId="164" fontId="11" fillId="0" borderId="7" xfId="1" applyNumberFormat="1" applyFont="1" applyBorder="1"/>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P47"/>
  <sheetViews>
    <sheetView tabSelected="1" workbookViewId="0"/>
  </sheetViews>
  <sheetFormatPr defaultRowHeight="15" x14ac:dyDescent="0.25"/>
  <cols>
    <col min="1" max="1" width="16.42578125" bestFit="1" customWidth="1"/>
    <col min="2" max="2" width="19.85546875" bestFit="1" customWidth="1"/>
    <col min="3" max="3" width="13.140625" bestFit="1" customWidth="1"/>
    <col min="4" max="4" width="14" customWidth="1"/>
    <col min="5" max="5" width="13.140625" style="8" bestFit="1" customWidth="1"/>
    <col min="6" max="6" width="16.42578125" bestFit="1" customWidth="1"/>
    <col min="7" max="7" width="15.28515625" bestFit="1" customWidth="1"/>
    <col min="8" max="8" width="12.85546875" customWidth="1"/>
    <col min="9" max="9" width="13.28515625" bestFit="1" customWidth="1"/>
    <col min="10" max="10" width="13" bestFit="1" customWidth="1"/>
    <col min="11" max="11" width="12" bestFit="1" customWidth="1"/>
    <col min="12" max="12" width="12.7109375" customWidth="1"/>
    <col min="13" max="14" width="12" bestFit="1" customWidth="1"/>
    <col min="15" max="15" width="13.140625" bestFit="1" customWidth="1"/>
    <col min="16" max="16" width="14.5703125" style="24" bestFit="1" customWidth="1"/>
  </cols>
  <sheetData>
    <row r="1" spans="1:16" ht="39.75" thickBot="1" x14ac:dyDescent="0.3">
      <c r="A1" s="12"/>
      <c r="B1" s="12"/>
      <c r="C1" s="13" t="str">
        <f>RIGHT(SUBSTITUTE(universe!C1,"_"," "),LEN(SUBSTITUTE(universe!C1,"_"," "))-1)</f>
        <v>Food</v>
      </c>
      <c r="D1" s="13" t="str">
        <f>RIGHT(SUBSTITUTE(universe!D1,"_"," "),LEN(SUBSTITUTE(universe!D1,"_"," "))-1)</f>
        <v>Basic Metals and Metal Products</v>
      </c>
      <c r="E1" s="13" t="str">
        <f>RIGHT(SUBSTITUTE(universe!E1,"_"," "),LEN(SUBSTITUTE(universe!E1,"_"," "))-1)</f>
        <v>Computer Electronicand Optical</v>
      </c>
      <c r="F1" s="13" t="str">
        <f>RIGHT(SUBSTITUTE(universe!F1,"_"," "),LEN(SUBSTITUTE(universe!F1,"_"," "))-1)</f>
        <v>Machinery and Equipment</v>
      </c>
      <c r="G1" s="13" t="str">
        <f>RIGHT(SUBSTITUTE(universe!G1,"_"," "),LEN(SUBSTITUTE(universe!G1,"_"," "))-1)</f>
        <v>Motor Vehicles</v>
      </c>
      <c r="H1" s="13" t="str">
        <f>RIGHT(SUBSTITUTE(universe!H1,"_"," "),LEN(SUBSTITUTE(universe!H1,"_"," "))-1)</f>
        <v>Other Manufacturing</v>
      </c>
      <c r="I1" s="13" t="str">
        <f>RIGHT(SUBSTITUTE(universe!I1,"_"," "),LEN(SUBSTITUTE(universe!I1,"_"," "))-1)</f>
        <v>Wholesale</v>
      </c>
      <c r="J1" s="13" t="str">
        <f>RIGHT(SUBSTITUTE(universe!J1,"_"," "),LEN(SUBSTITUTE(universe!J1,"_"," "))-1)</f>
        <v>Retail</v>
      </c>
      <c r="K1" s="13" t="str">
        <f>RIGHT(SUBSTITUTE(universe!K1,"_"," "),LEN(SUBSTITUTE(universe!K1,"_"," "))-1)</f>
        <v>Hotel</v>
      </c>
      <c r="L1" s="13" t="str">
        <f>RIGHT(SUBSTITUTE(universe!L1,"_"," "),LEN(SUBSTITUTE(universe!L1,"_"," "))-1)</f>
        <v>Restaurant</v>
      </c>
      <c r="M1" s="13" t="str">
        <f>RIGHT(SUBSTITUTE(universe!M1,"_"," "),LEN(SUBSTITUTE(universe!M1,"_"," "))-1)</f>
        <v>Construction</v>
      </c>
      <c r="N1" s="13" t="str">
        <f>RIGHT(SUBSTITUTE(universe!N1,"_"," "),LEN(SUBSTITUTE(universe!N1,"_"," "))-1)</f>
        <v>Professional Activities</v>
      </c>
      <c r="O1" s="13" t="str">
        <f>RIGHT(SUBSTITUTE(universe!O1,"_"," "),LEN(SUBSTITUTE(universe!O1,"_"," "))-1)</f>
        <v>Other Services</v>
      </c>
      <c r="P1" s="21" t="str">
        <f>RIGHT(SUBSTITUTE(universe!T1,"_"," "),LEN(SUBSTITUTE(universe!T1,"_"," "))-1)</f>
        <v>Grand Total</v>
      </c>
    </row>
    <row r="2" spans="1:16" x14ac:dyDescent="0.25">
      <c r="A2" s="4" t="str">
        <f>universe!A2</f>
        <v>Hokkaido</v>
      </c>
      <c r="B2" s="2" t="str">
        <f>LEFT(universe!B2,FIND(")",universe!B2))</f>
        <v>Small (5-19)</v>
      </c>
      <c r="C2" s="2">
        <f>universe!C2</f>
        <v>1074</v>
      </c>
      <c r="D2" s="2">
        <f>universe!D2</f>
        <v>443</v>
      </c>
      <c r="E2" s="2">
        <f>universe!E2</f>
        <v>29</v>
      </c>
      <c r="F2" s="2">
        <f>universe!F2</f>
        <v>223</v>
      </c>
      <c r="G2" s="2">
        <f>universe!G2</f>
        <v>30</v>
      </c>
      <c r="H2" s="2">
        <f>universe!H2</f>
        <v>1684</v>
      </c>
      <c r="I2" s="2">
        <f>universe!I2</f>
        <v>4316</v>
      </c>
      <c r="J2" s="2">
        <f>universe!J2</f>
        <v>10956</v>
      </c>
      <c r="K2" s="2">
        <f>universe!K2</f>
        <v>676</v>
      </c>
      <c r="L2" s="2">
        <f>universe!L2</f>
        <v>5425</v>
      </c>
      <c r="M2" s="2">
        <f>universe!M2</f>
        <v>6124</v>
      </c>
      <c r="N2" s="2">
        <f>universe!N2</f>
        <v>1804</v>
      </c>
      <c r="O2" s="2">
        <f>universe!O2</f>
        <v>3054</v>
      </c>
      <c r="P2" s="22">
        <f>SUM(C2:O5)</f>
        <v>47717</v>
      </c>
    </row>
    <row r="3" spans="1:16" x14ac:dyDescent="0.25">
      <c r="A3" s="4" t="str">
        <f>universe!A3</f>
        <v>Hokkaido</v>
      </c>
      <c r="B3" s="2" t="str">
        <f>LEFT(universe!B3,FIND(")",universe!B3))</f>
        <v>Medium (20-99)</v>
      </c>
      <c r="C3" s="2">
        <f>universe!C3</f>
        <v>829</v>
      </c>
      <c r="D3" s="2">
        <f>universe!D3</f>
        <v>168</v>
      </c>
      <c r="E3" s="2">
        <f>universe!E3</f>
        <v>30</v>
      </c>
      <c r="F3" s="2">
        <f>universe!F3</f>
        <v>101</v>
      </c>
      <c r="G3" s="2">
        <f>universe!G3</f>
        <v>13</v>
      </c>
      <c r="H3" s="2">
        <f>universe!H3</f>
        <v>655</v>
      </c>
      <c r="I3" s="2">
        <f>universe!I3</f>
        <v>1004</v>
      </c>
      <c r="J3" s="2">
        <f>universe!J3</f>
        <v>2455</v>
      </c>
      <c r="K3" s="2">
        <f>universe!K3</f>
        <v>360</v>
      </c>
      <c r="L3" s="2">
        <f>universe!L3</f>
        <v>1307</v>
      </c>
      <c r="M3" s="2">
        <f>universe!M3</f>
        <v>1652</v>
      </c>
      <c r="N3" s="2">
        <f>universe!N3</f>
        <v>444</v>
      </c>
      <c r="O3" s="2">
        <f>universe!O3</f>
        <v>1829</v>
      </c>
      <c r="P3" s="22"/>
    </row>
    <row r="4" spans="1:16" x14ac:dyDescent="0.25">
      <c r="A4" s="4" t="str">
        <f>universe!A4</f>
        <v>Hokkaido</v>
      </c>
      <c r="B4" s="2" t="str">
        <f>LEFT(universe!B4,FIND(")",universe!B4))</f>
        <v>Large (100-299)</v>
      </c>
      <c r="C4" s="2">
        <f>universe!C4</f>
        <v>143</v>
      </c>
      <c r="D4" s="2">
        <f>universe!D4</f>
        <v>17</v>
      </c>
      <c r="E4" s="2">
        <f>universe!E4</f>
        <v>13</v>
      </c>
      <c r="F4" s="2">
        <f>universe!F4</f>
        <v>7</v>
      </c>
      <c r="G4" s="2">
        <f>universe!G4</f>
        <v>6</v>
      </c>
      <c r="H4" s="2">
        <f>universe!H4</f>
        <v>57</v>
      </c>
      <c r="I4" s="2">
        <f>universe!I4</f>
        <v>61</v>
      </c>
      <c r="J4" s="2">
        <f>universe!J4</f>
        <v>229</v>
      </c>
      <c r="K4" s="2">
        <f>universe!K4</f>
        <v>42</v>
      </c>
      <c r="L4" s="2">
        <f>universe!L4</f>
        <v>26</v>
      </c>
      <c r="M4" s="2">
        <f>universe!M4</f>
        <v>56</v>
      </c>
      <c r="N4" s="2">
        <f>universe!N4</f>
        <v>43</v>
      </c>
      <c r="O4" s="2">
        <f>universe!O4</f>
        <v>222</v>
      </c>
      <c r="P4" s="22"/>
    </row>
    <row r="5" spans="1:16" x14ac:dyDescent="0.25">
      <c r="A5" s="4" t="str">
        <f>universe!A5</f>
        <v>Hokkaido</v>
      </c>
      <c r="B5" s="2" t="str">
        <f>LEFT(universe!B5,FIND(")",universe!B5))</f>
        <v>Very Large (300 or more)</v>
      </c>
      <c r="C5" s="2">
        <f>universe!C5</f>
        <v>21</v>
      </c>
      <c r="D5" s="2">
        <f>universe!D5</f>
        <v>3</v>
      </c>
      <c r="E5" s="2">
        <f>universe!E5</f>
        <v>5</v>
      </c>
      <c r="F5" s="2">
        <f>universe!F5</f>
        <v>2</v>
      </c>
      <c r="G5" s="2">
        <f>universe!G5</f>
        <v>7</v>
      </c>
      <c r="H5" s="2">
        <f>universe!H5</f>
        <v>6</v>
      </c>
      <c r="I5" s="2">
        <f>universe!I5</f>
        <v>4</v>
      </c>
      <c r="J5" s="2">
        <f>universe!J5</f>
        <v>21</v>
      </c>
      <c r="K5" s="2">
        <f>universe!K5</f>
        <v>6</v>
      </c>
      <c r="L5" s="2">
        <f>universe!L5</f>
        <v>2</v>
      </c>
      <c r="M5" s="2">
        <f>universe!M5</f>
        <v>5</v>
      </c>
      <c r="N5" s="2">
        <f>universe!N5</f>
        <v>4</v>
      </c>
      <c r="O5" s="2">
        <f>universe!O5</f>
        <v>24</v>
      </c>
      <c r="P5" s="22"/>
    </row>
    <row r="6" spans="1:16" x14ac:dyDescent="0.25">
      <c r="A6" s="4" t="str">
        <f>universe!A6</f>
        <v>Tohoku</v>
      </c>
      <c r="B6" s="2" t="str">
        <f>LEFT(universe!B6,FIND(")",universe!B6))</f>
        <v>Small (5-19)</v>
      </c>
      <c r="C6" s="2">
        <f>universe!C6</f>
        <v>1688</v>
      </c>
      <c r="D6" s="2">
        <f>universe!D6</f>
        <v>844</v>
      </c>
      <c r="E6" s="2">
        <f>universe!E6</f>
        <v>402</v>
      </c>
      <c r="F6" s="2">
        <f>universe!F6</f>
        <v>854</v>
      </c>
      <c r="G6" s="2">
        <f>universe!G6</f>
        <v>100</v>
      </c>
      <c r="H6" s="2">
        <f>universe!H6</f>
        <v>3916</v>
      </c>
      <c r="I6" s="2">
        <f>universe!I6</f>
        <v>7902</v>
      </c>
      <c r="J6" s="2">
        <f>universe!J6</f>
        <v>18603</v>
      </c>
      <c r="K6" s="2">
        <f>universe!K6</f>
        <v>1196</v>
      </c>
      <c r="L6" s="2">
        <f>universe!L6</f>
        <v>8393</v>
      </c>
      <c r="M6" s="2">
        <f>universe!M6</f>
        <v>12477</v>
      </c>
      <c r="N6" s="2">
        <f>universe!N6</f>
        <v>2972</v>
      </c>
      <c r="O6" s="2">
        <f>universe!O6</f>
        <v>4479</v>
      </c>
      <c r="P6" s="22">
        <f>SUM(C6:O9)</f>
        <v>85356</v>
      </c>
    </row>
    <row r="7" spans="1:16" x14ac:dyDescent="0.25">
      <c r="A7" s="4" t="str">
        <f>universe!A7</f>
        <v>Tohoku</v>
      </c>
      <c r="B7" s="2" t="str">
        <f>LEFT(universe!B7,FIND(")",universe!B7))</f>
        <v>Medium (20-99)</v>
      </c>
      <c r="C7" s="2">
        <f>universe!C7</f>
        <v>1024</v>
      </c>
      <c r="D7" s="2">
        <f>universe!D7</f>
        <v>487</v>
      </c>
      <c r="E7" s="2">
        <f>universe!E7</f>
        <v>508</v>
      </c>
      <c r="F7" s="2">
        <f>universe!F7</f>
        <v>647</v>
      </c>
      <c r="G7" s="2">
        <f>universe!G7</f>
        <v>137</v>
      </c>
      <c r="H7" s="2">
        <f>universe!H7</f>
        <v>2095</v>
      </c>
      <c r="I7" s="2">
        <f>universe!I7</f>
        <v>1614</v>
      </c>
      <c r="J7" s="2">
        <f>universe!J7</f>
        <v>3993</v>
      </c>
      <c r="K7" s="2">
        <f>universe!K7</f>
        <v>604</v>
      </c>
      <c r="L7" s="2">
        <f>universe!L7</f>
        <v>1735</v>
      </c>
      <c r="M7" s="2">
        <f>universe!M7</f>
        <v>3099</v>
      </c>
      <c r="N7" s="2">
        <f>universe!N7</f>
        <v>685</v>
      </c>
      <c r="O7" s="2">
        <f>universe!O7</f>
        <v>2855</v>
      </c>
      <c r="P7" s="22"/>
    </row>
    <row r="8" spans="1:16" x14ac:dyDescent="0.25">
      <c r="A8" s="4" t="str">
        <f>universe!A8</f>
        <v>Tohoku</v>
      </c>
      <c r="B8" s="2" t="str">
        <f>LEFT(universe!B8,FIND(")",universe!B8))</f>
        <v>Large (100-299)</v>
      </c>
      <c r="C8" s="2">
        <f>universe!C8</f>
        <v>180</v>
      </c>
      <c r="D8" s="2">
        <f>universe!D8</f>
        <v>69</v>
      </c>
      <c r="E8" s="2">
        <f>universe!E8</f>
        <v>185</v>
      </c>
      <c r="F8" s="2">
        <f>universe!F8</f>
        <v>103</v>
      </c>
      <c r="G8" s="2">
        <f>universe!G8</f>
        <v>43</v>
      </c>
      <c r="H8" s="2">
        <f>universe!H8</f>
        <v>315</v>
      </c>
      <c r="I8" s="2">
        <f>universe!I8</f>
        <v>76</v>
      </c>
      <c r="J8" s="2">
        <f>universe!J8</f>
        <v>296</v>
      </c>
      <c r="K8" s="2">
        <f>universe!K8</f>
        <v>49</v>
      </c>
      <c r="L8" s="2">
        <f>universe!L8</f>
        <v>21</v>
      </c>
      <c r="M8" s="2">
        <f>universe!M8</f>
        <v>110</v>
      </c>
      <c r="N8" s="2">
        <f>universe!N8</f>
        <v>45</v>
      </c>
      <c r="O8" s="2">
        <f>universe!O8</f>
        <v>271</v>
      </c>
      <c r="P8" s="22"/>
    </row>
    <row r="9" spans="1:16" x14ac:dyDescent="0.25">
      <c r="A9" s="4" t="str">
        <f>universe!A9</f>
        <v>Tohoku</v>
      </c>
      <c r="B9" s="2" t="str">
        <f>LEFT(universe!B9,FIND(")",universe!B9))</f>
        <v>Very Large (300 or more)</v>
      </c>
      <c r="C9" s="2">
        <f>universe!C9</f>
        <v>40</v>
      </c>
      <c r="D9" s="2">
        <f>universe!D9</f>
        <v>18</v>
      </c>
      <c r="E9" s="2">
        <f>universe!E9</f>
        <v>76</v>
      </c>
      <c r="F9" s="2">
        <f>universe!F9</f>
        <v>24</v>
      </c>
      <c r="G9" s="2">
        <f>universe!G9</f>
        <v>23</v>
      </c>
      <c r="H9" s="2">
        <f>universe!H9</f>
        <v>46</v>
      </c>
      <c r="I9" s="2">
        <f>universe!I9</f>
        <v>6</v>
      </c>
      <c r="J9" s="2">
        <f>universe!J9</f>
        <v>8</v>
      </c>
      <c r="K9" s="2">
        <f>universe!K9</f>
        <v>3</v>
      </c>
      <c r="L9" s="2">
        <f>universe!L9</f>
        <v>1</v>
      </c>
      <c r="M9" s="2">
        <f>universe!M9</f>
        <v>5</v>
      </c>
      <c r="N9" s="2">
        <f>universe!N9</f>
        <v>7</v>
      </c>
      <c r="O9" s="2">
        <f>universe!O9</f>
        <v>27</v>
      </c>
      <c r="P9" s="22"/>
    </row>
    <row r="10" spans="1:16" x14ac:dyDescent="0.25">
      <c r="A10" s="4" t="str">
        <f>universe!A10</f>
        <v>Kanto (excl. Tokyo)</v>
      </c>
      <c r="B10" s="2" t="str">
        <f>LEFT(universe!B10,FIND(")",universe!B10))</f>
        <v>Small (5-19)</v>
      </c>
      <c r="C10" s="2">
        <f>universe!C10</f>
        <v>2173</v>
      </c>
      <c r="D10" s="2">
        <f>universe!D10</f>
        <v>3721</v>
      </c>
      <c r="E10" s="2">
        <f>universe!E10</f>
        <v>1260</v>
      </c>
      <c r="F10" s="2">
        <f>universe!F10</f>
        <v>3739</v>
      </c>
      <c r="G10" s="2">
        <f>universe!G10</f>
        <v>857</v>
      </c>
      <c r="H10" s="2">
        <f>universe!H10</f>
        <v>10969</v>
      </c>
      <c r="I10" s="2">
        <f>universe!I10</f>
        <v>16271</v>
      </c>
      <c r="J10" s="2">
        <f>universe!J10</f>
        <v>47626</v>
      </c>
      <c r="K10" s="2">
        <f>universe!K10</f>
        <v>1797</v>
      </c>
      <c r="L10" s="2">
        <f>universe!L10</f>
        <v>26329</v>
      </c>
      <c r="M10" s="2">
        <f>universe!M10</f>
        <v>25625</v>
      </c>
      <c r="N10" s="2">
        <f>universe!N10</f>
        <v>7401</v>
      </c>
      <c r="O10" s="2">
        <f>universe!O10</f>
        <v>12876</v>
      </c>
      <c r="P10" s="22">
        <f>SUM(C10:O13)</f>
        <v>226919</v>
      </c>
    </row>
    <row r="11" spans="1:16" x14ac:dyDescent="0.25">
      <c r="A11" s="4" t="str">
        <f>universe!A11</f>
        <v>Kanto (excl. Tokyo)</v>
      </c>
      <c r="B11" s="2" t="str">
        <f>LEFT(universe!B11,FIND(")",universe!B11))</f>
        <v>Medium (20-99)</v>
      </c>
      <c r="C11" s="2">
        <f>universe!C11</f>
        <v>1788</v>
      </c>
      <c r="D11" s="2">
        <f>universe!D11</f>
        <v>1859</v>
      </c>
      <c r="E11" s="2">
        <f>universe!E11</f>
        <v>862</v>
      </c>
      <c r="F11" s="2">
        <f>universe!F11</f>
        <v>1773</v>
      </c>
      <c r="G11" s="2">
        <f>universe!G11</f>
        <v>703</v>
      </c>
      <c r="H11" s="2">
        <f>universe!H11</f>
        <v>5707</v>
      </c>
      <c r="I11" s="2">
        <f>universe!I11</f>
        <v>4048</v>
      </c>
      <c r="J11" s="2">
        <f>universe!J11</f>
        <v>14521</v>
      </c>
      <c r="K11" s="2">
        <f>universe!K11</f>
        <v>963</v>
      </c>
      <c r="L11" s="2">
        <f>universe!L11</f>
        <v>10477</v>
      </c>
      <c r="M11" s="2">
        <f>universe!M11</f>
        <v>4662</v>
      </c>
      <c r="N11" s="2">
        <f>universe!N11</f>
        <v>1775</v>
      </c>
      <c r="O11" s="2">
        <f>universe!O11</f>
        <v>9612</v>
      </c>
      <c r="P11" s="22"/>
    </row>
    <row r="12" spans="1:16" x14ac:dyDescent="0.25">
      <c r="A12" s="4" t="str">
        <f>universe!A12</f>
        <v>Kanto (excl. Tokyo)</v>
      </c>
      <c r="B12" s="2" t="str">
        <f>LEFT(universe!B12,FIND(")",universe!B12))</f>
        <v>Large (100-299)</v>
      </c>
      <c r="C12" s="2">
        <f>universe!C12</f>
        <v>560</v>
      </c>
      <c r="D12" s="2">
        <f>universe!D12</f>
        <v>232</v>
      </c>
      <c r="E12" s="2">
        <f>universe!E12</f>
        <v>216</v>
      </c>
      <c r="F12" s="2">
        <f>universe!F12</f>
        <v>300</v>
      </c>
      <c r="G12" s="2">
        <f>universe!G12</f>
        <v>199</v>
      </c>
      <c r="H12" s="2">
        <f>universe!H12</f>
        <v>935</v>
      </c>
      <c r="I12" s="2">
        <f>universe!I12</f>
        <v>296</v>
      </c>
      <c r="J12" s="2">
        <f>universe!J12</f>
        <v>1297</v>
      </c>
      <c r="K12" s="2">
        <f>universe!K12</f>
        <v>77</v>
      </c>
      <c r="L12" s="2">
        <f>universe!L12</f>
        <v>167</v>
      </c>
      <c r="M12" s="2">
        <f>universe!M12</f>
        <v>198</v>
      </c>
      <c r="N12" s="2">
        <f>universe!N12</f>
        <v>325</v>
      </c>
      <c r="O12" s="2">
        <f>universe!O12</f>
        <v>1297</v>
      </c>
      <c r="P12" s="22"/>
    </row>
    <row r="13" spans="1:16" x14ac:dyDescent="0.25">
      <c r="A13" s="4" t="str">
        <f>universe!A13</f>
        <v>Kanto (excl. Tokyo)</v>
      </c>
      <c r="B13" s="2" t="str">
        <f>LEFT(universe!B13,FIND(")",universe!B13))</f>
        <v>Very Large (300 or more)</v>
      </c>
      <c r="C13" s="2">
        <f>universe!C13</f>
        <v>182</v>
      </c>
      <c r="D13" s="2">
        <f>universe!D13</f>
        <v>38</v>
      </c>
      <c r="E13" s="2">
        <f>universe!E13</f>
        <v>86</v>
      </c>
      <c r="F13" s="2">
        <f>universe!F13</f>
        <v>109</v>
      </c>
      <c r="G13" s="2">
        <f>universe!G13</f>
        <v>95</v>
      </c>
      <c r="H13" s="2">
        <f>universe!H13</f>
        <v>239</v>
      </c>
      <c r="I13" s="2">
        <f>universe!I13</f>
        <v>55</v>
      </c>
      <c r="J13" s="2">
        <f>universe!J13</f>
        <v>144</v>
      </c>
      <c r="K13" s="2">
        <f>universe!K13</f>
        <v>15</v>
      </c>
      <c r="L13" s="2">
        <f>universe!L13</f>
        <v>16</v>
      </c>
      <c r="M13" s="2">
        <f>universe!M13</f>
        <v>28</v>
      </c>
      <c r="N13" s="2">
        <f>universe!N13</f>
        <v>163</v>
      </c>
      <c r="O13" s="2">
        <f>universe!O13</f>
        <v>256</v>
      </c>
      <c r="P13" s="22"/>
    </row>
    <row r="14" spans="1:16" x14ac:dyDescent="0.25">
      <c r="A14" s="4" t="str">
        <f>universe!A14</f>
        <v>Tokyo</v>
      </c>
      <c r="B14" s="2" t="str">
        <f>LEFT(universe!B14,FIND(")",universe!B14))</f>
        <v>Small (5-19)</v>
      </c>
      <c r="C14" s="2">
        <f>universe!C14</f>
        <v>647</v>
      </c>
      <c r="D14" s="2">
        <f>universe!D14</f>
        <v>964</v>
      </c>
      <c r="E14" s="2">
        <f>universe!E14</f>
        <v>768</v>
      </c>
      <c r="F14" s="2">
        <f>universe!F14</f>
        <v>1202</v>
      </c>
      <c r="G14" s="2">
        <f>universe!G14</f>
        <v>124</v>
      </c>
      <c r="H14" s="2">
        <f>universe!H14</f>
        <v>5562</v>
      </c>
      <c r="I14" s="2">
        <f>universe!I14</f>
        <v>15448</v>
      </c>
      <c r="J14" s="2">
        <f>universe!J14</f>
        <v>27115</v>
      </c>
      <c r="K14" s="2">
        <f>universe!K14</f>
        <v>1018</v>
      </c>
      <c r="L14" s="2">
        <f>universe!L14</f>
        <v>22390</v>
      </c>
      <c r="M14" s="2">
        <f>universe!M14</f>
        <v>10590</v>
      </c>
      <c r="N14" s="2">
        <f>universe!N14</f>
        <v>9115</v>
      </c>
      <c r="O14" s="2">
        <f>universe!O14</f>
        <v>9266</v>
      </c>
      <c r="P14" s="22">
        <f>SUM(C14:O17)</f>
        <v>149385</v>
      </c>
    </row>
    <row r="15" spans="1:16" x14ac:dyDescent="0.25">
      <c r="A15" s="4" t="str">
        <f>universe!A15</f>
        <v>Tokyo</v>
      </c>
      <c r="B15" s="2" t="str">
        <f>LEFT(universe!B15,FIND(")",universe!B15))</f>
        <v>Medium (20-99)</v>
      </c>
      <c r="C15" s="2">
        <f>universe!C15</f>
        <v>380</v>
      </c>
      <c r="D15" s="2">
        <f>universe!D15</f>
        <v>235</v>
      </c>
      <c r="E15" s="2">
        <f>universe!E15</f>
        <v>389</v>
      </c>
      <c r="F15" s="2">
        <f>universe!F15</f>
        <v>421</v>
      </c>
      <c r="G15" s="2">
        <f>universe!G15</f>
        <v>61</v>
      </c>
      <c r="H15" s="2">
        <f>universe!H15</f>
        <v>2012</v>
      </c>
      <c r="I15" s="2">
        <f>universe!I15</f>
        <v>6278</v>
      </c>
      <c r="J15" s="2">
        <f>universe!J15</f>
        <v>7730</v>
      </c>
      <c r="K15" s="2">
        <f>universe!K15</f>
        <v>431</v>
      </c>
      <c r="L15" s="2">
        <f>universe!L15</f>
        <v>7480</v>
      </c>
      <c r="M15" s="2">
        <f>universe!M15</f>
        <v>3055</v>
      </c>
      <c r="N15" s="2">
        <f>universe!N15</f>
        <v>3091</v>
      </c>
      <c r="O15" s="2">
        <f>universe!O15</f>
        <v>6805</v>
      </c>
      <c r="P15" s="22"/>
    </row>
    <row r="16" spans="1:16" x14ac:dyDescent="0.25">
      <c r="A16" s="4" t="str">
        <f>universe!A16</f>
        <v>Tokyo</v>
      </c>
      <c r="B16" s="2" t="str">
        <f>LEFT(universe!B16,FIND(")",universe!B16))</f>
        <v>Large (100-299)</v>
      </c>
      <c r="C16" s="2">
        <f>universe!C16</f>
        <v>87</v>
      </c>
      <c r="D16" s="2">
        <f>universe!D16</f>
        <v>16</v>
      </c>
      <c r="E16" s="2">
        <f>universe!E16</f>
        <v>55</v>
      </c>
      <c r="F16" s="2">
        <f>universe!F16</f>
        <v>50</v>
      </c>
      <c r="G16" s="2">
        <f>universe!G16</f>
        <v>12</v>
      </c>
      <c r="H16" s="2">
        <f>universe!H16</f>
        <v>248</v>
      </c>
      <c r="I16" s="2">
        <f>universe!I16</f>
        <v>1130</v>
      </c>
      <c r="J16" s="2">
        <f>universe!J16</f>
        <v>762</v>
      </c>
      <c r="K16" s="2">
        <f>universe!K16</f>
        <v>67</v>
      </c>
      <c r="L16" s="2">
        <f>universe!L16</f>
        <v>155</v>
      </c>
      <c r="M16" s="2">
        <f>universe!M16</f>
        <v>374</v>
      </c>
      <c r="N16" s="2">
        <f>universe!N16</f>
        <v>562</v>
      </c>
      <c r="O16" s="2">
        <f>universe!O16</f>
        <v>1622</v>
      </c>
      <c r="P16" s="22"/>
    </row>
    <row r="17" spans="1:16" x14ac:dyDescent="0.25">
      <c r="A17" s="4" t="str">
        <f>universe!A17</f>
        <v>Tokyo</v>
      </c>
      <c r="B17" s="2" t="str">
        <f>LEFT(universe!B17,FIND(")",universe!B17))</f>
        <v>Very Large (300 or more)</v>
      </c>
      <c r="C17" s="2">
        <f>universe!C17</f>
        <v>28</v>
      </c>
      <c r="D17" s="2">
        <f>universe!D17</f>
        <v>4</v>
      </c>
      <c r="E17" s="2">
        <f>universe!E17</f>
        <v>25</v>
      </c>
      <c r="F17" s="2">
        <f>universe!F17</f>
        <v>13</v>
      </c>
      <c r="G17" s="2">
        <f>universe!G17</f>
        <v>6</v>
      </c>
      <c r="H17" s="2">
        <f>universe!H17</f>
        <v>76</v>
      </c>
      <c r="I17" s="2">
        <f>universe!I17</f>
        <v>370</v>
      </c>
      <c r="J17" s="2">
        <f>universe!J17</f>
        <v>115</v>
      </c>
      <c r="K17" s="2">
        <f>universe!K17</f>
        <v>38</v>
      </c>
      <c r="L17" s="2">
        <f>universe!L17</f>
        <v>33</v>
      </c>
      <c r="M17" s="2">
        <f>universe!M17</f>
        <v>113</v>
      </c>
      <c r="N17" s="2">
        <f>universe!N17</f>
        <v>223</v>
      </c>
      <c r="O17" s="2">
        <f>universe!O17</f>
        <v>624</v>
      </c>
      <c r="P17" s="22"/>
    </row>
    <row r="18" spans="1:16" x14ac:dyDescent="0.25">
      <c r="A18" s="4" t="str">
        <f>universe!A18</f>
        <v>Chubu (excl. Aichi)</v>
      </c>
      <c r="B18" s="2" t="str">
        <f>LEFT(universe!B18,FIND(")",universe!B18))</f>
        <v>Small (5-19)</v>
      </c>
      <c r="C18" s="2">
        <f>universe!C18</f>
        <v>2740</v>
      </c>
      <c r="D18" s="2">
        <f>universe!D18</f>
        <v>2614</v>
      </c>
      <c r="E18" s="2">
        <f>universe!E18</f>
        <v>749</v>
      </c>
      <c r="F18" s="2">
        <f>universe!F18</f>
        <v>3191</v>
      </c>
      <c r="G18" s="2">
        <f>universe!G18</f>
        <v>717</v>
      </c>
      <c r="H18" s="2">
        <f>universe!H18</f>
        <v>9284</v>
      </c>
      <c r="I18" s="2">
        <f>universe!I18</f>
        <v>11421</v>
      </c>
      <c r="J18" s="2">
        <f>universe!J18</f>
        <v>27139</v>
      </c>
      <c r="K18" s="2">
        <f>universe!K18</f>
        <v>1957</v>
      </c>
      <c r="L18" s="2">
        <f>universe!L18</f>
        <v>14759</v>
      </c>
      <c r="M18" s="2">
        <f>universe!M18</f>
        <v>16035</v>
      </c>
      <c r="N18" s="2">
        <f>universe!N18</f>
        <v>4614</v>
      </c>
      <c r="O18" s="2">
        <f>universe!O18</f>
        <v>6567</v>
      </c>
      <c r="P18" s="22">
        <f>SUM(C18:O21)</f>
        <v>139126</v>
      </c>
    </row>
    <row r="19" spans="1:16" x14ac:dyDescent="0.25">
      <c r="A19" s="4" t="str">
        <f>universe!A19</f>
        <v>Chubu (excl. Aichi)</v>
      </c>
      <c r="B19" s="2" t="str">
        <f>LEFT(universe!B19,FIND(")",universe!B19))</f>
        <v>Medium (20-99)</v>
      </c>
      <c r="C19" s="2">
        <f>universe!C19</f>
        <v>1616</v>
      </c>
      <c r="D19" s="2">
        <f>universe!D19</f>
        <v>1360</v>
      </c>
      <c r="E19" s="2">
        <f>universe!E19</f>
        <v>705</v>
      </c>
      <c r="F19" s="2">
        <f>universe!F19</f>
        <v>1910</v>
      </c>
      <c r="G19" s="2">
        <f>universe!G19</f>
        <v>704</v>
      </c>
      <c r="H19" s="2">
        <f>universe!H19</f>
        <v>4638</v>
      </c>
      <c r="I19" s="2">
        <f>universe!I19</f>
        <v>2624</v>
      </c>
      <c r="J19" s="2">
        <f>universe!J19</f>
        <v>6190</v>
      </c>
      <c r="K19" s="2">
        <f>universe!K19</f>
        <v>1088</v>
      </c>
      <c r="L19" s="2">
        <f>universe!L19</f>
        <v>3710</v>
      </c>
      <c r="M19" s="2">
        <f>universe!M19</f>
        <v>3180</v>
      </c>
      <c r="N19" s="2">
        <f>universe!N19</f>
        <v>990</v>
      </c>
      <c r="O19" s="2">
        <f>universe!O19</f>
        <v>4543</v>
      </c>
      <c r="P19" s="22"/>
    </row>
    <row r="20" spans="1:16" x14ac:dyDescent="0.25">
      <c r="A20" s="4" t="str">
        <f>universe!A20</f>
        <v>Chubu (excl. Aichi)</v>
      </c>
      <c r="B20" s="2" t="str">
        <f>LEFT(universe!B20,FIND(")",universe!B20))</f>
        <v>Large (100-299)</v>
      </c>
      <c r="C20" s="2">
        <f>universe!C20</f>
        <v>285</v>
      </c>
      <c r="D20" s="2">
        <f>universe!D20</f>
        <v>178</v>
      </c>
      <c r="E20" s="2">
        <f>universe!E20</f>
        <v>214</v>
      </c>
      <c r="F20" s="2">
        <f>universe!F20</f>
        <v>307</v>
      </c>
      <c r="G20" s="2">
        <f>universe!G20</f>
        <v>170</v>
      </c>
      <c r="H20" s="2">
        <f>universe!H20</f>
        <v>772</v>
      </c>
      <c r="I20" s="2">
        <f>universe!I20</f>
        <v>123</v>
      </c>
      <c r="J20" s="2">
        <f>universe!J20</f>
        <v>515</v>
      </c>
      <c r="K20" s="2">
        <f>universe!K20</f>
        <v>105</v>
      </c>
      <c r="L20" s="2">
        <f>universe!L20</f>
        <v>57</v>
      </c>
      <c r="M20" s="2">
        <f>universe!M20</f>
        <v>122</v>
      </c>
      <c r="N20" s="2">
        <f>universe!N20</f>
        <v>81</v>
      </c>
      <c r="O20" s="2">
        <f>universe!O20</f>
        <v>437</v>
      </c>
      <c r="P20" s="22"/>
    </row>
    <row r="21" spans="1:16" x14ac:dyDescent="0.25">
      <c r="A21" s="4" t="str">
        <f>universe!A21</f>
        <v>Chubu (excl. Aichi)</v>
      </c>
      <c r="B21" s="2" t="str">
        <f>LEFT(universe!B21,FIND(")",universe!B21))</f>
        <v>Very Large (300 or more)</v>
      </c>
      <c r="C21" s="2">
        <f>universe!C21</f>
        <v>69</v>
      </c>
      <c r="D21" s="2">
        <f>universe!D21</f>
        <v>33</v>
      </c>
      <c r="E21" s="2">
        <f>universe!E21</f>
        <v>102</v>
      </c>
      <c r="F21" s="2">
        <f>universe!F21</f>
        <v>87</v>
      </c>
      <c r="G21" s="2">
        <f>universe!G21</f>
        <v>97</v>
      </c>
      <c r="H21" s="2">
        <f>universe!H21</f>
        <v>169</v>
      </c>
      <c r="I21" s="2">
        <f>universe!I21</f>
        <v>21</v>
      </c>
      <c r="J21" s="2">
        <f>universe!J21</f>
        <v>32</v>
      </c>
      <c r="K21" s="2">
        <f>universe!K21</f>
        <v>6</v>
      </c>
      <c r="L21" s="2">
        <f>universe!L21</f>
        <v>8</v>
      </c>
      <c r="M21" s="2">
        <f>universe!M21</f>
        <v>7</v>
      </c>
      <c r="N21" s="2">
        <f>universe!N21</f>
        <v>21</v>
      </c>
      <c r="O21" s="2">
        <f>universe!O21</f>
        <v>63</v>
      </c>
      <c r="P21" s="22"/>
    </row>
    <row r="22" spans="1:16" x14ac:dyDescent="0.25">
      <c r="A22" s="4" t="str">
        <f>universe!A22</f>
        <v>Aichi</v>
      </c>
      <c r="B22" s="2" t="str">
        <f>LEFT(universe!B22,FIND(")",universe!B22))</f>
        <v>Small (5-19)</v>
      </c>
      <c r="C22" s="2">
        <f>universe!C22</f>
        <v>650</v>
      </c>
      <c r="D22" s="2">
        <f>universe!D22</f>
        <v>1458</v>
      </c>
      <c r="E22" s="2">
        <f>universe!E22</f>
        <v>172</v>
      </c>
      <c r="F22" s="2">
        <f>universe!F22</f>
        <v>1981</v>
      </c>
      <c r="G22" s="2">
        <f>universe!G22</f>
        <v>692</v>
      </c>
      <c r="H22" s="2">
        <f>universe!H22</f>
        <v>4391</v>
      </c>
      <c r="I22" s="2">
        <f>universe!I22</f>
        <v>7269</v>
      </c>
      <c r="J22" s="2">
        <f>universe!J22</f>
        <v>13766</v>
      </c>
      <c r="K22" s="2">
        <f>universe!K22</f>
        <v>427</v>
      </c>
      <c r="L22" s="2">
        <f>universe!L22</f>
        <v>8886</v>
      </c>
      <c r="M22" s="2">
        <f>universe!M22</f>
        <v>7083</v>
      </c>
      <c r="N22" s="2">
        <f>universe!N22</f>
        <v>2822</v>
      </c>
      <c r="O22" s="2">
        <f>universe!O22</f>
        <v>3701</v>
      </c>
      <c r="P22" s="22">
        <f>SUM(C22:O25)</f>
        <v>75540</v>
      </c>
    </row>
    <row r="23" spans="1:16" x14ac:dyDescent="0.25">
      <c r="A23" s="4" t="str">
        <f>universe!A23</f>
        <v>Aichi</v>
      </c>
      <c r="B23" s="2" t="str">
        <f>LEFT(universe!B23,FIND(")",universe!B23))</f>
        <v>Medium (20-99)</v>
      </c>
      <c r="C23" s="2">
        <f>universe!C23</f>
        <v>557</v>
      </c>
      <c r="D23" s="2">
        <f>universe!D23</f>
        <v>651</v>
      </c>
      <c r="E23" s="2">
        <f>universe!E23</f>
        <v>131</v>
      </c>
      <c r="F23" s="2">
        <f>universe!F23</f>
        <v>884</v>
      </c>
      <c r="G23" s="2">
        <f>universe!G23</f>
        <v>610</v>
      </c>
      <c r="H23" s="2">
        <f>universe!H23</f>
        <v>2163</v>
      </c>
      <c r="I23" s="2">
        <f>universe!I23</f>
        <v>2197</v>
      </c>
      <c r="J23" s="2">
        <f>universe!J23</f>
        <v>3710</v>
      </c>
      <c r="K23" s="2">
        <f>universe!K23</f>
        <v>195</v>
      </c>
      <c r="L23" s="2">
        <f>universe!L23</f>
        <v>3267</v>
      </c>
      <c r="M23" s="2">
        <f>universe!M23</f>
        <v>1534</v>
      </c>
      <c r="N23" s="2">
        <f>universe!N23</f>
        <v>770</v>
      </c>
      <c r="O23" s="2">
        <f>universe!O23</f>
        <v>2925</v>
      </c>
      <c r="P23" s="22"/>
    </row>
    <row r="24" spans="1:16" x14ac:dyDescent="0.25">
      <c r="A24" s="4" t="str">
        <f>universe!A24</f>
        <v>Aichi</v>
      </c>
      <c r="B24" s="2" t="str">
        <f>LEFT(universe!B24,FIND(")",universe!B24))</f>
        <v>Large (100-299)</v>
      </c>
      <c r="C24" s="2">
        <f>universe!C24</f>
        <v>121</v>
      </c>
      <c r="D24" s="2">
        <f>universe!D24</f>
        <v>78</v>
      </c>
      <c r="E24" s="2">
        <f>universe!E24</f>
        <v>34</v>
      </c>
      <c r="F24" s="2">
        <f>universe!F24</f>
        <v>143</v>
      </c>
      <c r="G24" s="2">
        <f>universe!G24</f>
        <v>200</v>
      </c>
      <c r="H24" s="2">
        <f>universe!H24</f>
        <v>318</v>
      </c>
      <c r="I24" s="2">
        <f>universe!I24</f>
        <v>183</v>
      </c>
      <c r="J24" s="2">
        <f>universe!J24</f>
        <v>284</v>
      </c>
      <c r="K24" s="2">
        <f>universe!K24</f>
        <v>15</v>
      </c>
      <c r="L24" s="2">
        <f>universe!L24</f>
        <v>44</v>
      </c>
      <c r="M24" s="2">
        <f>universe!M24</f>
        <v>103</v>
      </c>
      <c r="N24" s="2">
        <f>universe!N24</f>
        <v>126</v>
      </c>
      <c r="O24" s="2">
        <f>universe!O24</f>
        <v>456</v>
      </c>
      <c r="P24" s="22"/>
    </row>
    <row r="25" spans="1:16" x14ac:dyDescent="0.25">
      <c r="A25" s="4" t="str">
        <f>universe!A25</f>
        <v>Aichi</v>
      </c>
      <c r="B25" s="2" t="str">
        <f>LEFT(universe!B25,FIND(")",universe!B25))</f>
        <v>Very Large (300 or more)</v>
      </c>
      <c r="C25" s="2">
        <f>universe!C25</f>
        <v>41</v>
      </c>
      <c r="D25" s="2">
        <f>universe!D25</f>
        <v>29</v>
      </c>
      <c r="E25" s="2">
        <f>universe!E25</f>
        <v>11</v>
      </c>
      <c r="F25" s="2">
        <f>universe!F25</f>
        <v>51</v>
      </c>
      <c r="G25" s="2">
        <f>universe!G25</f>
        <v>120</v>
      </c>
      <c r="H25" s="2">
        <f>universe!H25</f>
        <v>91</v>
      </c>
      <c r="I25" s="2">
        <f>universe!I25</f>
        <v>31</v>
      </c>
      <c r="J25" s="2">
        <f>universe!J25</f>
        <v>43</v>
      </c>
      <c r="K25" s="2">
        <f>universe!K25</f>
        <v>3</v>
      </c>
      <c r="L25" s="2">
        <f>universe!L25</f>
        <v>3</v>
      </c>
      <c r="M25" s="2">
        <f>universe!M25</f>
        <v>16</v>
      </c>
      <c r="N25" s="2">
        <f>universe!N25</f>
        <v>33</v>
      </c>
      <c r="O25" s="2">
        <f>universe!O25</f>
        <v>71</v>
      </c>
      <c r="P25" s="22"/>
    </row>
    <row r="26" spans="1:16" x14ac:dyDescent="0.25">
      <c r="A26" s="4" t="str">
        <f>universe!A26</f>
        <v>Kinki (excl. Osaka)</v>
      </c>
      <c r="B26" s="2" t="str">
        <f>LEFT(universe!B26,FIND(")",universe!B26))</f>
        <v>Small (5-19)</v>
      </c>
      <c r="C26" s="2">
        <f>universe!C26</f>
        <v>1951</v>
      </c>
      <c r="D26" s="2">
        <f>universe!D26</f>
        <v>1833</v>
      </c>
      <c r="E26" s="2">
        <f>universe!E26</f>
        <v>373</v>
      </c>
      <c r="F26" s="2">
        <f>universe!F26</f>
        <v>1877</v>
      </c>
      <c r="G26" s="2">
        <f>universe!G26</f>
        <v>259</v>
      </c>
      <c r="H26" s="2">
        <f>universe!H26</f>
        <v>6848</v>
      </c>
      <c r="I26" s="2">
        <f>universe!I26</f>
        <v>8370</v>
      </c>
      <c r="J26" s="2">
        <f>universe!J26</f>
        <v>23714</v>
      </c>
      <c r="K26" s="2">
        <f>universe!K26</f>
        <v>1154</v>
      </c>
      <c r="L26" s="2">
        <f>universe!L26</f>
        <v>13608</v>
      </c>
      <c r="M26" s="2">
        <f>universe!M26</f>
        <v>10295</v>
      </c>
      <c r="N26" s="2">
        <f>universe!N26</f>
        <v>3658</v>
      </c>
      <c r="O26" s="2">
        <f>universe!O26</f>
        <v>5777</v>
      </c>
      <c r="P26" s="22">
        <f>SUM(C26:O29)</f>
        <v>111074</v>
      </c>
    </row>
    <row r="27" spans="1:16" x14ac:dyDescent="0.25">
      <c r="A27" s="4" t="str">
        <f>universe!A27</f>
        <v>Kinki (excl. Osaka)</v>
      </c>
      <c r="B27" s="2" t="str">
        <f>LEFT(universe!B27,FIND(")",universe!B27))</f>
        <v>Medium (20-99)</v>
      </c>
      <c r="C27" s="2">
        <f>universe!C27</f>
        <v>1122</v>
      </c>
      <c r="D27" s="2">
        <f>universe!D27</f>
        <v>963</v>
      </c>
      <c r="E27" s="2">
        <f>universe!E27</f>
        <v>351</v>
      </c>
      <c r="F27" s="2">
        <f>universe!F27</f>
        <v>1136</v>
      </c>
      <c r="G27" s="2">
        <f>universe!G27</f>
        <v>248</v>
      </c>
      <c r="H27" s="2">
        <f>universe!H27</f>
        <v>3441</v>
      </c>
      <c r="I27" s="2">
        <f>universe!I27</f>
        <v>2024</v>
      </c>
      <c r="J27" s="2">
        <f>universe!J27</f>
        <v>6547</v>
      </c>
      <c r="K27" s="2">
        <f>universe!K27</f>
        <v>631</v>
      </c>
      <c r="L27" s="2">
        <f>universe!L27</f>
        <v>4712</v>
      </c>
      <c r="M27" s="2">
        <f>universe!M27</f>
        <v>1744</v>
      </c>
      <c r="N27" s="2">
        <f>universe!N27</f>
        <v>845</v>
      </c>
      <c r="O27" s="2">
        <f>universe!O27</f>
        <v>3904</v>
      </c>
      <c r="P27" s="22"/>
    </row>
    <row r="28" spans="1:16" x14ac:dyDescent="0.25">
      <c r="A28" s="4" t="str">
        <f>universe!A28</f>
        <v>Kinki (excl. Osaka)</v>
      </c>
      <c r="B28" s="2" t="str">
        <f>LEFT(universe!B28,FIND(")",universe!B28))</f>
        <v>Large (100-299)</v>
      </c>
      <c r="C28" s="2">
        <f>universe!C28</f>
        <v>277</v>
      </c>
      <c r="D28" s="2">
        <f>universe!D28</f>
        <v>120</v>
      </c>
      <c r="E28" s="2">
        <f>universe!E28</f>
        <v>114</v>
      </c>
      <c r="F28" s="2">
        <f>universe!F28</f>
        <v>223</v>
      </c>
      <c r="G28" s="2">
        <f>universe!G28</f>
        <v>81</v>
      </c>
      <c r="H28" s="2">
        <f>universe!H28</f>
        <v>663</v>
      </c>
      <c r="I28" s="2">
        <f>universe!I28</f>
        <v>139</v>
      </c>
      <c r="J28" s="2">
        <f>universe!J28</f>
        <v>646</v>
      </c>
      <c r="K28" s="2">
        <f>universe!K28</f>
        <v>97</v>
      </c>
      <c r="L28" s="2">
        <f>universe!L28</f>
        <v>68</v>
      </c>
      <c r="M28" s="2">
        <f>universe!M28</f>
        <v>81</v>
      </c>
      <c r="N28" s="2">
        <f>universe!N28</f>
        <v>116</v>
      </c>
      <c r="O28" s="2">
        <f>universe!O28</f>
        <v>472</v>
      </c>
      <c r="P28" s="22"/>
    </row>
    <row r="29" spans="1:16" x14ac:dyDescent="0.25">
      <c r="A29" s="4" t="str">
        <f>universe!A29</f>
        <v>Kinki (excl. Osaka)</v>
      </c>
      <c r="B29" s="2" t="str">
        <f>LEFT(universe!B29,FIND(")",universe!B29))</f>
        <v>Very Large (300 or more)</v>
      </c>
      <c r="C29" s="2">
        <f>universe!C29</f>
        <v>52</v>
      </c>
      <c r="D29" s="2">
        <f>universe!D29</f>
        <v>27</v>
      </c>
      <c r="E29" s="2">
        <f>universe!E29</f>
        <v>43</v>
      </c>
      <c r="F29" s="2">
        <f>universe!F29</f>
        <v>76</v>
      </c>
      <c r="G29" s="2">
        <f>universe!G29</f>
        <v>32</v>
      </c>
      <c r="H29" s="2">
        <f>universe!H29</f>
        <v>156</v>
      </c>
      <c r="I29" s="2">
        <f>universe!I29</f>
        <v>21</v>
      </c>
      <c r="J29" s="2">
        <f>universe!J29</f>
        <v>67</v>
      </c>
      <c r="K29" s="2">
        <f>universe!K29</f>
        <v>12</v>
      </c>
      <c r="L29" s="2">
        <f>universe!L29</f>
        <v>7</v>
      </c>
      <c r="M29" s="2">
        <f>universe!M29</f>
        <v>2</v>
      </c>
      <c r="N29" s="2">
        <f>universe!N29</f>
        <v>37</v>
      </c>
      <c r="O29" s="2">
        <f>universe!O29</f>
        <v>60</v>
      </c>
      <c r="P29" s="22"/>
    </row>
    <row r="30" spans="1:16" x14ac:dyDescent="0.25">
      <c r="A30" s="4" t="str">
        <f>universe!A30</f>
        <v>Osaka</v>
      </c>
      <c r="B30" s="2" t="str">
        <f>LEFT(universe!B30,FIND(")",universe!B30))</f>
        <v>Small (5-19)</v>
      </c>
      <c r="C30" s="2">
        <f>universe!C30</f>
        <v>575</v>
      </c>
      <c r="D30" s="2">
        <f>universe!D30</f>
        <v>2506</v>
      </c>
      <c r="E30" s="2">
        <f>universe!E30</f>
        <v>365</v>
      </c>
      <c r="F30" s="2">
        <f>universe!F30</f>
        <v>2108</v>
      </c>
      <c r="G30" s="2">
        <f>universe!G30</f>
        <v>141</v>
      </c>
      <c r="H30" s="2">
        <f>universe!H30</f>
        <v>5853</v>
      </c>
      <c r="I30" s="2">
        <f>universe!I30</f>
        <v>10442</v>
      </c>
      <c r="J30" s="2">
        <f>universe!J30</f>
        <v>14918</v>
      </c>
      <c r="K30" s="2">
        <f>universe!K30</f>
        <v>431</v>
      </c>
      <c r="L30" s="2">
        <f>universe!L30</f>
        <v>10270</v>
      </c>
      <c r="M30" s="2">
        <f>universe!M30</f>
        <v>7230</v>
      </c>
      <c r="N30" s="2">
        <f>universe!N30</f>
        <v>3809</v>
      </c>
      <c r="O30" s="2">
        <f>universe!O30</f>
        <v>5226</v>
      </c>
      <c r="P30" s="22">
        <f>SUM(C30:O33)</f>
        <v>89869</v>
      </c>
    </row>
    <row r="31" spans="1:16" x14ac:dyDescent="0.25">
      <c r="A31" s="4" t="str">
        <f>universe!A31</f>
        <v>Osaka</v>
      </c>
      <c r="B31" s="2" t="str">
        <f>LEFT(universe!B31,FIND(")",universe!B31))</f>
        <v>Medium (20-99)</v>
      </c>
      <c r="C31" s="2">
        <f>universe!C31</f>
        <v>416</v>
      </c>
      <c r="D31" s="2">
        <f>universe!D31</f>
        <v>912</v>
      </c>
      <c r="E31" s="2">
        <f>universe!E31</f>
        <v>211</v>
      </c>
      <c r="F31" s="2">
        <f>universe!F31</f>
        <v>832</v>
      </c>
      <c r="G31" s="2">
        <f>universe!G31</f>
        <v>65</v>
      </c>
      <c r="H31" s="2">
        <f>universe!H31</f>
        <v>2363</v>
      </c>
      <c r="I31" s="2">
        <f>universe!I31</f>
        <v>3740</v>
      </c>
      <c r="J31" s="2">
        <f>universe!J31</f>
        <v>4422</v>
      </c>
      <c r="K31" s="2">
        <f>universe!K31</f>
        <v>230</v>
      </c>
      <c r="L31" s="2">
        <f>universe!L31</f>
        <v>3649</v>
      </c>
      <c r="M31" s="2">
        <f>universe!M31</f>
        <v>1535</v>
      </c>
      <c r="N31" s="2">
        <f>universe!N31</f>
        <v>1066</v>
      </c>
      <c r="O31" s="2">
        <f>universe!O31</f>
        <v>3655</v>
      </c>
      <c r="P31" s="22"/>
    </row>
    <row r="32" spans="1:16" x14ac:dyDescent="0.25">
      <c r="A32" s="4" t="str">
        <f>universe!A32</f>
        <v>Osaka</v>
      </c>
      <c r="B32" s="2" t="str">
        <f>LEFT(universe!B32,FIND(")",universe!B32))</f>
        <v>Large (100-299)</v>
      </c>
      <c r="C32" s="2">
        <f>universe!C32</f>
        <v>100</v>
      </c>
      <c r="D32" s="2">
        <f>universe!D32</f>
        <v>68</v>
      </c>
      <c r="E32" s="2">
        <f>universe!E32</f>
        <v>33</v>
      </c>
      <c r="F32" s="2">
        <f>universe!F32</f>
        <v>87</v>
      </c>
      <c r="G32" s="2">
        <f>universe!G32</f>
        <v>12</v>
      </c>
      <c r="H32" s="2">
        <f>universe!H32</f>
        <v>263</v>
      </c>
      <c r="I32" s="2">
        <f>universe!I32</f>
        <v>359</v>
      </c>
      <c r="J32" s="2">
        <f>universe!J32</f>
        <v>468</v>
      </c>
      <c r="K32" s="2">
        <f>universe!K32</f>
        <v>33</v>
      </c>
      <c r="L32" s="2">
        <f>universe!L32</f>
        <v>75</v>
      </c>
      <c r="M32" s="2">
        <f>universe!M32</f>
        <v>159</v>
      </c>
      <c r="N32" s="2">
        <f>universe!N32</f>
        <v>138</v>
      </c>
      <c r="O32" s="2">
        <f>universe!O32</f>
        <v>601</v>
      </c>
      <c r="P32" s="22"/>
    </row>
    <row r="33" spans="1:16" x14ac:dyDescent="0.25">
      <c r="A33" s="4" t="str">
        <f>universe!A33</f>
        <v>Osaka</v>
      </c>
      <c r="B33" s="2" t="str">
        <f>LEFT(universe!B33,FIND(")",universe!B33))</f>
        <v>Very Large (300 or more)</v>
      </c>
      <c r="C33" s="2">
        <f>universe!C33</f>
        <v>30</v>
      </c>
      <c r="D33" s="2">
        <f>universe!D33</f>
        <v>13</v>
      </c>
      <c r="E33" s="2">
        <f>universe!E33</f>
        <v>7</v>
      </c>
      <c r="F33" s="2">
        <f>universe!F33</f>
        <v>31</v>
      </c>
      <c r="G33" s="2">
        <f>universe!G33</f>
        <v>5</v>
      </c>
      <c r="H33" s="2">
        <f>universe!H33</f>
        <v>52</v>
      </c>
      <c r="I33" s="2">
        <f>universe!I33</f>
        <v>83</v>
      </c>
      <c r="J33" s="2">
        <f>universe!J33</f>
        <v>51</v>
      </c>
      <c r="K33" s="2">
        <f>universe!K33</f>
        <v>13</v>
      </c>
      <c r="L33" s="2">
        <f>universe!L33</f>
        <v>10</v>
      </c>
      <c r="M33" s="2">
        <f>universe!M33</f>
        <v>31</v>
      </c>
      <c r="N33" s="2">
        <f>universe!N33</f>
        <v>52</v>
      </c>
      <c r="O33" s="2">
        <f>universe!O33</f>
        <v>125</v>
      </c>
      <c r="P33" s="22"/>
    </row>
    <row r="34" spans="1:16" x14ac:dyDescent="0.25">
      <c r="A34" s="4" t="str">
        <f>universe!A34</f>
        <v>Chugoku</v>
      </c>
      <c r="B34" s="2" t="str">
        <f>LEFT(universe!B34,FIND(")",universe!B34))</f>
        <v>Small (5-19)</v>
      </c>
      <c r="C34" s="2">
        <f>universe!C34</f>
        <v>1097</v>
      </c>
      <c r="D34" s="2">
        <f>universe!D34</f>
        <v>999</v>
      </c>
      <c r="E34" s="2">
        <f>universe!E34</f>
        <v>129</v>
      </c>
      <c r="F34" s="2">
        <f>universe!F34</f>
        <v>1025</v>
      </c>
      <c r="G34" s="2">
        <f>universe!G34</f>
        <v>167</v>
      </c>
      <c r="H34" s="2">
        <f>universe!H34</f>
        <v>3922</v>
      </c>
      <c r="I34" s="2">
        <f>universe!I34</f>
        <v>6543</v>
      </c>
      <c r="J34" s="2">
        <f>universe!J34</f>
        <v>14419</v>
      </c>
      <c r="K34" s="2">
        <f>universe!K34</f>
        <v>720</v>
      </c>
      <c r="L34" s="2">
        <f>universe!L34</f>
        <v>7427</v>
      </c>
      <c r="M34" s="2">
        <f>universe!M34</f>
        <v>8772</v>
      </c>
      <c r="N34" s="2">
        <f>universe!N34</f>
        <v>2526</v>
      </c>
      <c r="O34" s="2">
        <f>universe!O34</f>
        <v>3850</v>
      </c>
      <c r="P34" s="22">
        <f>SUM(C34:O37)</f>
        <v>69718</v>
      </c>
    </row>
    <row r="35" spans="1:16" x14ac:dyDescent="0.25">
      <c r="A35" s="4" t="str">
        <f>universe!A35</f>
        <v>Chugoku</v>
      </c>
      <c r="B35" s="2" t="str">
        <f>LEFT(universe!B35,FIND(")",universe!B35))</f>
        <v>Medium (20-99)</v>
      </c>
      <c r="C35" s="2">
        <f>universe!C35</f>
        <v>647</v>
      </c>
      <c r="D35" s="2">
        <f>universe!D35</f>
        <v>468</v>
      </c>
      <c r="E35" s="2">
        <f>universe!E35</f>
        <v>132</v>
      </c>
      <c r="F35" s="2">
        <f>universe!F35</f>
        <v>578</v>
      </c>
      <c r="G35" s="2">
        <f>universe!G35</f>
        <v>193</v>
      </c>
      <c r="H35" s="2">
        <f>universe!H35</f>
        <v>1991</v>
      </c>
      <c r="I35" s="2">
        <f>universe!I35</f>
        <v>1456</v>
      </c>
      <c r="J35" s="2">
        <f>universe!J35</f>
        <v>3590</v>
      </c>
      <c r="K35" s="2">
        <f>universe!K35</f>
        <v>392</v>
      </c>
      <c r="L35" s="2">
        <f>universe!L35</f>
        <v>1955</v>
      </c>
      <c r="M35" s="2">
        <f>universe!M35</f>
        <v>1678</v>
      </c>
      <c r="N35" s="2">
        <f>universe!N35</f>
        <v>637</v>
      </c>
      <c r="O35" s="2">
        <f>universe!O35</f>
        <v>2540</v>
      </c>
      <c r="P35" s="22"/>
    </row>
    <row r="36" spans="1:16" x14ac:dyDescent="0.25">
      <c r="A36" s="4" t="str">
        <f>universe!A36</f>
        <v>Chugoku</v>
      </c>
      <c r="B36" s="2" t="str">
        <f>LEFT(universe!B36,FIND(")",universe!B36))</f>
        <v>Large (100-299)</v>
      </c>
      <c r="C36" s="2">
        <f>universe!C36</f>
        <v>142</v>
      </c>
      <c r="D36" s="2">
        <f>universe!D36</f>
        <v>94</v>
      </c>
      <c r="E36" s="2">
        <f>universe!E36</f>
        <v>37</v>
      </c>
      <c r="F36" s="2">
        <f>universe!F36</f>
        <v>90</v>
      </c>
      <c r="G36" s="2">
        <f>universe!G36</f>
        <v>76</v>
      </c>
      <c r="H36" s="2">
        <f>universe!H36</f>
        <v>321</v>
      </c>
      <c r="I36" s="2">
        <f>universe!I36</f>
        <v>89</v>
      </c>
      <c r="J36" s="2">
        <f>universe!J36</f>
        <v>269</v>
      </c>
      <c r="K36" s="2">
        <f>universe!K36</f>
        <v>25</v>
      </c>
      <c r="L36" s="2">
        <f>universe!L36</f>
        <v>32</v>
      </c>
      <c r="M36" s="2">
        <f>universe!M36</f>
        <v>72</v>
      </c>
      <c r="N36" s="2">
        <f>universe!N36</f>
        <v>52</v>
      </c>
      <c r="O36" s="2">
        <f>universe!O36</f>
        <v>260</v>
      </c>
      <c r="P36" s="22"/>
    </row>
    <row r="37" spans="1:16" x14ac:dyDescent="0.25">
      <c r="A37" s="4" t="str">
        <f>universe!A37</f>
        <v>Chugoku</v>
      </c>
      <c r="B37" s="2" t="str">
        <f>LEFT(universe!B37,FIND(")",universe!B37))</f>
        <v>Very Large (300 or more)</v>
      </c>
      <c r="C37" s="2">
        <f>universe!C37</f>
        <v>28</v>
      </c>
      <c r="D37" s="2">
        <f>universe!D37</f>
        <v>25</v>
      </c>
      <c r="E37" s="2">
        <f>universe!E37</f>
        <v>23</v>
      </c>
      <c r="F37" s="2">
        <f>universe!F37</f>
        <v>32</v>
      </c>
      <c r="G37" s="2">
        <f>universe!G37</f>
        <v>24</v>
      </c>
      <c r="H37" s="2">
        <f>universe!H37</f>
        <v>84</v>
      </c>
      <c r="I37" s="2">
        <f>universe!I37</f>
        <v>4</v>
      </c>
      <c r="J37" s="2">
        <f>universe!J37</f>
        <v>23</v>
      </c>
      <c r="K37" s="2">
        <f>universe!K37</f>
        <v>1</v>
      </c>
      <c r="L37" s="2">
        <f>universe!L37</f>
        <v>1</v>
      </c>
      <c r="M37" s="2">
        <f>universe!M37</f>
        <v>5</v>
      </c>
      <c r="N37" s="2">
        <f>universe!N37</f>
        <v>12</v>
      </c>
      <c r="O37" s="2">
        <f>universe!O37</f>
        <v>44</v>
      </c>
      <c r="P37" s="22"/>
    </row>
    <row r="38" spans="1:16" x14ac:dyDescent="0.25">
      <c r="A38" s="4" t="str">
        <f>universe!A38</f>
        <v>Shikoku</v>
      </c>
      <c r="B38" s="2" t="str">
        <f>LEFT(universe!B38,FIND(")",universe!B38))</f>
        <v>Small (5-19)</v>
      </c>
      <c r="C38" s="2">
        <f>universe!C38</f>
        <v>808</v>
      </c>
      <c r="D38" s="2">
        <f>universe!D38</f>
        <v>446</v>
      </c>
      <c r="E38" s="2">
        <f>universe!E38</f>
        <v>42</v>
      </c>
      <c r="F38" s="2">
        <f>universe!F38</f>
        <v>454</v>
      </c>
      <c r="G38" s="2">
        <f>universe!G38</f>
        <v>17</v>
      </c>
      <c r="H38" s="2">
        <f>universe!H38</f>
        <v>2156</v>
      </c>
      <c r="I38" s="2">
        <f>universe!I38</f>
        <v>3225</v>
      </c>
      <c r="J38" s="2">
        <f>universe!J38</f>
        <v>7643</v>
      </c>
      <c r="K38" s="2">
        <f>universe!K38</f>
        <v>421</v>
      </c>
      <c r="L38" s="2">
        <f>universe!L38</f>
        <v>3912</v>
      </c>
      <c r="M38" s="2">
        <f>universe!M38</f>
        <v>4310</v>
      </c>
      <c r="N38" s="2">
        <f>universe!N38</f>
        <v>1137</v>
      </c>
      <c r="O38" s="2">
        <f>universe!O38</f>
        <v>2006</v>
      </c>
      <c r="P38" s="22">
        <f>SUM(C38:O41)</f>
        <v>35151</v>
      </c>
    </row>
    <row r="39" spans="1:16" x14ac:dyDescent="0.25">
      <c r="A39" s="4" t="str">
        <f>universe!A39</f>
        <v>Shikoku</v>
      </c>
      <c r="B39" s="2" t="str">
        <f>LEFT(universe!B39,FIND(")",universe!B39))</f>
        <v>Medium (20-99)</v>
      </c>
      <c r="C39" s="2">
        <f>universe!C39</f>
        <v>438</v>
      </c>
      <c r="D39" s="2">
        <f>universe!D39</f>
        <v>194</v>
      </c>
      <c r="E39" s="2">
        <f>universe!E39</f>
        <v>43</v>
      </c>
      <c r="F39" s="2">
        <f>universe!F39</f>
        <v>252</v>
      </c>
      <c r="G39" s="2">
        <f>universe!G39</f>
        <v>10</v>
      </c>
      <c r="H39" s="2">
        <f>universe!H39</f>
        <v>1074</v>
      </c>
      <c r="I39" s="2">
        <f>universe!I39</f>
        <v>696</v>
      </c>
      <c r="J39" s="2">
        <f>universe!J39</f>
        <v>1755</v>
      </c>
      <c r="K39" s="2">
        <f>universe!K39</f>
        <v>180</v>
      </c>
      <c r="L39" s="2">
        <f>universe!L39</f>
        <v>965</v>
      </c>
      <c r="M39" s="2">
        <f>universe!M39</f>
        <v>810</v>
      </c>
      <c r="N39" s="2">
        <f>universe!N39</f>
        <v>241</v>
      </c>
      <c r="O39" s="2">
        <f>universe!O39</f>
        <v>1159</v>
      </c>
      <c r="P39" s="22"/>
    </row>
    <row r="40" spans="1:16" x14ac:dyDescent="0.25">
      <c r="A40" s="4" t="str">
        <f>universe!A40</f>
        <v>Shikoku</v>
      </c>
      <c r="B40" s="2" t="str">
        <f>LEFT(universe!B40,FIND(")",universe!B40))</f>
        <v>Large (100-299)</v>
      </c>
      <c r="C40" s="2">
        <f>universe!C40</f>
        <v>80</v>
      </c>
      <c r="D40" s="2">
        <f>universe!D40</f>
        <v>20</v>
      </c>
      <c r="E40" s="2">
        <f>universe!E40</f>
        <v>8</v>
      </c>
      <c r="F40" s="2">
        <f>universe!F40</f>
        <v>35</v>
      </c>
      <c r="G40" s="2">
        <f>universe!G40</f>
        <v>3</v>
      </c>
      <c r="H40" s="2">
        <f>universe!H40</f>
        <v>173</v>
      </c>
      <c r="I40" s="2">
        <f>universe!I40</f>
        <v>30</v>
      </c>
      <c r="J40" s="2">
        <f>universe!J40</f>
        <v>100</v>
      </c>
      <c r="K40" s="2">
        <f>universe!K40</f>
        <v>19</v>
      </c>
      <c r="L40" s="2">
        <f>universe!L40</f>
        <v>13</v>
      </c>
      <c r="M40" s="2">
        <f>universe!M40</f>
        <v>40</v>
      </c>
      <c r="N40" s="2">
        <f>universe!N40</f>
        <v>26</v>
      </c>
      <c r="O40" s="2">
        <f>universe!O40</f>
        <v>108</v>
      </c>
      <c r="P40" s="22"/>
    </row>
    <row r="41" spans="1:16" x14ac:dyDescent="0.25">
      <c r="A41" s="4" t="str">
        <f>universe!A41</f>
        <v>Shikoku</v>
      </c>
      <c r="B41" s="2" t="str">
        <f>LEFT(universe!B41,FIND(")",universe!B41))</f>
        <v>Very Large (300 or more)</v>
      </c>
      <c r="C41" s="2">
        <f>universe!C41</f>
        <v>8</v>
      </c>
      <c r="D41" s="2">
        <f>universe!D41</f>
        <v>5</v>
      </c>
      <c r="E41" s="2">
        <f>universe!E41</f>
        <v>10</v>
      </c>
      <c r="F41" s="2">
        <f>universe!F41</f>
        <v>12</v>
      </c>
      <c r="G41" s="2">
        <f>universe!G41</f>
        <v>0</v>
      </c>
      <c r="H41" s="2">
        <f>universe!H41</f>
        <v>42</v>
      </c>
      <c r="I41" s="2">
        <f>universe!I41</f>
        <v>2</v>
      </c>
      <c r="J41" s="2">
        <f>universe!J41</f>
        <v>6</v>
      </c>
      <c r="K41" s="2">
        <f>universe!K41</f>
        <v>0</v>
      </c>
      <c r="L41" s="2">
        <f>universe!L41</f>
        <v>0</v>
      </c>
      <c r="M41" s="2">
        <f>universe!M41</f>
        <v>1</v>
      </c>
      <c r="N41" s="2">
        <f>universe!N41</f>
        <v>3</v>
      </c>
      <c r="O41" s="2">
        <f>universe!O41</f>
        <v>13</v>
      </c>
      <c r="P41" s="22"/>
    </row>
    <row r="42" spans="1:16" x14ac:dyDescent="0.25">
      <c r="A42" s="4" t="str">
        <f>universe!A42</f>
        <v>Kyushu-Okinawa</v>
      </c>
      <c r="B42" s="2" t="str">
        <f>LEFT(universe!B42,FIND(")",universe!B42))</f>
        <v>Small (5-19)</v>
      </c>
      <c r="C42" s="2">
        <f>universe!C42</f>
        <v>2774</v>
      </c>
      <c r="D42" s="2">
        <f>universe!D42</f>
        <v>1203</v>
      </c>
      <c r="E42" s="2">
        <f>universe!E42</f>
        <v>154</v>
      </c>
      <c r="F42" s="2">
        <f>universe!F42</f>
        <v>888</v>
      </c>
      <c r="G42" s="2">
        <f>universe!G42</f>
        <v>109</v>
      </c>
      <c r="H42" s="2">
        <f>universe!H42</f>
        <v>5344</v>
      </c>
      <c r="I42" s="2">
        <f>universe!I42</f>
        <v>12402</v>
      </c>
      <c r="J42" s="2">
        <f>universe!J42</f>
        <v>29391</v>
      </c>
      <c r="K42" s="2">
        <f>universe!K42</f>
        <v>1803</v>
      </c>
      <c r="L42" s="2">
        <f>universe!L42</f>
        <v>15720</v>
      </c>
      <c r="M42" s="2">
        <f>universe!M42</f>
        <v>16366</v>
      </c>
      <c r="N42" s="2">
        <f>universe!N42</f>
        <v>5217</v>
      </c>
      <c r="O42" s="2">
        <f>universe!O42</f>
        <v>6867</v>
      </c>
      <c r="P42" s="22">
        <f>SUM(C42:O45)</f>
        <v>130305</v>
      </c>
    </row>
    <row r="43" spans="1:16" x14ac:dyDescent="0.25">
      <c r="A43" s="4" t="str">
        <f>universe!A43</f>
        <v>Kyushu-Okinawa</v>
      </c>
      <c r="B43" s="2" t="str">
        <f>LEFT(universe!B43,FIND(")",universe!B43))</f>
        <v>Medium (20-99)</v>
      </c>
      <c r="C43" s="2">
        <f>universe!C43</f>
        <v>1552</v>
      </c>
      <c r="D43" s="2">
        <f>universe!D43</f>
        <v>574</v>
      </c>
      <c r="E43" s="2">
        <f>universe!E43</f>
        <v>199</v>
      </c>
      <c r="F43" s="2">
        <f>universe!F43</f>
        <v>598</v>
      </c>
      <c r="G43" s="2">
        <f>universe!G43</f>
        <v>145</v>
      </c>
      <c r="H43" s="2">
        <f>universe!H43</f>
        <v>2424</v>
      </c>
      <c r="I43" s="2">
        <f>universe!I43</f>
        <v>2831</v>
      </c>
      <c r="J43" s="2">
        <f>universe!J43</f>
        <v>7016</v>
      </c>
      <c r="K43" s="2">
        <f>universe!K43</f>
        <v>784</v>
      </c>
      <c r="L43" s="2">
        <f>universe!L43</f>
        <v>4129</v>
      </c>
      <c r="M43" s="2">
        <f>universe!M43</f>
        <v>3330</v>
      </c>
      <c r="N43" s="2">
        <f>universe!N43</f>
        <v>1103</v>
      </c>
      <c r="O43" s="2">
        <f>universe!O43</f>
        <v>4612</v>
      </c>
      <c r="P43" s="22"/>
    </row>
    <row r="44" spans="1:16" x14ac:dyDescent="0.25">
      <c r="A44" s="4" t="str">
        <f>universe!A44</f>
        <v>Kyushu-Okinawa</v>
      </c>
      <c r="B44" s="2" t="str">
        <f>LEFT(universe!B44,FIND(")",universe!B44))</f>
        <v>Large (100-299)</v>
      </c>
      <c r="C44" s="2">
        <f>universe!C44</f>
        <v>285</v>
      </c>
      <c r="D44" s="2">
        <f>universe!D44</f>
        <v>63</v>
      </c>
      <c r="E44" s="2">
        <f>universe!E44</f>
        <v>88</v>
      </c>
      <c r="F44" s="2">
        <f>universe!F44</f>
        <v>107</v>
      </c>
      <c r="G44" s="2">
        <f>universe!G44</f>
        <v>52</v>
      </c>
      <c r="H44" s="2">
        <f>universe!H44</f>
        <v>347</v>
      </c>
      <c r="I44" s="2">
        <f>universe!I44</f>
        <v>177</v>
      </c>
      <c r="J44" s="2">
        <f>universe!J44</f>
        <v>348</v>
      </c>
      <c r="K44" s="2">
        <f>universe!K44</f>
        <v>90</v>
      </c>
      <c r="L44" s="2">
        <f>universe!L44</f>
        <v>58</v>
      </c>
      <c r="M44" s="2">
        <f>universe!M44</f>
        <v>146</v>
      </c>
      <c r="N44" s="2">
        <f>universe!N44</f>
        <v>82</v>
      </c>
      <c r="O44" s="2">
        <f>universe!O44</f>
        <v>477</v>
      </c>
      <c r="P44" s="22"/>
    </row>
    <row r="45" spans="1:16" x14ac:dyDescent="0.25">
      <c r="A45" s="4" t="str">
        <f>universe!A45</f>
        <v>Kyushu-Okinawa</v>
      </c>
      <c r="B45" s="2" t="str">
        <f>LEFT(universe!B45,FIND(")",universe!B45))</f>
        <v>Very Large (300 or more)</v>
      </c>
      <c r="C45" s="2">
        <f>universe!C45</f>
        <v>66</v>
      </c>
      <c r="D45" s="2">
        <f>universe!D45</f>
        <v>12</v>
      </c>
      <c r="E45" s="2">
        <f>universe!E45</f>
        <v>46</v>
      </c>
      <c r="F45" s="2">
        <f>universe!F45</f>
        <v>27</v>
      </c>
      <c r="G45" s="2">
        <f>universe!G45</f>
        <v>24</v>
      </c>
      <c r="H45" s="2">
        <f>universe!H45</f>
        <v>84</v>
      </c>
      <c r="I45" s="2">
        <f>universe!I45</f>
        <v>16</v>
      </c>
      <c r="J45" s="2">
        <f>universe!J45</f>
        <v>51</v>
      </c>
      <c r="K45" s="2">
        <f>universe!K45</f>
        <v>15</v>
      </c>
      <c r="L45" s="2">
        <f>universe!L45</f>
        <v>8</v>
      </c>
      <c r="M45" s="2">
        <f>universe!M45</f>
        <v>16</v>
      </c>
      <c r="N45" s="2">
        <f>universe!N45</f>
        <v>20</v>
      </c>
      <c r="O45" s="2">
        <f>universe!O45</f>
        <v>65</v>
      </c>
      <c r="P45" s="22"/>
    </row>
    <row r="46" spans="1:16" s="24" customFormat="1" ht="15.75" thickBot="1" x14ac:dyDescent="0.3">
      <c r="A46" s="23"/>
      <c r="B46" s="23"/>
      <c r="C46" s="23">
        <f t="shared" ref="C46:P46" si="0">SUM(C2:C45)</f>
        <v>29371</v>
      </c>
      <c r="D46" s="23">
        <f t="shared" si="0"/>
        <v>26064</v>
      </c>
      <c r="E46" s="23">
        <f t="shared" si="0"/>
        <v>9435</v>
      </c>
      <c r="F46" s="23">
        <f t="shared" si="0"/>
        <v>28590</v>
      </c>
      <c r="G46" s="23">
        <f t="shared" si="0"/>
        <v>7389</v>
      </c>
      <c r="H46" s="23">
        <f t="shared" si="0"/>
        <v>93949</v>
      </c>
      <c r="I46" s="23">
        <f t="shared" si="0"/>
        <v>135397</v>
      </c>
      <c r="J46" s="23">
        <f t="shared" si="0"/>
        <v>302994</v>
      </c>
      <c r="K46" s="23">
        <f t="shared" si="0"/>
        <v>18189</v>
      </c>
      <c r="L46" s="23">
        <f t="shared" si="0"/>
        <v>181310</v>
      </c>
      <c r="M46" s="23">
        <f t="shared" si="0"/>
        <v>152876</v>
      </c>
      <c r="N46" s="23">
        <f t="shared" si="0"/>
        <v>58893</v>
      </c>
      <c r="O46" s="23">
        <f t="shared" si="0"/>
        <v>115703</v>
      </c>
      <c r="P46" s="23">
        <f t="shared" si="0"/>
        <v>1160160</v>
      </c>
    </row>
    <row r="47" spans="1:16" ht="15.75" thickTop="1" x14ac:dyDescent="0.25">
      <c r="A47" s="31" t="s">
        <v>140</v>
      </c>
    </row>
  </sheetData>
  <pageMargins left="0.7" right="0.7" top="0.75" bottom="0.75" header="0.3" footer="0.3"/>
  <pageSetup orientation="portrait"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47"/>
  <sheetViews>
    <sheetView workbookViewId="0"/>
  </sheetViews>
  <sheetFormatPr defaultRowHeight="15" x14ac:dyDescent="0.25"/>
  <cols>
    <col min="1" max="1" width="16.42578125" bestFit="1" customWidth="1"/>
    <col min="2" max="2" width="15.7109375" bestFit="1" customWidth="1"/>
    <col min="3" max="3" width="12.85546875" customWidth="1"/>
    <col min="4" max="4" width="15.140625" customWidth="1"/>
    <col min="5" max="5" width="16.140625" style="8" customWidth="1"/>
    <col min="6" max="6" width="16.85546875" customWidth="1"/>
    <col min="7" max="7" width="16.42578125" customWidth="1"/>
    <col min="8" max="8" width="13.5703125" customWidth="1"/>
    <col min="9" max="9" width="15.7109375" customWidth="1"/>
    <col min="10" max="10" width="13.85546875" customWidth="1"/>
    <col min="12" max="12" width="13" customWidth="1"/>
    <col min="13" max="13" width="11.85546875" customWidth="1"/>
    <col min="14" max="14" width="10.5703125" customWidth="1"/>
    <col min="16" max="16" width="10" bestFit="1" customWidth="1"/>
  </cols>
  <sheetData>
    <row r="1" spans="1:16" ht="27" thickBot="1" x14ac:dyDescent="0.3">
      <c r="A1" s="3"/>
      <c r="B1" s="3"/>
      <c r="C1" s="1" t="str">
        <f>RIGHT(SUBSTITUTE('frame fresh and panel'!C1,"_"," "),LEN(SUBSTITUTE('frame fresh and panel'!C1,"_"," "))-1)</f>
        <v>Food</v>
      </c>
      <c r="D1" s="1" t="str">
        <f>RIGHT(SUBSTITUTE('frame fresh and panel'!D1,"_"," "),LEN(SUBSTITUTE('frame fresh and panel'!D1,"_"," "))-1)</f>
        <v>Basic Metals and Metal Products</v>
      </c>
      <c r="E1" s="1" t="str">
        <f>RIGHT(SUBSTITUTE('frame fresh and panel'!E1,"_"," "),LEN(SUBSTITUTE('frame fresh and panel'!E1,"_"," "))-1)</f>
        <v>Comp Elec and Optical Prod</v>
      </c>
      <c r="F1" s="1" t="str">
        <f>RIGHT(SUBSTITUTE('frame fresh and panel'!F1,"_"," "),LEN(SUBSTITUTE('frame fresh and panel'!F1,"_"," "))-1)</f>
        <v>Machinery and Equipment</v>
      </c>
      <c r="G1" s="1" t="str">
        <f>RIGHT(SUBSTITUTE('frame fresh and panel'!G1,"_"," "),LEN(SUBSTITUTE('frame fresh and panel'!G1,"_"," "))-1)</f>
        <v>Motor Vehicles</v>
      </c>
      <c r="H1" s="1" t="str">
        <f>RIGHT(SUBSTITUTE('frame fresh and panel'!H1,"_"," "),LEN(SUBSTITUTE('frame fresh and panel'!H1,"_"," "))-1)</f>
        <v>Other Manufacturing</v>
      </c>
      <c r="I1" s="1" t="str">
        <f>RIGHT(SUBSTITUTE('frame fresh and panel'!I1,"_"," "),LEN(SUBSTITUTE('frame fresh and panel'!I1,"_"," "))-1)</f>
        <v>Wholesale</v>
      </c>
      <c r="J1" s="1" t="str">
        <f>RIGHT(SUBSTITUTE('frame fresh and panel'!J1,"_"," "),LEN(SUBSTITUTE('frame fresh and panel'!J1,"_"," "))-1)</f>
        <v>Retail</v>
      </c>
      <c r="K1" s="1" t="str">
        <f>RIGHT(SUBSTITUTE('frame fresh and panel'!K1,"_"," "),LEN(SUBSTITUTE('frame fresh and panel'!K1,"_"," "))-1)</f>
        <v>Hotels</v>
      </c>
      <c r="L1" s="1" t="str">
        <f>RIGHT(SUBSTITUTE('frame fresh and panel'!L1,"_"," "),LEN(SUBSTITUTE('frame fresh and panel'!L1,"_"," "))-1)</f>
        <v>Restaurant</v>
      </c>
      <c r="M1" s="1" t="str">
        <f>RIGHT(SUBSTITUTE('frame fresh and panel'!M1,"_"," "),LEN(SUBSTITUTE('frame fresh and panel'!M1,"_"," "))-1)</f>
        <v>Construction</v>
      </c>
      <c r="N1" s="1" t="str">
        <f>RIGHT(SUBSTITUTE('frame fresh and panel'!N1,"_"," "),LEN(SUBSTITUTE('frame fresh and panel'!N1,"_"," "))-1)</f>
        <v>Professional Activities</v>
      </c>
      <c r="O1" s="1" t="str">
        <f>RIGHT(SUBSTITUTE('frame fresh and panel'!O1,"_"," "),LEN(SUBSTITUTE('frame fresh and panel'!O1,"_"," "))-1)</f>
        <v>Other Services</v>
      </c>
      <c r="P1" s="1" t="str">
        <f>RIGHT(SUBSTITUTE('frame fresh and panel'!T1,"_"," "),LEN(SUBSTITUTE('frame fresh and panel'!T1,"_"," "))-1)</f>
        <v>Grand Total</v>
      </c>
    </row>
    <row r="2" spans="1:16" x14ac:dyDescent="0.25">
      <c r="A2" s="4" t="str">
        <f>'frame fresh and panel'!A2</f>
        <v>Hokkaido</v>
      </c>
      <c r="B2" s="2" t="str">
        <f>LEFT('frame fresh and panel'!B2,FIND(")",'frame fresh and panel'!B2))</f>
        <v>Small (5-19)</v>
      </c>
      <c r="C2" s="2">
        <f>'frame fresh and panel'!C2</f>
        <v>478</v>
      </c>
      <c r="D2" s="2">
        <f>'frame fresh and panel'!D2</f>
        <v>217</v>
      </c>
      <c r="E2" s="2">
        <f>'frame fresh and panel'!E2</f>
        <v>20</v>
      </c>
      <c r="F2" s="2">
        <f>'frame fresh and panel'!F2</f>
        <v>102</v>
      </c>
      <c r="G2" s="2">
        <f>'frame fresh and panel'!G2</f>
        <v>19</v>
      </c>
      <c r="H2" s="2">
        <f>'frame fresh and panel'!H2</f>
        <v>1375</v>
      </c>
      <c r="I2" s="2">
        <f>'frame fresh and panel'!I2</f>
        <v>3919</v>
      </c>
      <c r="J2" s="2">
        <f>'frame fresh and panel'!J2</f>
        <v>5238</v>
      </c>
      <c r="K2" s="2">
        <f>'frame fresh and panel'!K2</f>
        <v>379</v>
      </c>
      <c r="L2" s="2">
        <f>'frame fresh and panel'!L2</f>
        <v>1187</v>
      </c>
      <c r="M2" s="2">
        <f>'frame fresh and panel'!M2</f>
        <v>10960</v>
      </c>
      <c r="N2" s="2">
        <f>'frame fresh and panel'!N2</f>
        <v>3697</v>
      </c>
      <c r="O2" s="2">
        <f>'frame fresh and panel'!O2</f>
        <v>5202</v>
      </c>
      <c r="P2" s="8">
        <f>SUM(C2:O5)</f>
        <v>44884</v>
      </c>
    </row>
    <row r="3" spans="1:16" x14ac:dyDescent="0.25">
      <c r="A3" s="4" t="str">
        <f>'frame fresh and panel'!A3</f>
        <v>Hokkaido</v>
      </c>
      <c r="B3" s="2" t="str">
        <f>LEFT('frame fresh and panel'!B3,FIND(")",'frame fresh and panel'!B3))</f>
        <v>Medium (20-99)</v>
      </c>
      <c r="C3" s="2">
        <f>'frame fresh and panel'!C3</f>
        <v>841</v>
      </c>
      <c r="D3" s="2">
        <f>'frame fresh and panel'!D3</f>
        <v>314</v>
      </c>
      <c r="E3" s="2">
        <f>'frame fresh and panel'!E3</f>
        <v>39</v>
      </c>
      <c r="F3" s="2">
        <f>'frame fresh and panel'!F3</f>
        <v>144</v>
      </c>
      <c r="G3" s="2">
        <f>'frame fresh and panel'!G3</f>
        <v>29</v>
      </c>
      <c r="H3" s="2">
        <f>'frame fresh and panel'!H3</f>
        <v>3358</v>
      </c>
      <c r="I3" s="2">
        <f>'frame fresh and panel'!I3</f>
        <v>1557</v>
      </c>
      <c r="J3" s="2">
        <f>'frame fresh and panel'!J3</f>
        <v>1209</v>
      </c>
      <c r="K3" s="2">
        <f>'frame fresh and panel'!K3</f>
        <v>80</v>
      </c>
      <c r="L3" s="2">
        <f>'frame fresh and panel'!L3</f>
        <v>155</v>
      </c>
      <c r="M3" s="2">
        <f>'frame fresh and panel'!M3</f>
        <v>1423</v>
      </c>
      <c r="N3" s="2">
        <f>'frame fresh and panel'!N3</f>
        <v>681</v>
      </c>
      <c r="O3" s="2">
        <f>'frame fresh and panel'!O3</f>
        <v>1543</v>
      </c>
      <c r="P3" s="8"/>
    </row>
    <row r="4" spans="1:16" x14ac:dyDescent="0.25">
      <c r="A4" s="4" t="str">
        <f>'frame fresh and panel'!A4</f>
        <v>Hokkaido</v>
      </c>
      <c r="B4" s="2" t="str">
        <f>LEFT('frame fresh and panel'!B4,FIND(")",'frame fresh and panel'!B4))</f>
        <v>Large (100-299)</v>
      </c>
      <c r="C4" s="2">
        <f>'frame fresh and panel'!C4</f>
        <v>29</v>
      </c>
      <c r="D4" s="2">
        <f>'frame fresh and panel'!D4</f>
        <v>14</v>
      </c>
      <c r="E4" s="2">
        <f>'frame fresh and panel'!E4</f>
        <v>3</v>
      </c>
      <c r="F4" s="2">
        <f>'frame fresh and panel'!F4</f>
        <v>5</v>
      </c>
      <c r="G4" s="2">
        <f>'frame fresh and panel'!G4</f>
        <v>3</v>
      </c>
      <c r="H4" s="2">
        <f>'frame fresh and panel'!H4</f>
        <v>48</v>
      </c>
      <c r="I4" s="2">
        <f>'frame fresh and panel'!I4</f>
        <v>59</v>
      </c>
      <c r="J4" s="2">
        <f>'frame fresh and panel'!J4</f>
        <v>65</v>
      </c>
      <c r="K4" s="2">
        <f>'frame fresh and panel'!K4</f>
        <v>15</v>
      </c>
      <c r="L4" s="2">
        <f>'frame fresh and panel'!L4</f>
        <v>17</v>
      </c>
      <c r="M4" s="2">
        <f>'frame fresh and panel'!M4</f>
        <v>44</v>
      </c>
      <c r="N4" s="2">
        <f>'frame fresh and panel'!N4</f>
        <v>31</v>
      </c>
      <c r="O4" s="2">
        <f>'frame fresh and panel'!O4</f>
        <v>206</v>
      </c>
      <c r="P4" s="8"/>
    </row>
    <row r="5" spans="1:16" x14ac:dyDescent="0.25">
      <c r="A5" s="4" t="str">
        <f>'frame fresh and panel'!A5</f>
        <v>Hokkaido</v>
      </c>
      <c r="B5" s="2" t="str">
        <f>LEFT('frame fresh and panel'!B5,FIND(")",'frame fresh and panel'!B5))</f>
        <v>Very Large (300 or more)</v>
      </c>
      <c r="C5" s="2">
        <f>'frame fresh and panel'!C5</f>
        <v>11</v>
      </c>
      <c r="D5" s="2">
        <f>'frame fresh and panel'!D5</f>
        <v>4</v>
      </c>
      <c r="E5" s="2">
        <f>'frame fresh and panel'!E5</f>
        <v>0</v>
      </c>
      <c r="F5" s="2">
        <f>'frame fresh and panel'!F5</f>
        <v>3</v>
      </c>
      <c r="G5" s="2">
        <f>'frame fresh and panel'!G5</f>
        <v>4</v>
      </c>
      <c r="H5" s="2">
        <f>'frame fresh and panel'!H5</f>
        <v>14</v>
      </c>
      <c r="I5" s="2">
        <f>'frame fresh and panel'!I5</f>
        <v>18</v>
      </c>
      <c r="J5" s="2">
        <f>'frame fresh and panel'!J5</f>
        <v>28</v>
      </c>
      <c r="K5" s="2">
        <f>'frame fresh and panel'!K5</f>
        <v>4</v>
      </c>
      <c r="L5" s="2">
        <f>'frame fresh and panel'!L5</f>
        <v>3</v>
      </c>
      <c r="M5" s="2">
        <f>'frame fresh and panel'!M5</f>
        <v>13</v>
      </c>
      <c r="N5" s="2">
        <f>'frame fresh and panel'!N5</f>
        <v>8</v>
      </c>
      <c r="O5" s="2">
        <f>'frame fresh and panel'!O5</f>
        <v>69</v>
      </c>
      <c r="P5" s="8"/>
    </row>
    <row r="6" spans="1:16" x14ac:dyDescent="0.25">
      <c r="A6" s="4" t="str">
        <f>'frame fresh and panel'!A6</f>
        <v>Tohoku</v>
      </c>
      <c r="B6" s="2" t="str">
        <f>LEFT('frame fresh and panel'!B6,FIND(")",'frame fresh and panel'!B6))</f>
        <v>Small (5-19)</v>
      </c>
      <c r="C6" s="2">
        <f>'frame fresh and panel'!C6</f>
        <v>642</v>
      </c>
      <c r="D6" s="2">
        <f>'frame fresh and panel'!D6</f>
        <v>481</v>
      </c>
      <c r="E6" s="2">
        <f>'frame fresh and panel'!E6</f>
        <v>163</v>
      </c>
      <c r="F6" s="2">
        <f>'frame fresh and panel'!F6</f>
        <v>248</v>
      </c>
      <c r="G6" s="2">
        <f>'frame fresh and panel'!G6</f>
        <v>45</v>
      </c>
      <c r="H6" s="2">
        <f>'frame fresh and panel'!H6</f>
        <v>3008</v>
      </c>
      <c r="I6" s="2">
        <f>'frame fresh and panel'!I6</f>
        <v>6223</v>
      </c>
      <c r="J6" s="2">
        <f>'frame fresh and panel'!J6</f>
        <v>9172</v>
      </c>
      <c r="K6" s="2">
        <f>'frame fresh and panel'!K6</f>
        <v>719</v>
      </c>
      <c r="L6" s="2">
        <f>'frame fresh and panel'!L6</f>
        <v>1502</v>
      </c>
      <c r="M6" s="2">
        <f>'frame fresh and panel'!M6</f>
        <v>18782</v>
      </c>
      <c r="N6" s="2">
        <f>'frame fresh and panel'!N6</f>
        <v>5898</v>
      </c>
      <c r="O6" s="2">
        <f>'frame fresh and panel'!O6</f>
        <v>7806</v>
      </c>
      <c r="P6" s="8">
        <f>SUM(C6:O9)</f>
        <v>75653</v>
      </c>
    </row>
    <row r="7" spans="1:16" x14ac:dyDescent="0.25">
      <c r="A7" s="4" t="str">
        <f>'frame fresh and panel'!A7</f>
        <v>Tohoku</v>
      </c>
      <c r="B7" s="2" t="str">
        <f>LEFT('frame fresh and panel'!B7,FIND(")",'frame fresh and panel'!B7))</f>
        <v>Medium (20-99)</v>
      </c>
      <c r="C7" s="2">
        <f>'frame fresh and panel'!C7</f>
        <v>1141</v>
      </c>
      <c r="D7" s="2">
        <f>'frame fresh and panel'!D7</f>
        <v>734</v>
      </c>
      <c r="E7" s="2">
        <f>'frame fresh and panel'!E7</f>
        <v>316</v>
      </c>
      <c r="F7" s="2">
        <f>'frame fresh and panel'!F7</f>
        <v>398</v>
      </c>
      <c r="G7" s="2">
        <f>'frame fresh and panel'!G7</f>
        <v>95</v>
      </c>
      <c r="H7" s="2">
        <f>'frame fresh and panel'!H7</f>
        <v>7445</v>
      </c>
      <c r="I7" s="2">
        <f>'frame fresh and panel'!I7</f>
        <v>1980</v>
      </c>
      <c r="J7" s="2">
        <f>'frame fresh and panel'!J7</f>
        <v>1597</v>
      </c>
      <c r="K7" s="2">
        <f>'frame fresh and panel'!K7</f>
        <v>175</v>
      </c>
      <c r="L7" s="2">
        <f>'frame fresh and panel'!L7</f>
        <v>167</v>
      </c>
      <c r="M7" s="2">
        <f>'frame fresh and panel'!M7</f>
        <v>2469</v>
      </c>
      <c r="N7" s="2">
        <f>'frame fresh and panel'!N7</f>
        <v>1020</v>
      </c>
      <c r="O7" s="2">
        <f>'frame fresh and panel'!O7</f>
        <v>2041</v>
      </c>
      <c r="P7" s="8"/>
    </row>
    <row r="8" spans="1:16" x14ac:dyDescent="0.25">
      <c r="A8" s="4" t="str">
        <f>'frame fresh and panel'!A8</f>
        <v>Tohoku</v>
      </c>
      <c r="B8" s="2" t="str">
        <f>LEFT('frame fresh and panel'!B8,FIND(")",'frame fresh and panel'!B8))</f>
        <v>Large (100-299)</v>
      </c>
      <c r="C8" s="2">
        <f>'frame fresh and panel'!C8</f>
        <v>57</v>
      </c>
      <c r="D8" s="2">
        <f>'frame fresh and panel'!D8</f>
        <v>55</v>
      </c>
      <c r="E8" s="2">
        <f>'frame fresh and panel'!E8</f>
        <v>72</v>
      </c>
      <c r="F8" s="2">
        <f>'frame fresh and panel'!F8</f>
        <v>48</v>
      </c>
      <c r="G8" s="2">
        <f>'frame fresh and panel'!G8</f>
        <v>20</v>
      </c>
      <c r="H8" s="2">
        <f>'frame fresh and panel'!H8</f>
        <v>171</v>
      </c>
      <c r="I8" s="2">
        <f>'frame fresh and panel'!I8</f>
        <v>111</v>
      </c>
      <c r="J8" s="2">
        <f>'frame fresh and panel'!J8</f>
        <v>104</v>
      </c>
      <c r="K8" s="2">
        <f>'frame fresh and panel'!K8</f>
        <v>23</v>
      </c>
      <c r="L8" s="2">
        <f>'frame fresh and panel'!L8</f>
        <v>8</v>
      </c>
      <c r="M8" s="2">
        <f>'frame fresh and panel'!M8</f>
        <v>104</v>
      </c>
      <c r="N8" s="2">
        <f>'frame fresh and panel'!N8</f>
        <v>31</v>
      </c>
      <c r="O8" s="2">
        <f>'frame fresh and panel'!O8</f>
        <v>317</v>
      </c>
      <c r="P8" s="8"/>
    </row>
    <row r="9" spans="1:16" x14ac:dyDescent="0.25">
      <c r="A9" s="4" t="str">
        <f>'frame fresh and panel'!A9</f>
        <v>Tohoku</v>
      </c>
      <c r="B9" s="2" t="str">
        <f>LEFT('frame fresh and panel'!B9,FIND(")",'frame fresh and panel'!B9))</f>
        <v>Very Large (300 or more)</v>
      </c>
      <c r="C9" s="2">
        <f>'frame fresh and panel'!C9</f>
        <v>13</v>
      </c>
      <c r="D9" s="2">
        <f>'frame fresh and panel'!D9</f>
        <v>8</v>
      </c>
      <c r="E9" s="2">
        <f>'frame fresh and panel'!E9</f>
        <v>36</v>
      </c>
      <c r="F9" s="2">
        <f>'frame fresh and panel'!F9</f>
        <v>7</v>
      </c>
      <c r="G9" s="2">
        <f>'frame fresh and panel'!G9</f>
        <v>14</v>
      </c>
      <c r="H9" s="2">
        <f>'frame fresh and panel'!H9</f>
        <v>40</v>
      </c>
      <c r="I9" s="2">
        <f>'frame fresh and panel'!I9</f>
        <v>20</v>
      </c>
      <c r="J9" s="2">
        <f>'frame fresh and panel'!J9</f>
        <v>41</v>
      </c>
      <c r="K9" s="2">
        <f>'frame fresh and panel'!K9</f>
        <v>2</v>
      </c>
      <c r="L9" s="2">
        <f>'frame fresh and panel'!L9</f>
        <v>2</v>
      </c>
      <c r="M9" s="2">
        <f>'frame fresh and panel'!M9</f>
        <v>14</v>
      </c>
      <c r="N9" s="2">
        <f>'frame fresh and panel'!N9</f>
        <v>7</v>
      </c>
      <c r="O9" s="2">
        <f>'frame fresh and panel'!O9</f>
        <v>61</v>
      </c>
      <c r="P9" s="8"/>
    </row>
    <row r="10" spans="1:16" x14ac:dyDescent="0.25">
      <c r="A10" s="4" t="str">
        <f>'frame fresh and panel'!A10</f>
        <v>Kanto (excl. Tokyo)</v>
      </c>
      <c r="B10" s="2" t="str">
        <f>LEFT('frame fresh and panel'!B10,FIND(")",'frame fresh and panel'!B10))</f>
        <v>Small (5-19)</v>
      </c>
      <c r="C10" s="2">
        <f>'frame fresh and panel'!C10</f>
        <v>842</v>
      </c>
      <c r="D10" s="2">
        <f>'frame fresh and panel'!D10</f>
        <v>2648</v>
      </c>
      <c r="E10" s="2">
        <f>'frame fresh and panel'!E10</f>
        <v>643</v>
      </c>
      <c r="F10" s="2">
        <f>'frame fresh and panel'!F10</f>
        <v>1113</v>
      </c>
      <c r="G10" s="2">
        <f>'frame fresh and panel'!G10</f>
        <v>279</v>
      </c>
      <c r="H10" s="2">
        <f>'frame fresh and panel'!H10</f>
        <v>6332</v>
      </c>
      <c r="I10" s="2">
        <f>'frame fresh and panel'!I10</f>
        <v>16000</v>
      </c>
      <c r="J10" s="2">
        <f>'frame fresh and panel'!J10</f>
        <v>14239</v>
      </c>
      <c r="K10" s="2">
        <f>'frame fresh and panel'!K10</f>
        <v>791</v>
      </c>
      <c r="L10" s="2">
        <f>'frame fresh and panel'!L10</f>
        <v>2523</v>
      </c>
      <c r="M10" s="2">
        <f>'frame fresh and panel'!M10</f>
        <v>58876</v>
      </c>
      <c r="N10" s="2">
        <f>'frame fresh and panel'!N10</f>
        <v>13605</v>
      </c>
      <c r="O10" s="2">
        <f>'frame fresh and panel'!O10</f>
        <v>17511</v>
      </c>
      <c r="P10" s="8">
        <f>SUM(C10:O13)</f>
        <v>189824</v>
      </c>
    </row>
    <row r="11" spans="1:16" x14ac:dyDescent="0.25">
      <c r="A11" s="4" t="str">
        <f>'frame fresh and panel'!A11</f>
        <v>Kanto (excl. Tokyo)</v>
      </c>
      <c r="B11" s="2" t="str">
        <f>LEFT('frame fresh and panel'!B11,FIND(")",'frame fresh and panel'!B11))</f>
        <v>Medium (20-99)</v>
      </c>
      <c r="C11" s="2">
        <f>'frame fresh and panel'!C11</f>
        <v>1475</v>
      </c>
      <c r="D11" s="2">
        <f>'frame fresh and panel'!D11</f>
        <v>3675</v>
      </c>
      <c r="E11" s="2">
        <f>'frame fresh and panel'!E11</f>
        <v>1036</v>
      </c>
      <c r="F11" s="2">
        <f>'frame fresh and panel'!F11</f>
        <v>1917</v>
      </c>
      <c r="G11" s="2">
        <f>'frame fresh and panel'!G11</f>
        <v>554</v>
      </c>
      <c r="H11" s="2">
        <f>'frame fresh and panel'!H11</f>
        <v>16947</v>
      </c>
      <c r="I11" s="2">
        <f>'frame fresh and panel'!I11</f>
        <v>6055</v>
      </c>
      <c r="J11" s="2">
        <f>'frame fresh and panel'!J11</f>
        <v>2894</v>
      </c>
      <c r="K11" s="2">
        <f>'frame fresh and panel'!K11</f>
        <v>217</v>
      </c>
      <c r="L11" s="2">
        <f>'frame fresh and panel'!L11</f>
        <v>455</v>
      </c>
      <c r="M11" s="2">
        <f>'frame fresh and panel'!M11</f>
        <v>7625</v>
      </c>
      <c r="N11" s="2">
        <f>'frame fresh and panel'!N11</f>
        <v>1785</v>
      </c>
      <c r="O11" s="2">
        <f>'frame fresh and panel'!O11</f>
        <v>5933</v>
      </c>
      <c r="P11" s="8"/>
    </row>
    <row r="12" spans="1:16" x14ac:dyDescent="0.25">
      <c r="A12" s="4" t="str">
        <f>'frame fresh and panel'!A12</f>
        <v>Kanto (excl. Tokyo)</v>
      </c>
      <c r="B12" s="2" t="str">
        <f>LEFT('frame fresh and panel'!B12,FIND(")",'frame fresh and panel'!B12))</f>
        <v>Large (100-299)</v>
      </c>
      <c r="C12" s="2">
        <f>'frame fresh and panel'!C12</f>
        <v>106</v>
      </c>
      <c r="D12" s="2">
        <f>'frame fresh and panel'!D12</f>
        <v>216</v>
      </c>
      <c r="E12" s="2">
        <f>'frame fresh and panel'!E12</f>
        <v>115</v>
      </c>
      <c r="F12" s="2">
        <f>'frame fresh and panel'!F12</f>
        <v>134</v>
      </c>
      <c r="G12" s="2">
        <f>'frame fresh and panel'!G12</f>
        <v>100</v>
      </c>
      <c r="H12" s="2">
        <f>'frame fresh and panel'!H12</f>
        <v>419</v>
      </c>
      <c r="I12" s="2">
        <f>'frame fresh and panel'!I12</f>
        <v>238</v>
      </c>
      <c r="J12" s="2">
        <f>'frame fresh and panel'!J12</f>
        <v>251</v>
      </c>
      <c r="K12" s="2">
        <f>'frame fresh and panel'!K12</f>
        <v>32</v>
      </c>
      <c r="L12" s="2">
        <f>'frame fresh and panel'!L12</f>
        <v>50</v>
      </c>
      <c r="M12" s="2">
        <f>'frame fresh and panel'!M12</f>
        <v>221</v>
      </c>
      <c r="N12" s="2">
        <f>'frame fresh and panel'!N12</f>
        <v>102</v>
      </c>
      <c r="O12" s="2">
        <f>'frame fresh and panel'!O12</f>
        <v>834</v>
      </c>
      <c r="P12" s="8"/>
    </row>
    <row r="13" spans="1:16" x14ac:dyDescent="0.25">
      <c r="A13" s="4" t="str">
        <f>'frame fresh and panel'!A13</f>
        <v>Kanto (excl. Tokyo)</v>
      </c>
      <c r="B13" s="2" t="str">
        <f>LEFT('frame fresh and panel'!B13,FIND(")",'frame fresh and panel'!B13))</f>
        <v>Very Large (300 or more)</v>
      </c>
      <c r="C13" s="2">
        <f>'frame fresh and panel'!C13</f>
        <v>33</v>
      </c>
      <c r="D13" s="2">
        <f>'frame fresh and panel'!D13</f>
        <v>47</v>
      </c>
      <c r="E13" s="2">
        <f>'frame fresh and panel'!E13</f>
        <v>69</v>
      </c>
      <c r="F13" s="2">
        <f>'frame fresh and panel'!F13</f>
        <v>49</v>
      </c>
      <c r="G13" s="2">
        <f>'frame fresh and panel'!G13</f>
        <v>60</v>
      </c>
      <c r="H13" s="2">
        <f>'frame fresh and panel'!H13</f>
        <v>142</v>
      </c>
      <c r="I13" s="2">
        <f>'frame fresh and panel'!I13</f>
        <v>71</v>
      </c>
      <c r="J13" s="2">
        <f>'frame fresh and panel'!J13</f>
        <v>130</v>
      </c>
      <c r="K13" s="2">
        <f>'frame fresh and panel'!K13</f>
        <v>7</v>
      </c>
      <c r="L13" s="2">
        <f>'frame fresh and panel'!L13</f>
        <v>20</v>
      </c>
      <c r="M13" s="2">
        <f>'frame fresh and panel'!M13</f>
        <v>63</v>
      </c>
      <c r="N13" s="2">
        <f>'frame fresh and panel'!N13</f>
        <v>50</v>
      </c>
      <c r="O13" s="2">
        <f>'frame fresh and panel'!O13</f>
        <v>295</v>
      </c>
      <c r="P13" s="8"/>
    </row>
    <row r="14" spans="1:16" x14ac:dyDescent="0.25">
      <c r="A14" s="4" t="str">
        <f>'frame fresh and panel'!A14</f>
        <v>Tokyo</v>
      </c>
      <c r="B14" s="2" t="str">
        <f>LEFT('frame fresh and panel'!B14,FIND(")",'frame fresh and panel'!B14))</f>
        <v>Small (5-19)</v>
      </c>
      <c r="C14" s="2">
        <f>'frame fresh and panel'!C14</f>
        <v>284</v>
      </c>
      <c r="D14" s="2">
        <f>'frame fresh and panel'!D14</f>
        <v>747</v>
      </c>
      <c r="E14" s="2">
        <f>'frame fresh and panel'!E14</f>
        <v>453</v>
      </c>
      <c r="F14" s="2">
        <f>'frame fresh and panel'!F14</f>
        <v>464</v>
      </c>
      <c r="G14" s="2">
        <f>'frame fresh and panel'!G14</f>
        <v>60</v>
      </c>
      <c r="H14" s="2">
        <f>'frame fresh and panel'!H14</f>
        <v>3216</v>
      </c>
      <c r="I14" s="2">
        <f>'frame fresh and panel'!I14</f>
        <v>17893</v>
      </c>
      <c r="J14" s="2">
        <f>'frame fresh and panel'!J14</f>
        <v>7691</v>
      </c>
      <c r="K14" s="2">
        <f>'frame fresh and panel'!K14</f>
        <v>229</v>
      </c>
      <c r="L14" s="2">
        <f>'frame fresh and panel'!L14</f>
        <v>2559</v>
      </c>
      <c r="M14" s="2">
        <f>'frame fresh and panel'!M14</f>
        <v>23832</v>
      </c>
      <c r="N14" s="2">
        <f>'frame fresh and panel'!N14</f>
        <v>13205</v>
      </c>
      <c r="O14" s="2">
        <f>'frame fresh and panel'!O14</f>
        <v>12330</v>
      </c>
      <c r="P14" s="8">
        <f>SUM(C14:O17)</f>
        <v>126950</v>
      </c>
    </row>
    <row r="15" spans="1:16" x14ac:dyDescent="0.25">
      <c r="A15" s="4" t="str">
        <f>'frame fresh and panel'!A15</f>
        <v>Tokyo</v>
      </c>
      <c r="B15" s="2" t="str">
        <f>LEFT('frame fresh and panel'!B15,FIND(")",'frame fresh and panel'!B15))</f>
        <v>Medium (20-99)</v>
      </c>
      <c r="C15" s="2">
        <f>'frame fresh and panel'!C15</f>
        <v>466</v>
      </c>
      <c r="D15" s="2">
        <f>'frame fresh and panel'!D15</f>
        <v>1221</v>
      </c>
      <c r="E15" s="2">
        <f>'frame fresh and panel'!E15</f>
        <v>749</v>
      </c>
      <c r="F15" s="2">
        <f>'frame fresh and panel'!F15</f>
        <v>743</v>
      </c>
      <c r="G15" s="2">
        <f>'frame fresh and panel'!G15</f>
        <v>106</v>
      </c>
      <c r="H15" s="2">
        <f>'frame fresh and panel'!H15</f>
        <v>6546</v>
      </c>
      <c r="I15" s="2">
        <f>'frame fresh and panel'!I15</f>
        <v>9109</v>
      </c>
      <c r="J15" s="2">
        <f>'frame fresh and panel'!J15</f>
        <v>2123</v>
      </c>
      <c r="K15" s="2">
        <f>'frame fresh and panel'!K15</f>
        <v>142</v>
      </c>
      <c r="L15" s="2">
        <f>'frame fresh and panel'!L15</f>
        <v>853</v>
      </c>
      <c r="M15" s="2">
        <f>'frame fresh and panel'!M15</f>
        <v>4639</v>
      </c>
      <c r="N15" s="2">
        <f>'frame fresh and panel'!N15</f>
        <v>2708</v>
      </c>
      <c r="O15" s="2">
        <f>'frame fresh and panel'!O15</f>
        <v>6310</v>
      </c>
      <c r="P15" s="8"/>
    </row>
    <row r="16" spans="1:16" x14ac:dyDescent="0.25">
      <c r="A16" s="4" t="str">
        <f>'frame fresh and panel'!A16</f>
        <v>Tokyo</v>
      </c>
      <c r="B16" s="2" t="str">
        <f>LEFT('frame fresh and panel'!B16,FIND(")",'frame fresh and panel'!B16))</f>
        <v>Large (100-299)</v>
      </c>
      <c r="C16" s="2">
        <f>'frame fresh and panel'!C16</f>
        <v>102</v>
      </c>
      <c r="D16" s="2">
        <f>'frame fresh and panel'!D16</f>
        <v>127</v>
      </c>
      <c r="E16" s="2">
        <f>'frame fresh and panel'!E16</f>
        <v>124</v>
      </c>
      <c r="F16" s="2">
        <f>'frame fresh and panel'!F16</f>
        <v>120</v>
      </c>
      <c r="G16" s="2">
        <f>'frame fresh and panel'!G16</f>
        <v>23</v>
      </c>
      <c r="H16" s="2">
        <f>'frame fresh and panel'!H16</f>
        <v>651</v>
      </c>
      <c r="I16" s="2">
        <f>'frame fresh and panel'!I16</f>
        <v>1013</v>
      </c>
      <c r="J16" s="2">
        <f>'frame fresh and panel'!J16</f>
        <v>304</v>
      </c>
      <c r="K16" s="2">
        <f>'frame fresh and panel'!K16</f>
        <v>48</v>
      </c>
      <c r="L16" s="2">
        <f>'frame fresh and panel'!L16</f>
        <v>142</v>
      </c>
      <c r="M16" s="2">
        <f>'frame fresh and panel'!M16</f>
        <v>365</v>
      </c>
      <c r="N16" s="2">
        <f>'frame fresh and panel'!N16</f>
        <v>419</v>
      </c>
      <c r="O16" s="2">
        <f>'frame fresh and panel'!O16</f>
        <v>1519</v>
      </c>
      <c r="P16" s="8"/>
    </row>
    <row r="17" spans="1:16" x14ac:dyDescent="0.25">
      <c r="A17" s="4" t="str">
        <f>'frame fresh and panel'!A17</f>
        <v>Tokyo</v>
      </c>
      <c r="B17" s="2" t="str">
        <f>LEFT('frame fresh and panel'!B17,FIND(")",'frame fresh and panel'!B17))</f>
        <v>Very Large (300 or more)</v>
      </c>
      <c r="C17" s="2">
        <f>'frame fresh and panel'!C17</f>
        <v>100</v>
      </c>
      <c r="D17" s="2">
        <f>'frame fresh and panel'!D17</f>
        <v>109</v>
      </c>
      <c r="E17" s="2">
        <f>'frame fresh and panel'!E17</f>
        <v>133</v>
      </c>
      <c r="F17" s="2">
        <f>'frame fresh and panel'!F17</f>
        <v>105</v>
      </c>
      <c r="G17" s="2">
        <f>'frame fresh and panel'!G17</f>
        <v>32</v>
      </c>
      <c r="H17" s="2">
        <f>'frame fresh and panel'!H17</f>
        <v>563</v>
      </c>
      <c r="I17" s="2">
        <f>'frame fresh and panel'!I17</f>
        <v>497</v>
      </c>
      <c r="J17" s="2">
        <f>'frame fresh and panel'!J17</f>
        <v>313</v>
      </c>
      <c r="K17" s="2">
        <f>'frame fresh and panel'!K17</f>
        <v>43</v>
      </c>
      <c r="L17" s="2">
        <f>'frame fresh and panel'!L17</f>
        <v>90</v>
      </c>
      <c r="M17" s="2">
        <f>'frame fresh and panel'!M17</f>
        <v>234</v>
      </c>
      <c r="N17" s="2">
        <f>'frame fresh and panel'!N17</f>
        <v>252</v>
      </c>
      <c r="O17" s="2">
        <f>'frame fresh and panel'!O17</f>
        <v>844</v>
      </c>
      <c r="P17" s="8"/>
    </row>
    <row r="18" spans="1:16" x14ac:dyDescent="0.25">
      <c r="A18" s="4" t="str">
        <f>'frame fresh and panel'!A18</f>
        <v>Chubu (excl. Aichi)</v>
      </c>
      <c r="B18" s="2" t="str">
        <f>LEFT('frame fresh and panel'!B18,FIND(")",'frame fresh and panel'!B18))</f>
        <v>Small (5-19)</v>
      </c>
      <c r="C18" s="2">
        <f>'frame fresh and panel'!C18</f>
        <v>1003</v>
      </c>
      <c r="D18" s="2">
        <f>'frame fresh and panel'!D18</f>
        <v>1953</v>
      </c>
      <c r="E18" s="2">
        <f>'frame fresh and panel'!E18</f>
        <v>387</v>
      </c>
      <c r="F18" s="2">
        <f>'frame fresh and panel'!F18</f>
        <v>1125</v>
      </c>
      <c r="G18" s="2">
        <f>'frame fresh and panel'!G18</f>
        <v>280</v>
      </c>
      <c r="H18" s="2">
        <f>'frame fresh and panel'!H18</f>
        <v>5999</v>
      </c>
      <c r="I18" s="2">
        <f>'frame fresh and panel'!I18</f>
        <v>12123</v>
      </c>
      <c r="J18" s="2">
        <f>'frame fresh and panel'!J18</f>
        <v>13521</v>
      </c>
      <c r="K18" s="2">
        <f>'frame fresh and panel'!K18</f>
        <v>1390</v>
      </c>
      <c r="L18" s="2">
        <f>'frame fresh and panel'!L18</f>
        <v>2516</v>
      </c>
      <c r="M18" s="2">
        <f>'frame fresh and panel'!M18</f>
        <v>31295</v>
      </c>
      <c r="N18" s="2">
        <f>'frame fresh and panel'!N18</f>
        <v>10294</v>
      </c>
      <c r="O18" s="2">
        <f>'frame fresh and panel'!O18</f>
        <v>12770</v>
      </c>
      <c r="P18" s="8">
        <f>SUM(C18:O21)</f>
        <v>136062</v>
      </c>
    </row>
    <row r="19" spans="1:16" x14ac:dyDescent="0.25">
      <c r="A19" s="4" t="str">
        <f>'frame fresh and panel'!A19</f>
        <v>Chubu (excl. Aichi)</v>
      </c>
      <c r="B19" s="2" t="str">
        <f>LEFT('frame fresh and panel'!B19,FIND(")",'frame fresh and panel'!B19))</f>
        <v>Medium (20-99)</v>
      </c>
      <c r="C19" s="2">
        <f>'frame fresh and panel'!C19</f>
        <v>1853</v>
      </c>
      <c r="D19" s="2">
        <f>'frame fresh and panel'!D19</f>
        <v>3018</v>
      </c>
      <c r="E19" s="2">
        <f>'frame fresh and panel'!E19</f>
        <v>786</v>
      </c>
      <c r="F19" s="2">
        <f>'frame fresh and panel'!F19</f>
        <v>1793</v>
      </c>
      <c r="G19" s="2">
        <f>'frame fresh and panel'!G19</f>
        <v>472</v>
      </c>
      <c r="H19" s="2">
        <f>'frame fresh and panel'!H19</f>
        <v>14804</v>
      </c>
      <c r="I19" s="2">
        <f>'frame fresh and panel'!I19</f>
        <v>4266</v>
      </c>
      <c r="J19" s="2">
        <f>'frame fresh and panel'!J19</f>
        <v>2379</v>
      </c>
      <c r="K19" s="2">
        <f>'frame fresh and panel'!K19</f>
        <v>359</v>
      </c>
      <c r="L19" s="2">
        <f>'frame fresh and panel'!L19</f>
        <v>325</v>
      </c>
      <c r="M19" s="2">
        <f>'frame fresh and panel'!M19</f>
        <v>3642</v>
      </c>
      <c r="N19" s="2">
        <f>'frame fresh and panel'!N19</f>
        <v>1309</v>
      </c>
      <c r="O19" s="2">
        <f>'frame fresh and panel'!O19</f>
        <v>3485</v>
      </c>
      <c r="P19" s="8"/>
    </row>
    <row r="20" spans="1:16" x14ac:dyDescent="0.25">
      <c r="A20" s="4" t="str">
        <f>'frame fresh and panel'!A20</f>
        <v>Chubu (excl. Aichi)</v>
      </c>
      <c r="B20" s="2" t="str">
        <f>LEFT('frame fresh and panel'!B20,FIND(")",'frame fresh and panel'!B20))</f>
        <v>Large (100-299)</v>
      </c>
      <c r="C20" s="2">
        <f>'frame fresh and panel'!C20</f>
        <v>95</v>
      </c>
      <c r="D20" s="2">
        <f>'frame fresh and panel'!D20</f>
        <v>207</v>
      </c>
      <c r="E20" s="2">
        <f>'frame fresh and panel'!E20</f>
        <v>101</v>
      </c>
      <c r="F20" s="2">
        <f>'frame fresh and panel'!F20</f>
        <v>164</v>
      </c>
      <c r="G20" s="2">
        <f>'frame fresh and panel'!G20</f>
        <v>79</v>
      </c>
      <c r="H20" s="2">
        <f>'frame fresh and panel'!H20</f>
        <v>487</v>
      </c>
      <c r="I20" s="2">
        <f>'frame fresh and panel'!I20</f>
        <v>217</v>
      </c>
      <c r="J20" s="2">
        <f>'frame fresh and panel'!J20</f>
        <v>151</v>
      </c>
      <c r="K20" s="2">
        <f>'frame fresh and panel'!K20</f>
        <v>33</v>
      </c>
      <c r="L20" s="2">
        <f>'frame fresh and panel'!L20</f>
        <v>20</v>
      </c>
      <c r="M20" s="2">
        <f>'frame fresh and panel'!M20</f>
        <v>162</v>
      </c>
      <c r="N20" s="2">
        <f>'frame fresh and panel'!N20</f>
        <v>61</v>
      </c>
      <c r="O20" s="2">
        <f>'frame fresh and panel'!O20</f>
        <v>476</v>
      </c>
      <c r="P20" s="8"/>
    </row>
    <row r="21" spans="1:16" x14ac:dyDescent="0.25">
      <c r="A21" s="4" t="str">
        <f>'frame fresh and panel'!A21</f>
        <v>Chubu (excl. Aichi)</v>
      </c>
      <c r="B21" s="2" t="str">
        <f>LEFT('frame fresh and panel'!B21,FIND(")",'frame fresh and panel'!B21))</f>
        <v>Very Large (300 or more)</v>
      </c>
      <c r="C21" s="2">
        <f>'frame fresh and panel'!C21</f>
        <v>31</v>
      </c>
      <c r="D21" s="2">
        <f>'frame fresh and panel'!D21</f>
        <v>40</v>
      </c>
      <c r="E21" s="2">
        <f>'frame fresh and panel'!E21</f>
        <v>59</v>
      </c>
      <c r="F21" s="2">
        <f>'frame fresh and panel'!F21</f>
        <v>55</v>
      </c>
      <c r="G21" s="2">
        <f>'frame fresh and panel'!G21</f>
        <v>46</v>
      </c>
      <c r="H21" s="2">
        <f>'frame fresh and panel'!H21</f>
        <v>128</v>
      </c>
      <c r="I21" s="2">
        <f>'frame fresh and panel'!I21</f>
        <v>43</v>
      </c>
      <c r="J21" s="2">
        <f>'frame fresh and panel'!J21</f>
        <v>70</v>
      </c>
      <c r="K21" s="2">
        <f>'frame fresh and panel'!K21</f>
        <v>2</v>
      </c>
      <c r="L21" s="2">
        <f>'frame fresh and panel'!L21</f>
        <v>0</v>
      </c>
      <c r="M21" s="2">
        <f>'frame fresh and panel'!M21</f>
        <v>40</v>
      </c>
      <c r="N21" s="2">
        <f>'frame fresh and panel'!N21</f>
        <v>19</v>
      </c>
      <c r="O21" s="2">
        <f>'frame fresh and panel'!O21</f>
        <v>129</v>
      </c>
      <c r="P21" s="8"/>
    </row>
    <row r="22" spans="1:16" x14ac:dyDescent="0.25">
      <c r="A22" s="4" t="str">
        <f>'frame fresh and panel'!A22</f>
        <v>Aichi</v>
      </c>
      <c r="B22" s="2" t="str">
        <f>LEFT('frame fresh and panel'!B22,FIND(")",'frame fresh and panel'!B22))</f>
        <v>Small (5-19)</v>
      </c>
      <c r="C22" s="2">
        <f>'frame fresh and panel'!C22</f>
        <v>241</v>
      </c>
      <c r="D22" s="2">
        <f>'frame fresh and panel'!D22</f>
        <v>970</v>
      </c>
      <c r="E22" s="2">
        <f>'frame fresh and panel'!E22</f>
        <v>88</v>
      </c>
      <c r="F22" s="2">
        <f>'frame fresh and panel'!F22</f>
        <v>762</v>
      </c>
      <c r="G22" s="2">
        <f>'frame fresh and panel'!G22</f>
        <v>213</v>
      </c>
      <c r="H22" s="2">
        <f>'frame fresh and panel'!H22</f>
        <v>2241</v>
      </c>
      <c r="I22" s="2">
        <f>'frame fresh and panel'!I22</f>
        <v>5671</v>
      </c>
      <c r="J22" s="2">
        <f>'frame fresh and panel'!J22</f>
        <v>3212</v>
      </c>
      <c r="K22" s="2">
        <f>'frame fresh and panel'!K22</f>
        <v>137</v>
      </c>
      <c r="L22" s="2">
        <f>'frame fresh and panel'!L22</f>
        <v>729</v>
      </c>
      <c r="M22" s="2">
        <f>'frame fresh and panel'!M22</f>
        <v>13638</v>
      </c>
      <c r="N22" s="2">
        <f>'frame fresh and panel'!N22</f>
        <v>2866</v>
      </c>
      <c r="O22" s="2">
        <f>'frame fresh and panel'!O22</f>
        <v>4673</v>
      </c>
      <c r="P22" s="8">
        <f>SUM(C22:O25)</f>
        <v>54570</v>
      </c>
    </row>
    <row r="23" spans="1:16" x14ac:dyDescent="0.25">
      <c r="A23" s="4" t="str">
        <f>'frame fresh and panel'!A23</f>
        <v>Aichi</v>
      </c>
      <c r="B23" s="2" t="str">
        <f>LEFT('frame fresh and panel'!B23,FIND(")",'frame fresh and panel'!B23))</f>
        <v>Medium (20-99)</v>
      </c>
      <c r="C23" s="2">
        <f>'frame fresh and panel'!C23</f>
        <v>438</v>
      </c>
      <c r="D23" s="2">
        <f>'frame fresh and panel'!D23</f>
        <v>1493</v>
      </c>
      <c r="E23" s="2">
        <f>'frame fresh and panel'!E23</f>
        <v>155</v>
      </c>
      <c r="F23" s="2">
        <f>'frame fresh and panel'!F23</f>
        <v>1067</v>
      </c>
      <c r="G23" s="2">
        <f>'frame fresh and panel'!G23</f>
        <v>444</v>
      </c>
      <c r="H23" s="2">
        <f>'frame fresh and panel'!H23</f>
        <v>4473</v>
      </c>
      <c r="I23" s="2">
        <f>'frame fresh and panel'!I23</f>
        <v>2851</v>
      </c>
      <c r="J23" s="2">
        <f>'frame fresh and panel'!J23</f>
        <v>878</v>
      </c>
      <c r="K23" s="2">
        <f>'frame fresh and panel'!K23</f>
        <v>57</v>
      </c>
      <c r="L23" s="2">
        <f>'frame fresh and panel'!L23</f>
        <v>168</v>
      </c>
      <c r="M23" s="2">
        <f>'frame fresh and panel'!M23</f>
        <v>2252</v>
      </c>
      <c r="N23" s="2">
        <f>'frame fresh and panel'!N23</f>
        <v>599</v>
      </c>
      <c r="O23" s="2">
        <f>'frame fresh and panel'!O23</f>
        <v>2251</v>
      </c>
      <c r="P23" s="8"/>
    </row>
    <row r="24" spans="1:16" x14ac:dyDescent="0.25">
      <c r="A24" s="4" t="str">
        <f>'frame fresh and panel'!A24</f>
        <v>Aichi</v>
      </c>
      <c r="B24" s="2" t="str">
        <f>LEFT('frame fresh and panel'!B24,FIND(")",'frame fresh and panel'!B24))</f>
        <v>Large (100-299)</v>
      </c>
      <c r="C24" s="2">
        <f>'frame fresh and panel'!C24</f>
        <v>47</v>
      </c>
      <c r="D24" s="2">
        <f>'frame fresh and panel'!D24</f>
        <v>120</v>
      </c>
      <c r="E24" s="2">
        <f>'frame fresh and panel'!E24</f>
        <v>21</v>
      </c>
      <c r="F24" s="2">
        <f>'frame fresh and panel'!F24</f>
        <v>96</v>
      </c>
      <c r="G24" s="2">
        <f>'frame fresh and panel'!G24</f>
        <v>111</v>
      </c>
      <c r="H24" s="2">
        <f>'frame fresh and panel'!H24</f>
        <v>227</v>
      </c>
      <c r="I24" s="2">
        <f>'frame fresh and panel'!I24</f>
        <v>175</v>
      </c>
      <c r="J24" s="2">
        <f>'frame fresh and panel'!J24</f>
        <v>95</v>
      </c>
      <c r="K24" s="2">
        <f>'frame fresh and panel'!K24</f>
        <v>8</v>
      </c>
      <c r="L24" s="2">
        <f>'frame fresh and panel'!L24</f>
        <v>28</v>
      </c>
      <c r="M24" s="2">
        <f>'frame fresh and panel'!M24</f>
        <v>88</v>
      </c>
      <c r="N24" s="2">
        <f>'frame fresh and panel'!N24</f>
        <v>52</v>
      </c>
      <c r="O24" s="2">
        <f>'frame fresh and panel'!O24</f>
        <v>319</v>
      </c>
      <c r="P24" s="8"/>
    </row>
    <row r="25" spans="1:16" x14ac:dyDescent="0.25">
      <c r="A25" s="4" t="str">
        <f>'frame fresh and panel'!A25</f>
        <v>Aichi</v>
      </c>
      <c r="B25" s="2" t="str">
        <f>LEFT('frame fresh and panel'!B25,FIND(")",'frame fresh and panel'!B25))</f>
        <v>Very Large (300 or more)</v>
      </c>
      <c r="C25" s="2">
        <f>'frame fresh and panel'!C25</f>
        <v>18</v>
      </c>
      <c r="D25" s="2">
        <f>'frame fresh and panel'!D25</f>
        <v>43</v>
      </c>
      <c r="E25" s="2">
        <f>'frame fresh and panel'!E25</f>
        <v>14</v>
      </c>
      <c r="F25" s="2">
        <f>'frame fresh and panel'!F25</f>
        <v>40</v>
      </c>
      <c r="G25" s="2">
        <f>'frame fresh and panel'!G25</f>
        <v>75</v>
      </c>
      <c r="H25" s="2">
        <f>'frame fresh and panel'!H25</f>
        <v>86</v>
      </c>
      <c r="I25" s="2">
        <f>'frame fresh and panel'!I25</f>
        <v>61</v>
      </c>
      <c r="J25" s="2">
        <f>'frame fresh and panel'!J25</f>
        <v>49</v>
      </c>
      <c r="K25" s="2">
        <f>'frame fresh and panel'!K25</f>
        <v>3</v>
      </c>
      <c r="L25" s="2">
        <f>'frame fresh and panel'!L25</f>
        <v>14</v>
      </c>
      <c r="M25" s="2">
        <f>'frame fresh and panel'!M25</f>
        <v>28</v>
      </c>
      <c r="N25" s="2">
        <f>'frame fresh and panel'!N25</f>
        <v>33</v>
      </c>
      <c r="O25" s="2">
        <f>'frame fresh and panel'!O25</f>
        <v>152</v>
      </c>
      <c r="P25" s="8"/>
    </row>
    <row r="26" spans="1:16" x14ac:dyDescent="0.25">
      <c r="A26" s="4" t="str">
        <f>'frame fresh and panel'!A26</f>
        <v>Kinki (excl. Osaka)</v>
      </c>
      <c r="B26" s="2" t="str">
        <f>LEFT('frame fresh and panel'!B26,FIND(")",'frame fresh and panel'!B26))</f>
        <v>Small (5-19)</v>
      </c>
      <c r="C26" s="2">
        <f>'frame fresh and panel'!C26</f>
        <v>663</v>
      </c>
      <c r="D26" s="2">
        <f>'frame fresh and panel'!D26</f>
        <v>1034</v>
      </c>
      <c r="E26" s="2">
        <f>'frame fresh and panel'!E26</f>
        <v>198</v>
      </c>
      <c r="F26" s="2">
        <f>'frame fresh and panel'!F26</f>
        <v>582</v>
      </c>
      <c r="G26" s="2">
        <f>'frame fresh and panel'!G26</f>
        <v>107</v>
      </c>
      <c r="H26" s="2">
        <f>'frame fresh and panel'!H26</f>
        <v>4102</v>
      </c>
      <c r="I26" s="2">
        <f>'frame fresh and panel'!I26</f>
        <v>9974</v>
      </c>
      <c r="J26" s="2">
        <f>'frame fresh and panel'!J26</f>
        <v>8851</v>
      </c>
      <c r="K26" s="2">
        <f>'frame fresh and panel'!K26</f>
        <v>423</v>
      </c>
      <c r="L26" s="2">
        <f>'frame fresh and panel'!L26</f>
        <v>1450</v>
      </c>
      <c r="M26" s="2">
        <f>'frame fresh and panel'!M26</f>
        <v>25557</v>
      </c>
      <c r="N26" s="2">
        <f>'frame fresh and panel'!N26</f>
        <v>10822</v>
      </c>
      <c r="O26" s="2">
        <f>'frame fresh and panel'!O26</f>
        <v>8500</v>
      </c>
      <c r="P26" s="8">
        <f>SUM(C26:O29)</f>
        <v>102611</v>
      </c>
    </row>
    <row r="27" spans="1:16" x14ac:dyDescent="0.25">
      <c r="A27" s="4" t="str">
        <f>'frame fresh and panel'!A27</f>
        <v>Kinki (excl. Osaka)</v>
      </c>
      <c r="B27" s="2" t="str">
        <f>LEFT('frame fresh and panel'!B27,FIND(")",'frame fresh and panel'!B27))</f>
        <v>Medium (20-99)</v>
      </c>
      <c r="C27" s="2">
        <f>'frame fresh and panel'!C27</f>
        <v>1151</v>
      </c>
      <c r="D27" s="2">
        <f>'frame fresh and panel'!D27</f>
        <v>1485</v>
      </c>
      <c r="E27" s="2">
        <f>'frame fresh and panel'!E27</f>
        <v>356</v>
      </c>
      <c r="F27" s="2">
        <f>'frame fresh and panel'!F27</f>
        <v>1002</v>
      </c>
      <c r="G27" s="2">
        <f>'frame fresh and panel'!G27</f>
        <v>202</v>
      </c>
      <c r="H27" s="2">
        <f>'frame fresh and panel'!H27</f>
        <v>10435</v>
      </c>
      <c r="I27" s="2">
        <f>'frame fresh and panel'!I27</f>
        <v>3793</v>
      </c>
      <c r="J27" s="2">
        <f>'frame fresh and panel'!J27</f>
        <v>1852</v>
      </c>
      <c r="K27" s="2">
        <f>'frame fresh and panel'!K27</f>
        <v>179</v>
      </c>
      <c r="L27" s="2">
        <f>'frame fresh and panel'!L27</f>
        <v>333</v>
      </c>
      <c r="M27" s="2">
        <f>'frame fresh and panel'!M27</f>
        <v>3239</v>
      </c>
      <c r="N27" s="2">
        <f>'frame fresh and panel'!N27</f>
        <v>1316</v>
      </c>
      <c r="O27" s="2">
        <f>'frame fresh and panel'!O27</f>
        <v>2913</v>
      </c>
      <c r="P27" s="8"/>
    </row>
    <row r="28" spans="1:16" x14ac:dyDescent="0.25">
      <c r="A28" s="4" t="str">
        <f>'frame fresh and panel'!A28</f>
        <v>Kinki (excl. Osaka)</v>
      </c>
      <c r="B28" s="2" t="str">
        <f>LEFT('frame fresh and panel'!B28,FIND(")",'frame fresh and panel'!B28))</f>
        <v>Large (100-299)</v>
      </c>
      <c r="C28" s="2">
        <f>'frame fresh and panel'!C28</f>
        <v>62</v>
      </c>
      <c r="D28" s="2">
        <f>'frame fresh and panel'!D28</f>
        <v>96</v>
      </c>
      <c r="E28" s="2">
        <f>'frame fresh and panel'!E28</f>
        <v>60</v>
      </c>
      <c r="F28" s="2">
        <f>'frame fresh and panel'!F28</f>
        <v>123</v>
      </c>
      <c r="G28" s="2">
        <f>'frame fresh and panel'!G28</f>
        <v>36</v>
      </c>
      <c r="H28" s="2">
        <f>'frame fresh and panel'!H28</f>
        <v>369</v>
      </c>
      <c r="I28" s="2">
        <f>'frame fresh and panel'!I28</f>
        <v>158</v>
      </c>
      <c r="J28" s="2">
        <f>'frame fresh and panel'!J28</f>
        <v>120</v>
      </c>
      <c r="K28" s="2">
        <f>'frame fresh and panel'!K28</f>
        <v>27</v>
      </c>
      <c r="L28" s="2">
        <f>'frame fresh and panel'!L28</f>
        <v>29</v>
      </c>
      <c r="M28" s="2">
        <f>'frame fresh and panel'!M28</f>
        <v>90</v>
      </c>
      <c r="N28" s="2">
        <f>'frame fresh and panel'!N28</f>
        <v>47</v>
      </c>
      <c r="O28" s="2">
        <f>'frame fresh and panel'!O28</f>
        <v>368</v>
      </c>
      <c r="P28" s="8"/>
    </row>
    <row r="29" spans="1:16" x14ac:dyDescent="0.25">
      <c r="A29" s="4" t="str">
        <f>'frame fresh and panel'!A29</f>
        <v>Kinki (excl. Osaka)</v>
      </c>
      <c r="B29" s="2" t="str">
        <f>LEFT('frame fresh and panel'!B29,FIND(")",'frame fresh and panel'!B29))</f>
        <v>Very Large (300 or more)</v>
      </c>
      <c r="C29" s="2">
        <f>'frame fresh and panel'!C29</f>
        <v>23</v>
      </c>
      <c r="D29" s="2">
        <f>'frame fresh and panel'!D29</f>
        <v>27</v>
      </c>
      <c r="E29" s="2">
        <f>'frame fresh and panel'!E29</f>
        <v>35</v>
      </c>
      <c r="F29" s="2">
        <f>'frame fresh and panel'!F29</f>
        <v>56</v>
      </c>
      <c r="G29" s="2">
        <f>'frame fresh and panel'!G29</f>
        <v>13</v>
      </c>
      <c r="H29" s="2">
        <f>'frame fresh and panel'!H29</f>
        <v>118</v>
      </c>
      <c r="I29" s="2">
        <f>'frame fresh and panel'!I29</f>
        <v>34</v>
      </c>
      <c r="J29" s="2">
        <f>'frame fresh and panel'!J29</f>
        <v>52</v>
      </c>
      <c r="K29" s="2">
        <f>'frame fresh and panel'!K29</f>
        <v>8</v>
      </c>
      <c r="L29" s="2">
        <f>'frame fresh and panel'!L29</f>
        <v>6</v>
      </c>
      <c r="M29" s="2">
        <f>'frame fresh and panel'!M29</f>
        <v>8</v>
      </c>
      <c r="N29" s="2">
        <f>'frame fresh and panel'!N29</f>
        <v>21</v>
      </c>
      <c r="O29" s="2">
        <f>'frame fresh and panel'!O29</f>
        <v>106</v>
      </c>
      <c r="P29" s="8"/>
    </row>
    <row r="30" spans="1:16" x14ac:dyDescent="0.25">
      <c r="A30" s="4" t="str">
        <f>'frame fresh and panel'!A30</f>
        <v>Osaka</v>
      </c>
      <c r="B30" s="2" t="str">
        <f>LEFT('frame fresh and panel'!B30,FIND(")",'frame fresh and panel'!B30))</f>
        <v>Small (5-19)</v>
      </c>
      <c r="C30" s="2">
        <f>'frame fresh and panel'!C30</f>
        <v>232</v>
      </c>
      <c r="D30" s="2">
        <f>'frame fresh and panel'!D30</f>
        <v>1580</v>
      </c>
      <c r="E30" s="2">
        <f>'frame fresh and panel'!E30</f>
        <v>180</v>
      </c>
      <c r="F30" s="2">
        <f>'frame fresh and panel'!F30</f>
        <v>763</v>
      </c>
      <c r="G30" s="2">
        <f>'frame fresh and panel'!G30</f>
        <v>56</v>
      </c>
      <c r="H30" s="2">
        <f>'frame fresh and panel'!H30</f>
        <v>2912</v>
      </c>
      <c r="I30" s="2">
        <f>'frame fresh and panel'!I30</f>
        <v>9973</v>
      </c>
      <c r="J30" s="2">
        <f>'frame fresh and panel'!J30</f>
        <v>3762</v>
      </c>
      <c r="K30" s="2">
        <f>'frame fresh and panel'!K30</f>
        <v>98</v>
      </c>
      <c r="L30" s="2">
        <f>'frame fresh and panel'!L30</f>
        <v>821</v>
      </c>
      <c r="M30" s="2">
        <f>'frame fresh and panel'!M30</f>
        <v>18254</v>
      </c>
      <c r="N30" s="2">
        <f>'frame fresh and panel'!N30</f>
        <v>4738</v>
      </c>
      <c r="O30" s="2">
        <f>'frame fresh and panel'!O30</f>
        <v>5554</v>
      </c>
      <c r="P30" s="8">
        <f>SUM(C30:O33)</f>
        <v>73568</v>
      </c>
    </row>
    <row r="31" spans="1:16" x14ac:dyDescent="0.25">
      <c r="A31" s="4" t="str">
        <f>'frame fresh and panel'!A31</f>
        <v>Osaka</v>
      </c>
      <c r="B31" s="2" t="str">
        <f>LEFT('frame fresh and panel'!B31,FIND(")",'frame fresh and panel'!B31))</f>
        <v>Medium (20-99)</v>
      </c>
      <c r="C31" s="2">
        <f>'frame fresh and panel'!C31</f>
        <v>344</v>
      </c>
      <c r="D31" s="2">
        <f>'frame fresh and panel'!D31</f>
        <v>1891</v>
      </c>
      <c r="E31" s="2">
        <f>'frame fresh and panel'!E31</f>
        <v>258</v>
      </c>
      <c r="F31" s="2">
        <f>'frame fresh and panel'!F31</f>
        <v>981</v>
      </c>
      <c r="G31" s="2">
        <f>'frame fresh and panel'!G31</f>
        <v>109</v>
      </c>
      <c r="H31" s="2">
        <f>'frame fresh and panel'!H31</f>
        <v>4861</v>
      </c>
      <c r="I31" s="2">
        <f>'frame fresh and panel'!I31</f>
        <v>5142</v>
      </c>
      <c r="J31" s="2">
        <f>'frame fresh and panel'!J31</f>
        <v>1209</v>
      </c>
      <c r="K31" s="2">
        <f>'frame fresh and panel'!K31</f>
        <v>61</v>
      </c>
      <c r="L31" s="2">
        <f>'frame fresh and panel'!L31</f>
        <v>306</v>
      </c>
      <c r="M31" s="2">
        <f>'frame fresh and panel'!M31</f>
        <v>3173</v>
      </c>
      <c r="N31" s="2">
        <f>'frame fresh and panel'!N31</f>
        <v>885</v>
      </c>
      <c r="O31" s="2">
        <f>'frame fresh and panel'!O31</f>
        <v>2633</v>
      </c>
      <c r="P31" s="8"/>
    </row>
    <row r="32" spans="1:16" x14ac:dyDescent="0.25">
      <c r="A32" s="4" t="str">
        <f>'frame fresh and panel'!A32</f>
        <v>Osaka</v>
      </c>
      <c r="B32" s="2" t="str">
        <f>LEFT('frame fresh and panel'!B32,FIND(")",'frame fresh and panel'!B32))</f>
        <v>Large (100-299)</v>
      </c>
      <c r="C32" s="2">
        <f>'frame fresh and panel'!C32</f>
        <v>51</v>
      </c>
      <c r="D32" s="2">
        <f>'frame fresh and panel'!D32</f>
        <v>146</v>
      </c>
      <c r="E32" s="2">
        <f>'frame fresh and panel'!E32</f>
        <v>36</v>
      </c>
      <c r="F32" s="2">
        <f>'frame fresh and panel'!F32</f>
        <v>120</v>
      </c>
      <c r="G32" s="2">
        <f>'frame fresh and panel'!G32</f>
        <v>6</v>
      </c>
      <c r="H32" s="2">
        <f>'frame fresh and panel'!H32</f>
        <v>345</v>
      </c>
      <c r="I32" s="2">
        <f>'frame fresh and panel'!I32</f>
        <v>379</v>
      </c>
      <c r="J32" s="2">
        <f>'frame fresh and panel'!J32</f>
        <v>136</v>
      </c>
      <c r="K32" s="2">
        <f>'frame fresh and panel'!K32</f>
        <v>14</v>
      </c>
      <c r="L32" s="2">
        <f>'frame fresh and panel'!L32</f>
        <v>46</v>
      </c>
      <c r="M32" s="2">
        <f>'frame fresh and panel'!M32</f>
        <v>140</v>
      </c>
      <c r="N32" s="2">
        <f>'frame fresh and panel'!N32</f>
        <v>90</v>
      </c>
      <c r="O32" s="2">
        <f>'frame fresh and panel'!O32</f>
        <v>414</v>
      </c>
      <c r="P32" s="8"/>
    </row>
    <row r="33" spans="1:16" x14ac:dyDescent="0.25">
      <c r="A33" s="4" t="str">
        <f>'frame fresh and panel'!A33</f>
        <v>Osaka</v>
      </c>
      <c r="B33" s="2" t="str">
        <f>LEFT('frame fresh and panel'!B33,FIND(")",'frame fresh and panel'!B33))</f>
        <v>Very Large (300 or more)</v>
      </c>
      <c r="C33" s="2">
        <f>'frame fresh and panel'!C33</f>
        <v>15</v>
      </c>
      <c r="D33" s="2">
        <f>'frame fresh and panel'!D33</f>
        <v>49</v>
      </c>
      <c r="E33" s="2">
        <f>'frame fresh and panel'!E33</f>
        <v>26</v>
      </c>
      <c r="F33" s="2">
        <f>'frame fresh and panel'!F33</f>
        <v>42</v>
      </c>
      <c r="G33" s="2">
        <f>'frame fresh and panel'!G33</f>
        <v>8</v>
      </c>
      <c r="H33" s="2">
        <f>'frame fresh and panel'!H33</f>
        <v>223</v>
      </c>
      <c r="I33" s="2">
        <f>'frame fresh and panel'!I33</f>
        <v>112</v>
      </c>
      <c r="J33" s="2">
        <f>'frame fresh and panel'!J33</f>
        <v>82</v>
      </c>
      <c r="K33" s="2">
        <f>'frame fresh and panel'!K33</f>
        <v>7</v>
      </c>
      <c r="L33" s="2">
        <f>'frame fresh and panel'!L33</f>
        <v>19</v>
      </c>
      <c r="M33" s="2">
        <f>'frame fresh and panel'!M33</f>
        <v>66</v>
      </c>
      <c r="N33" s="2">
        <f>'frame fresh and panel'!N33</f>
        <v>43</v>
      </c>
      <c r="O33" s="2">
        <f>'frame fresh and panel'!O33</f>
        <v>177</v>
      </c>
      <c r="P33" s="8"/>
    </row>
    <row r="34" spans="1:16" x14ac:dyDescent="0.25">
      <c r="A34" s="4" t="str">
        <f>'frame fresh and panel'!A34</f>
        <v>Chugoku</v>
      </c>
      <c r="B34" s="2" t="str">
        <f>LEFT('frame fresh and panel'!B34,FIND(")",'frame fresh and panel'!B34))</f>
        <v>Small (5-19)</v>
      </c>
      <c r="C34" s="2">
        <f>'frame fresh and panel'!C34</f>
        <v>426</v>
      </c>
      <c r="D34" s="2">
        <f>'frame fresh and panel'!D34</f>
        <v>668</v>
      </c>
      <c r="E34" s="2">
        <f>'frame fresh and panel'!E34</f>
        <v>63</v>
      </c>
      <c r="F34" s="2">
        <f>'frame fresh and panel'!F34</f>
        <v>355</v>
      </c>
      <c r="G34" s="2">
        <f>'frame fresh and panel'!G34</f>
        <v>86</v>
      </c>
      <c r="H34" s="2">
        <f>'frame fresh and panel'!H34</f>
        <v>2607</v>
      </c>
      <c r="I34" s="2">
        <f>'frame fresh and panel'!I34</f>
        <v>5886</v>
      </c>
      <c r="J34" s="2">
        <f>'frame fresh and panel'!J34</f>
        <v>7629</v>
      </c>
      <c r="K34" s="2">
        <f>'frame fresh and panel'!K34</f>
        <v>407</v>
      </c>
      <c r="L34" s="2">
        <f>'frame fresh and panel'!L34</f>
        <v>1719</v>
      </c>
      <c r="M34" s="2">
        <f>'frame fresh and panel'!M34</f>
        <v>15770</v>
      </c>
      <c r="N34" s="2">
        <f>'frame fresh and panel'!N34</f>
        <v>5160</v>
      </c>
      <c r="O34" s="2">
        <f>'frame fresh and panel'!O34</f>
        <v>6487</v>
      </c>
      <c r="P34" s="8">
        <f>SUM(C34:O37)</f>
        <v>65036</v>
      </c>
    </row>
    <row r="35" spans="1:16" x14ac:dyDescent="0.25">
      <c r="A35" s="4" t="str">
        <f>'frame fresh and panel'!A35</f>
        <v>Chugoku</v>
      </c>
      <c r="B35" s="2" t="str">
        <f>LEFT('frame fresh and panel'!B35,FIND(")",'frame fresh and panel'!B35))</f>
        <v>Medium (20-99)</v>
      </c>
      <c r="C35" s="2">
        <f>'frame fresh and panel'!C35</f>
        <v>803</v>
      </c>
      <c r="D35" s="2">
        <f>'frame fresh and panel'!D35</f>
        <v>981</v>
      </c>
      <c r="E35" s="2">
        <f>'frame fresh and panel'!E35</f>
        <v>117</v>
      </c>
      <c r="F35" s="2">
        <f>'frame fresh and panel'!F35</f>
        <v>479</v>
      </c>
      <c r="G35" s="2">
        <f>'frame fresh and panel'!G35</f>
        <v>118</v>
      </c>
      <c r="H35" s="2">
        <f>'frame fresh and panel'!H35</f>
        <v>5605</v>
      </c>
      <c r="I35" s="2">
        <f>'frame fresh and panel'!I35</f>
        <v>2118</v>
      </c>
      <c r="J35" s="2">
        <f>'frame fresh and panel'!J35</f>
        <v>1412</v>
      </c>
      <c r="K35" s="2">
        <f>'frame fresh and panel'!K35</f>
        <v>98</v>
      </c>
      <c r="L35" s="2">
        <f>'frame fresh and panel'!L35</f>
        <v>178</v>
      </c>
      <c r="M35" s="2">
        <f>'frame fresh and panel'!M35</f>
        <v>1844</v>
      </c>
      <c r="N35" s="2">
        <f>'frame fresh and panel'!N35</f>
        <v>710</v>
      </c>
      <c r="O35" s="2">
        <f>'frame fresh and panel'!O35</f>
        <v>1977</v>
      </c>
      <c r="P35" s="8"/>
    </row>
    <row r="36" spans="1:16" x14ac:dyDescent="0.25">
      <c r="A36" s="4" t="str">
        <f>'frame fresh and panel'!A36</f>
        <v>Chugoku</v>
      </c>
      <c r="B36" s="2" t="str">
        <f>LEFT('frame fresh and panel'!B36,FIND(")",'frame fresh and panel'!B36))</f>
        <v>Large (100-299)</v>
      </c>
      <c r="C36" s="2">
        <f>'frame fresh and panel'!C36</f>
        <v>61</v>
      </c>
      <c r="D36" s="2">
        <f>'frame fresh and panel'!D36</f>
        <v>59</v>
      </c>
      <c r="E36" s="2">
        <f>'frame fresh and panel'!E36</f>
        <v>15</v>
      </c>
      <c r="F36" s="2">
        <f>'frame fresh and panel'!F36</f>
        <v>47</v>
      </c>
      <c r="G36" s="2">
        <f>'frame fresh and panel'!G36</f>
        <v>34</v>
      </c>
      <c r="H36" s="2">
        <f>'frame fresh and panel'!H36</f>
        <v>189</v>
      </c>
      <c r="I36" s="2">
        <f>'frame fresh and panel'!I36</f>
        <v>103</v>
      </c>
      <c r="J36" s="2">
        <f>'frame fresh and panel'!J36</f>
        <v>82</v>
      </c>
      <c r="K36" s="2">
        <f>'frame fresh and panel'!K36</f>
        <v>13</v>
      </c>
      <c r="L36" s="2">
        <f>'frame fresh and panel'!L36</f>
        <v>14</v>
      </c>
      <c r="M36" s="2">
        <f>'frame fresh and panel'!M36</f>
        <v>77</v>
      </c>
      <c r="N36" s="2">
        <f>'frame fresh and panel'!N36</f>
        <v>33</v>
      </c>
      <c r="O36" s="2">
        <f>'frame fresh and panel'!O36</f>
        <v>269</v>
      </c>
      <c r="P36" s="8"/>
    </row>
    <row r="37" spans="1:16" x14ac:dyDescent="0.25">
      <c r="A37" s="4" t="str">
        <f>'frame fresh and panel'!A37</f>
        <v>Chugoku</v>
      </c>
      <c r="B37" s="2" t="str">
        <f>LEFT('frame fresh and panel'!B37,FIND(")",'frame fresh and panel'!B37))</f>
        <v>Very Large (300 or more)</v>
      </c>
      <c r="C37" s="2">
        <f>'frame fresh and panel'!C37</f>
        <v>16</v>
      </c>
      <c r="D37" s="2">
        <f>'frame fresh and panel'!D37</f>
        <v>23</v>
      </c>
      <c r="E37" s="2">
        <f>'frame fresh and panel'!E37</f>
        <v>15</v>
      </c>
      <c r="F37" s="2">
        <f>'frame fresh and panel'!F37</f>
        <v>24</v>
      </c>
      <c r="G37" s="2">
        <f>'frame fresh and panel'!G37</f>
        <v>25</v>
      </c>
      <c r="H37" s="2">
        <f>'frame fresh and panel'!H37</f>
        <v>57</v>
      </c>
      <c r="I37" s="2">
        <f>'frame fresh and panel'!I37</f>
        <v>23</v>
      </c>
      <c r="J37" s="2">
        <f>'frame fresh and panel'!J37</f>
        <v>39</v>
      </c>
      <c r="K37" s="2">
        <f>'frame fresh and panel'!K37</f>
        <v>1</v>
      </c>
      <c r="L37" s="2">
        <f>'frame fresh and panel'!L37</f>
        <v>3</v>
      </c>
      <c r="M37" s="2">
        <f>'frame fresh and panel'!M37</f>
        <v>15</v>
      </c>
      <c r="N37" s="2">
        <f>'frame fresh and panel'!N37</f>
        <v>15</v>
      </c>
      <c r="O37" s="2">
        <f>'frame fresh and panel'!O37</f>
        <v>81</v>
      </c>
      <c r="P37" s="8"/>
    </row>
    <row r="38" spans="1:16" x14ac:dyDescent="0.25">
      <c r="A38" s="4" t="str">
        <f>'frame fresh and panel'!A38</f>
        <v>Shikoku</v>
      </c>
      <c r="B38" s="2" t="str">
        <f>LEFT('frame fresh and panel'!B38,FIND(")",'frame fresh and panel'!B38))</f>
        <v>Small (5-19)</v>
      </c>
      <c r="C38" s="2">
        <f>'frame fresh and panel'!C38</f>
        <v>314</v>
      </c>
      <c r="D38" s="2">
        <f>'frame fresh and panel'!D38</f>
        <v>263</v>
      </c>
      <c r="E38" s="2">
        <f>'frame fresh and panel'!E38</f>
        <v>21</v>
      </c>
      <c r="F38" s="2">
        <f>'frame fresh and panel'!F38</f>
        <v>173</v>
      </c>
      <c r="G38" s="2">
        <f>'frame fresh and panel'!G38</f>
        <v>12</v>
      </c>
      <c r="H38" s="2">
        <f>'frame fresh and panel'!H38</f>
        <v>1398</v>
      </c>
      <c r="I38" s="2">
        <f>'frame fresh and panel'!I38</f>
        <v>3504</v>
      </c>
      <c r="J38" s="2">
        <f>'frame fresh and panel'!J38</f>
        <v>4472</v>
      </c>
      <c r="K38" s="2">
        <f>'frame fresh and panel'!K38</f>
        <v>254</v>
      </c>
      <c r="L38" s="2">
        <f>'frame fresh and panel'!L38</f>
        <v>906</v>
      </c>
      <c r="M38" s="2">
        <f>'frame fresh and panel'!M38</f>
        <v>8731</v>
      </c>
      <c r="N38" s="2">
        <f>'frame fresh and panel'!N38</f>
        <v>3795</v>
      </c>
      <c r="O38" s="2">
        <f>'frame fresh and panel'!O38</f>
        <v>3877</v>
      </c>
      <c r="P38" s="8">
        <f>SUM(C38:O41)</f>
        <v>37942</v>
      </c>
    </row>
    <row r="39" spans="1:16" x14ac:dyDescent="0.25">
      <c r="A39" s="4" t="str">
        <f>'frame fresh and panel'!A39</f>
        <v>Shikoku</v>
      </c>
      <c r="B39" s="2" t="str">
        <f>LEFT('frame fresh and panel'!B39,FIND(")",'frame fresh and panel'!B39))</f>
        <v>Medium (20-99)</v>
      </c>
      <c r="C39" s="2">
        <f>'frame fresh and panel'!C39</f>
        <v>666</v>
      </c>
      <c r="D39" s="2">
        <f>'frame fresh and panel'!D39</f>
        <v>363</v>
      </c>
      <c r="E39" s="2">
        <f>'frame fresh and panel'!E39</f>
        <v>51</v>
      </c>
      <c r="F39" s="2">
        <f>'frame fresh and panel'!F39</f>
        <v>250</v>
      </c>
      <c r="G39" s="2">
        <f>'frame fresh and panel'!G39</f>
        <v>23</v>
      </c>
      <c r="H39" s="2">
        <f>'frame fresh and panel'!H39</f>
        <v>3673</v>
      </c>
      <c r="I39" s="2">
        <f>'frame fresh and panel'!I39</f>
        <v>1177</v>
      </c>
      <c r="J39" s="2">
        <f>'frame fresh and panel'!J39</f>
        <v>845</v>
      </c>
      <c r="K39" s="2">
        <f>'frame fresh and panel'!K39</f>
        <v>56</v>
      </c>
      <c r="L39" s="2">
        <f>'frame fresh and panel'!L39</f>
        <v>107</v>
      </c>
      <c r="M39" s="2">
        <f>'frame fresh and panel'!M39</f>
        <v>1002</v>
      </c>
      <c r="N39" s="2">
        <f>'frame fresh and panel'!N39</f>
        <v>421</v>
      </c>
      <c r="O39" s="2">
        <f>'frame fresh and panel'!O39</f>
        <v>932</v>
      </c>
      <c r="P39" s="8"/>
    </row>
    <row r="40" spans="1:16" x14ac:dyDescent="0.25">
      <c r="A40" s="4" t="str">
        <f>'frame fresh and panel'!A40</f>
        <v>Shikoku</v>
      </c>
      <c r="B40" s="2" t="str">
        <f>LEFT('frame fresh and panel'!B40,FIND(")",'frame fresh and panel'!B40))</f>
        <v>Large (100-299)</v>
      </c>
      <c r="C40" s="2">
        <f>'frame fresh and panel'!C40</f>
        <v>46</v>
      </c>
      <c r="D40" s="2">
        <f>'frame fresh and panel'!D40</f>
        <v>17</v>
      </c>
      <c r="E40" s="2">
        <f>'frame fresh and panel'!E40</f>
        <v>5</v>
      </c>
      <c r="F40" s="2">
        <f>'frame fresh and panel'!F40</f>
        <v>29</v>
      </c>
      <c r="G40" s="2">
        <f>'frame fresh and panel'!G40</f>
        <v>2</v>
      </c>
      <c r="H40" s="2">
        <f>'frame fresh and panel'!H40</f>
        <v>120</v>
      </c>
      <c r="I40" s="2">
        <f>'frame fresh and panel'!I40</f>
        <v>69</v>
      </c>
      <c r="J40" s="2">
        <f>'frame fresh and panel'!J40</f>
        <v>52</v>
      </c>
      <c r="K40" s="2">
        <f>'frame fresh and panel'!K40</f>
        <v>11</v>
      </c>
      <c r="L40" s="2">
        <f>'frame fresh and panel'!L40</f>
        <v>5</v>
      </c>
      <c r="M40" s="2">
        <f>'frame fresh and panel'!M40</f>
        <v>32</v>
      </c>
      <c r="N40" s="2">
        <f>'frame fresh and panel'!N40</f>
        <v>25</v>
      </c>
      <c r="O40" s="2">
        <f>'frame fresh and panel'!O40</f>
        <v>125</v>
      </c>
      <c r="P40" s="8"/>
    </row>
    <row r="41" spans="1:16" x14ac:dyDescent="0.25">
      <c r="A41" s="4" t="str">
        <f>'frame fresh and panel'!A41</f>
        <v>Shikoku</v>
      </c>
      <c r="B41" s="2" t="str">
        <f>LEFT('frame fresh and panel'!B41,FIND(")",'frame fresh and panel'!B41))</f>
        <v>Very Large (300 or more)</v>
      </c>
      <c r="C41" s="2">
        <f>'frame fresh and panel'!C41</f>
        <v>4</v>
      </c>
      <c r="D41" s="2">
        <f>'frame fresh and panel'!D41</f>
        <v>8</v>
      </c>
      <c r="E41" s="2">
        <f>'frame fresh and panel'!E41</f>
        <v>2</v>
      </c>
      <c r="F41" s="2">
        <f>'frame fresh and panel'!F41</f>
        <v>6</v>
      </c>
      <c r="G41" s="2">
        <f>'frame fresh and panel'!G41</f>
        <v>0</v>
      </c>
      <c r="H41" s="2">
        <f>'frame fresh and panel'!H41</f>
        <v>37</v>
      </c>
      <c r="I41" s="2">
        <f>'frame fresh and panel'!I41</f>
        <v>11</v>
      </c>
      <c r="J41" s="2">
        <f>'frame fresh and panel'!J41</f>
        <v>15</v>
      </c>
      <c r="K41" s="2">
        <f>'frame fresh and panel'!K41</f>
        <v>0</v>
      </c>
      <c r="L41" s="2">
        <f>'frame fresh and panel'!L41</f>
        <v>0</v>
      </c>
      <c r="M41" s="2">
        <f>'frame fresh and panel'!M41</f>
        <v>7</v>
      </c>
      <c r="N41" s="2">
        <f>'frame fresh and panel'!N41</f>
        <v>6</v>
      </c>
      <c r="O41" s="2">
        <f>'frame fresh and panel'!O41</f>
        <v>22</v>
      </c>
      <c r="P41" s="8"/>
    </row>
    <row r="42" spans="1:16" x14ac:dyDescent="0.25">
      <c r="A42" s="4" t="str">
        <f>'frame fresh and panel'!A42</f>
        <v>Kyushu-Okinawa</v>
      </c>
      <c r="B42" s="2" t="str">
        <f>LEFT('frame fresh and panel'!B42,FIND(")",'frame fresh and panel'!B42))</f>
        <v>Small (5-19)</v>
      </c>
      <c r="C42" s="2">
        <f>'frame fresh and panel'!C42</f>
        <v>1035</v>
      </c>
      <c r="D42" s="2">
        <f>'frame fresh and panel'!D42</f>
        <v>598</v>
      </c>
      <c r="E42" s="2">
        <f>'frame fresh and panel'!E42</f>
        <v>69</v>
      </c>
      <c r="F42" s="2">
        <f>'frame fresh and panel'!F42</f>
        <v>289</v>
      </c>
      <c r="G42" s="2">
        <f>'frame fresh and panel'!G42</f>
        <v>42</v>
      </c>
      <c r="H42" s="2">
        <f>'frame fresh and panel'!H42</f>
        <v>3501</v>
      </c>
      <c r="I42" s="2">
        <f>'frame fresh and panel'!I42</f>
        <v>11047</v>
      </c>
      <c r="J42" s="2">
        <f>'frame fresh and panel'!J42</f>
        <v>12736</v>
      </c>
      <c r="K42" s="2">
        <f>'frame fresh and panel'!K42</f>
        <v>807</v>
      </c>
      <c r="L42" s="2">
        <f>'frame fresh and panel'!L42</f>
        <v>2282</v>
      </c>
      <c r="M42" s="2">
        <f>'frame fresh and panel'!M42</f>
        <v>30111</v>
      </c>
      <c r="N42" s="2">
        <f>'frame fresh and panel'!N42</f>
        <v>12892</v>
      </c>
      <c r="O42" s="2">
        <f>'frame fresh and panel'!O42</f>
        <v>10734</v>
      </c>
      <c r="P42" s="8">
        <f>SUM(C42:O45)</f>
        <v>116335</v>
      </c>
    </row>
    <row r="43" spans="1:16" x14ac:dyDescent="0.25">
      <c r="A43" s="4" t="str">
        <f>'frame fresh and panel'!A43</f>
        <v>Kyushu-Okinawa</v>
      </c>
      <c r="B43" s="2" t="str">
        <f>LEFT('frame fresh and panel'!B43,FIND(")",'frame fresh and panel'!B43))</f>
        <v>Medium (20-99)</v>
      </c>
      <c r="C43" s="2">
        <f>'frame fresh and panel'!C43</f>
        <v>1700</v>
      </c>
      <c r="D43" s="2">
        <f>'frame fresh and panel'!D43</f>
        <v>868</v>
      </c>
      <c r="E43" s="2">
        <f>'frame fresh and panel'!E43</f>
        <v>148</v>
      </c>
      <c r="F43" s="2">
        <f>'frame fresh and panel'!F43</f>
        <v>442</v>
      </c>
      <c r="G43" s="2">
        <f>'frame fresh and panel'!G43</f>
        <v>96</v>
      </c>
      <c r="H43" s="2">
        <f>'frame fresh and panel'!H43</f>
        <v>8665</v>
      </c>
      <c r="I43" s="2">
        <f>'frame fresh and panel'!I43</f>
        <v>3955</v>
      </c>
      <c r="J43" s="2">
        <f>'frame fresh and panel'!J43</f>
        <v>2457</v>
      </c>
      <c r="K43" s="2">
        <f>'frame fresh and panel'!K43</f>
        <v>249</v>
      </c>
      <c r="L43" s="2">
        <f>'frame fresh and panel'!L43</f>
        <v>402</v>
      </c>
      <c r="M43" s="2">
        <f>'frame fresh and panel'!M43</f>
        <v>3938</v>
      </c>
      <c r="N43" s="2">
        <f>'frame fresh and panel'!N43</f>
        <v>1730</v>
      </c>
      <c r="O43" s="2">
        <f>'frame fresh and panel'!O43</f>
        <v>3362</v>
      </c>
      <c r="P43" s="8"/>
    </row>
    <row r="44" spans="1:16" x14ac:dyDescent="0.25">
      <c r="A44" s="4" t="str">
        <f>'frame fresh and panel'!A44</f>
        <v>Kyushu-Okinawa</v>
      </c>
      <c r="B44" s="2" t="str">
        <f>LEFT('frame fresh and panel'!B44,FIND(")",'frame fresh and panel'!B44))</f>
        <v>Large (100-299)</v>
      </c>
      <c r="C44" s="2">
        <f>'frame fresh and panel'!C44</f>
        <v>91</v>
      </c>
      <c r="D44" s="2">
        <f>'frame fresh and panel'!D44</f>
        <v>70</v>
      </c>
      <c r="E44" s="2">
        <f>'frame fresh and panel'!E44</f>
        <v>40</v>
      </c>
      <c r="F44" s="2">
        <f>'frame fresh and panel'!F44</f>
        <v>49</v>
      </c>
      <c r="G44" s="2">
        <f>'frame fresh and panel'!G44</f>
        <v>23</v>
      </c>
      <c r="H44" s="2">
        <f>'frame fresh and panel'!H44</f>
        <v>212</v>
      </c>
      <c r="I44" s="2">
        <f>'frame fresh and panel'!I44</f>
        <v>223</v>
      </c>
      <c r="J44" s="2">
        <f>'frame fresh and panel'!J44</f>
        <v>194</v>
      </c>
      <c r="K44" s="2">
        <f>'frame fresh and panel'!K44</f>
        <v>39</v>
      </c>
      <c r="L44" s="2">
        <f>'frame fresh and panel'!L44</f>
        <v>43</v>
      </c>
      <c r="M44" s="2">
        <f>'frame fresh and panel'!M44</f>
        <v>156</v>
      </c>
      <c r="N44" s="2">
        <f>'frame fresh and panel'!N44</f>
        <v>66</v>
      </c>
      <c r="O44" s="2">
        <f>'frame fresh and panel'!O44</f>
        <v>505</v>
      </c>
      <c r="P44" s="8"/>
    </row>
    <row r="45" spans="1:16" x14ac:dyDescent="0.25">
      <c r="A45" s="4" t="str">
        <f>'frame fresh and panel'!A45</f>
        <v>Kyushu-Okinawa</v>
      </c>
      <c r="B45" s="2" t="str">
        <f>LEFT('frame fresh and panel'!B45,FIND(")",'frame fresh and panel'!B45))</f>
        <v>Very Large (300 or more)</v>
      </c>
      <c r="C45" s="2">
        <f>'frame fresh and panel'!C45</f>
        <v>21</v>
      </c>
      <c r="D45" s="2">
        <f>'frame fresh and panel'!D45</f>
        <v>15</v>
      </c>
      <c r="E45" s="2">
        <f>'frame fresh and panel'!E45</f>
        <v>23</v>
      </c>
      <c r="F45" s="2">
        <f>'frame fresh and panel'!F45</f>
        <v>16</v>
      </c>
      <c r="G45" s="2">
        <f>'frame fresh and panel'!G45</f>
        <v>20</v>
      </c>
      <c r="H45" s="2">
        <f>'frame fresh and panel'!H45</f>
        <v>58</v>
      </c>
      <c r="I45" s="2">
        <f>'frame fresh and panel'!I45</f>
        <v>60</v>
      </c>
      <c r="J45" s="2">
        <f>'frame fresh and panel'!J45</f>
        <v>70</v>
      </c>
      <c r="K45" s="2">
        <f>'frame fresh and panel'!K45</f>
        <v>7</v>
      </c>
      <c r="L45" s="2">
        <f>'frame fresh and panel'!L45</f>
        <v>3</v>
      </c>
      <c r="M45" s="2">
        <f>'frame fresh and panel'!M45</f>
        <v>33</v>
      </c>
      <c r="N45" s="2">
        <f>'frame fresh and panel'!N45</f>
        <v>7</v>
      </c>
      <c r="O45" s="2">
        <f>'frame fresh and panel'!O45</f>
        <v>136</v>
      </c>
      <c r="P45" s="8"/>
    </row>
    <row r="46" spans="1:16" s="24" customFormat="1" ht="15.75" thickBot="1" x14ac:dyDescent="0.3">
      <c r="A46" s="23"/>
      <c r="B46" s="23"/>
      <c r="C46" s="23">
        <f t="shared" ref="C46:P46" si="0">SUM(C2:C45)</f>
        <v>18070</v>
      </c>
      <c r="D46" s="23">
        <f t="shared" si="0"/>
        <v>28702</v>
      </c>
      <c r="E46" s="23">
        <f t="shared" si="0"/>
        <v>7300</v>
      </c>
      <c r="F46" s="23">
        <f t="shared" si="0"/>
        <v>16530</v>
      </c>
      <c r="G46" s="23">
        <f t="shared" si="0"/>
        <v>4181</v>
      </c>
      <c r="H46" s="23">
        <f t="shared" si="0"/>
        <v>128207</v>
      </c>
      <c r="I46" s="23">
        <f t="shared" si="0"/>
        <v>147911</v>
      </c>
      <c r="J46" s="23">
        <f t="shared" si="0"/>
        <v>111821</v>
      </c>
      <c r="K46" s="23">
        <f t="shared" si="0"/>
        <v>7654</v>
      </c>
      <c r="L46" s="23">
        <f t="shared" si="0"/>
        <v>22205</v>
      </c>
      <c r="M46" s="23">
        <f t="shared" si="0"/>
        <v>293052</v>
      </c>
      <c r="N46" s="23">
        <f t="shared" si="0"/>
        <v>101554</v>
      </c>
      <c r="O46" s="23">
        <f t="shared" si="0"/>
        <v>136248</v>
      </c>
      <c r="P46" s="23">
        <f t="shared" si="0"/>
        <v>1023435</v>
      </c>
    </row>
    <row r="47" spans="1:16" ht="15.75" thickTop="1" x14ac:dyDescent="0.25">
      <c r="A47" s="32" t="s">
        <v>141</v>
      </c>
    </row>
  </sheetData>
  <pageMargins left="0.7" right="0.7" top="0.75" bottom="0.75" header="0.3" footer="0.3"/>
  <pageSetup orientation="portrait"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P47"/>
  <sheetViews>
    <sheetView workbookViewId="0"/>
  </sheetViews>
  <sheetFormatPr defaultRowHeight="15" x14ac:dyDescent="0.25"/>
  <cols>
    <col min="1" max="1" width="25.85546875" customWidth="1"/>
    <col min="2" max="2" width="19.85546875" bestFit="1" customWidth="1"/>
    <col min="3" max="3" width="10.140625" customWidth="1"/>
    <col min="4" max="4" width="10.7109375" customWidth="1"/>
    <col min="5" max="5" width="11" style="8" customWidth="1"/>
    <col min="6" max="6" width="11.85546875" customWidth="1"/>
    <col min="7" max="7" width="12.28515625" customWidth="1"/>
    <col min="8" max="8" width="12.5703125" customWidth="1"/>
    <col min="9" max="11" width="10.140625" customWidth="1"/>
    <col min="12" max="12" width="13.42578125" customWidth="1"/>
    <col min="13" max="13" width="12.140625" customWidth="1"/>
    <col min="14" max="14" width="11.140625" customWidth="1"/>
    <col min="15" max="15" width="10.140625" customWidth="1"/>
    <col min="16" max="16" width="14.5703125" style="24" bestFit="1" customWidth="1"/>
  </cols>
  <sheetData>
    <row r="1" spans="1:16" ht="52.5" thickBot="1" x14ac:dyDescent="0.3">
      <c r="A1" s="12"/>
      <c r="B1" s="12"/>
      <c r="C1" s="13" t="str">
        <f>RIGHT(SUBSTITUTE('original survey design'!C1,"_"," "),LEN(SUBSTITUTE('original survey design'!C1,"_"," "))-1)</f>
        <v>Food</v>
      </c>
      <c r="D1" s="13" t="str">
        <f>RIGHT(SUBSTITUTE('original survey design'!D1,"_"," "),LEN(SUBSTITUTE('original survey design'!D1,"_"," "))-1)</f>
        <v>Basic Metals and Metal Products</v>
      </c>
      <c r="E1" s="13" t="str">
        <f>RIGHT(SUBSTITUTE('original survey design'!E1,"_"," "),LEN(SUBSTITUTE('original survey design'!E1,"_"," "))-1)</f>
        <v>Computer Electronicand Optical</v>
      </c>
      <c r="F1" s="13" t="str">
        <f>RIGHT(SUBSTITUTE('original survey design'!F1,"_"," "),LEN(SUBSTITUTE('original survey design'!F1,"_"," "))-1)</f>
        <v>Machinery and Equipment</v>
      </c>
      <c r="G1" s="13" t="str">
        <f>RIGHT(SUBSTITUTE('original survey design'!G1,"_"," "),LEN(SUBSTITUTE('original survey design'!G1,"_"," "))-1)</f>
        <v>Motor Vehicles</v>
      </c>
      <c r="H1" s="13" t="str">
        <f>RIGHT(SUBSTITUTE('original survey design'!H1,"_"," "),LEN(SUBSTITUTE('original survey design'!H1,"_"," "))-1)</f>
        <v>Other Manufacturing</v>
      </c>
      <c r="I1" s="13" t="str">
        <f>RIGHT(SUBSTITUTE('original survey design'!I1,"_"," "),LEN(SUBSTITUTE('original survey design'!I1,"_"," "))-1)</f>
        <v>Wholesale</v>
      </c>
      <c r="J1" s="13" t="str">
        <f>RIGHT(SUBSTITUTE('original survey design'!J1,"_"," "),LEN(SUBSTITUTE('original survey design'!J1,"_"," "))-1)</f>
        <v>Retail</v>
      </c>
      <c r="K1" s="13" t="str">
        <f>RIGHT(SUBSTITUTE('original survey design'!K1,"_"," "),LEN(SUBSTITUTE('original survey design'!K1,"_"," "))-1)</f>
        <v>Hotel</v>
      </c>
      <c r="L1" s="13" t="str">
        <f>RIGHT(SUBSTITUTE('original survey design'!L1,"_"," "),LEN(SUBSTITUTE('original survey design'!L1,"_"," "))-1)</f>
        <v>Restaurant</v>
      </c>
      <c r="M1" s="13" t="str">
        <f>RIGHT(SUBSTITUTE('original survey design'!M1,"_"," "),LEN(SUBSTITUTE('original survey design'!M1,"_"," "))-1)</f>
        <v>Construction</v>
      </c>
      <c r="N1" s="13" t="str">
        <f>RIGHT(SUBSTITUTE('original survey design'!N1,"_"," "),LEN(SUBSTITUTE('original survey design'!N1,"_"," "))-1)</f>
        <v>Professional Activities</v>
      </c>
      <c r="O1" s="13" t="str">
        <f>RIGHT(SUBSTITUTE('original survey design'!O1,"_"," "),LEN(SUBSTITUTE('original survey design'!O1,"_"," "))-1)</f>
        <v>Other Services</v>
      </c>
      <c r="P1" s="21" t="str">
        <f>RIGHT(SUBSTITUTE('original survey design'!T1,"_"," "),LEN(SUBSTITUTE('original survey design'!T1,"_"," "))-1)</f>
        <v>Grand Total</v>
      </c>
    </row>
    <row r="2" spans="1:16" x14ac:dyDescent="0.25">
      <c r="A2" s="4" t="str">
        <f>'original survey design'!A2</f>
        <v>Hokkaido</v>
      </c>
      <c r="B2" s="2" t="str">
        <f>LEFT('original survey design'!B2,FIND(")",'original survey design'!B2))</f>
        <v>Small (5-19)</v>
      </c>
      <c r="C2" s="25">
        <f>'original survey design'!C2</f>
        <v>1</v>
      </c>
      <c r="D2" s="25">
        <f>'original survey design'!D2</f>
        <v>1</v>
      </c>
      <c r="E2" s="25">
        <f>'original survey design'!E2</f>
        <v>1</v>
      </c>
      <c r="F2" s="25">
        <f>'original survey design'!F2</f>
        <v>1</v>
      </c>
      <c r="G2" s="25">
        <f>'original survey design'!G2</f>
        <v>1</v>
      </c>
      <c r="H2" s="25">
        <f>'original survey design'!H2</f>
        <v>1</v>
      </c>
      <c r="I2" s="25">
        <f>'original survey design'!I2</f>
        <v>3</v>
      </c>
      <c r="J2" s="25">
        <f>'original survey design'!J2</f>
        <v>6</v>
      </c>
      <c r="K2" s="25">
        <f>'original survey design'!K2</f>
        <v>1</v>
      </c>
      <c r="L2" s="25">
        <f>'original survey design'!L2</f>
        <v>3</v>
      </c>
      <c r="M2" s="25">
        <f>'original survey design'!M2</f>
        <v>6</v>
      </c>
      <c r="N2" s="25">
        <f>'original survey design'!N2</f>
        <v>2</v>
      </c>
      <c r="O2" s="25">
        <f>'original survey design'!O2</f>
        <v>3</v>
      </c>
      <c r="P2" s="22">
        <f>SUM(C2:O5)</f>
        <v>180</v>
      </c>
    </row>
    <row r="3" spans="1:16" x14ac:dyDescent="0.25">
      <c r="A3" s="4" t="str">
        <f>'original survey design'!A3</f>
        <v>Hokkaido</v>
      </c>
      <c r="B3" s="2" t="str">
        <f>LEFT('original survey design'!B3,FIND(")",'original survey design'!B3))</f>
        <v>Medium (20-99)</v>
      </c>
      <c r="C3" s="25">
        <f>'original survey design'!C3</f>
        <v>6</v>
      </c>
      <c r="D3" s="25">
        <f>'original survey design'!D3</f>
        <v>5</v>
      </c>
      <c r="E3" s="25">
        <f>'original survey design'!E3</f>
        <v>6</v>
      </c>
      <c r="F3" s="25">
        <f>'original survey design'!F3</f>
        <v>6</v>
      </c>
      <c r="G3" s="25">
        <f>'original survey design'!G3</f>
        <v>6</v>
      </c>
      <c r="H3" s="25">
        <f>'original survey design'!H3</f>
        <v>8</v>
      </c>
      <c r="I3" s="25">
        <f>'original survey design'!I3</f>
        <v>5</v>
      </c>
      <c r="J3" s="25">
        <f>'original survey design'!J3</f>
        <v>6</v>
      </c>
      <c r="K3" s="25">
        <f>'original survey design'!K3</f>
        <v>8</v>
      </c>
      <c r="L3" s="25">
        <f>'original survey design'!L3</f>
        <v>5</v>
      </c>
      <c r="M3" s="25">
        <f>'original survey design'!M3</f>
        <v>5</v>
      </c>
      <c r="N3" s="25">
        <f>'original survey design'!N3</f>
        <v>4</v>
      </c>
      <c r="O3" s="25">
        <f>'original survey design'!O3</f>
        <v>5</v>
      </c>
      <c r="P3" s="22"/>
    </row>
    <row r="4" spans="1:16" x14ac:dyDescent="0.25">
      <c r="A4" s="4" t="str">
        <f>'original survey design'!A4</f>
        <v>Hokkaido</v>
      </c>
      <c r="B4" s="2" t="str">
        <f>LEFT('original survey design'!B4,FIND(")",'original survey design'!B4))</f>
        <v>Large (100-299)</v>
      </c>
      <c r="C4" s="25">
        <f>'original survey design'!C4</f>
        <v>6</v>
      </c>
      <c r="D4" s="25">
        <f>'original survey design'!D4</f>
        <v>3</v>
      </c>
      <c r="E4" s="25">
        <f>'original survey design'!E4</f>
        <v>1</v>
      </c>
      <c r="F4" s="25">
        <f>'original survey design'!F4</f>
        <v>1</v>
      </c>
      <c r="G4" s="25">
        <f>'original survey design'!G4</f>
        <v>1</v>
      </c>
      <c r="H4" s="25">
        <f>'original survey design'!H4</f>
        <v>6</v>
      </c>
      <c r="I4" s="25">
        <f>'original survey design'!I4</f>
        <v>6</v>
      </c>
      <c r="J4" s="25">
        <f>'original survey design'!J4</f>
        <v>6</v>
      </c>
      <c r="K4" s="25">
        <f>'original survey design'!K4</f>
        <v>3</v>
      </c>
      <c r="L4" s="25">
        <f>'original survey design'!L4</f>
        <v>4</v>
      </c>
      <c r="M4" s="25">
        <f>'original survey design'!M4</f>
        <v>6</v>
      </c>
      <c r="N4" s="25">
        <f>'original survey design'!N4</f>
        <v>6</v>
      </c>
      <c r="O4" s="25">
        <f>'original survey design'!O4</f>
        <v>6</v>
      </c>
      <c r="P4" s="22"/>
    </row>
    <row r="5" spans="1:16" x14ac:dyDescent="0.25">
      <c r="A5" s="4" t="str">
        <f>'original survey design'!A5</f>
        <v>Hokkaido</v>
      </c>
      <c r="B5" s="2" t="str">
        <f>LEFT('original survey design'!B5,FIND(")",'original survey design'!B5))</f>
        <v>Very Large (300 or more)</v>
      </c>
      <c r="C5" s="25">
        <f>'original survey design'!C5</f>
        <v>3</v>
      </c>
      <c r="D5" s="25">
        <f>'original survey design'!D5</f>
        <v>1</v>
      </c>
      <c r="E5" s="25">
        <f>'original survey design'!E5</f>
        <v>0</v>
      </c>
      <c r="F5" s="25">
        <f>'original survey design'!F5</f>
        <v>1</v>
      </c>
      <c r="G5" s="25">
        <f>'original survey design'!G5</f>
        <v>1</v>
      </c>
      <c r="H5" s="25">
        <f>'original survey design'!H5</f>
        <v>2</v>
      </c>
      <c r="I5" s="25">
        <f>'original survey design'!I5</f>
        <v>2</v>
      </c>
      <c r="J5" s="25">
        <f>'original survey design'!J5</f>
        <v>2</v>
      </c>
      <c r="K5" s="25">
        <f>'original survey design'!K5</f>
        <v>1</v>
      </c>
      <c r="L5" s="25">
        <f>'original survey design'!L5</f>
        <v>1</v>
      </c>
      <c r="M5" s="25">
        <f>'original survey design'!M5</f>
        <v>2</v>
      </c>
      <c r="N5" s="25">
        <f>'original survey design'!N5</f>
        <v>2</v>
      </c>
      <c r="O5" s="25">
        <f>'original survey design'!O5</f>
        <v>2</v>
      </c>
      <c r="P5" s="22"/>
    </row>
    <row r="6" spans="1:16" x14ac:dyDescent="0.25">
      <c r="A6" s="4" t="str">
        <f>'original survey design'!A6</f>
        <v>Tohoku</v>
      </c>
      <c r="B6" s="2" t="str">
        <f>LEFT('original survey design'!B6,FIND(")",'original survey design'!B6))</f>
        <v>Small (5-19)</v>
      </c>
      <c r="C6" s="25">
        <f>'original survey design'!C6</f>
        <v>1</v>
      </c>
      <c r="D6" s="25">
        <f>'original survey design'!D6</f>
        <v>1</v>
      </c>
      <c r="E6" s="25">
        <f>'original survey design'!E6</f>
        <v>1</v>
      </c>
      <c r="F6" s="25">
        <f>'original survey design'!F6</f>
        <v>1</v>
      </c>
      <c r="G6" s="25">
        <f>'original survey design'!G6</f>
        <v>1</v>
      </c>
      <c r="H6" s="25">
        <f>'original survey design'!H6</f>
        <v>2</v>
      </c>
      <c r="I6" s="25">
        <f>'original survey design'!I6</f>
        <v>4</v>
      </c>
      <c r="J6" s="25">
        <f>'original survey design'!J6</f>
        <v>14</v>
      </c>
      <c r="K6" s="25">
        <f>'original survey design'!K6</f>
        <v>1</v>
      </c>
      <c r="L6" s="25">
        <f>'original survey design'!L6</f>
        <v>5</v>
      </c>
      <c r="M6" s="25">
        <f>'original survey design'!M6</f>
        <v>14</v>
      </c>
      <c r="N6" s="25">
        <f>'original survey design'!N6</f>
        <v>3</v>
      </c>
      <c r="O6" s="25">
        <f>'original survey design'!O6</f>
        <v>4</v>
      </c>
      <c r="P6" s="22">
        <f>SUM(C6:O9)</f>
        <v>180</v>
      </c>
    </row>
    <row r="7" spans="1:16" x14ac:dyDescent="0.25">
      <c r="A7" s="4" t="str">
        <f>'original survey design'!A7</f>
        <v>Tohoku</v>
      </c>
      <c r="B7" s="2" t="str">
        <f>LEFT('original survey design'!B7,FIND(")",'original survey design'!B7))</f>
        <v>Medium (20-99)</v>
      </c>
      <c r="C7" s="25">
        <f>'original survey design'!C7</f>
        <v>4</v>
      </c>
      <c r="D7" s="25">
        <f>'original survey design'!D7</f>
        <v>3</v>
      </c>
      <c r="E7" s="25">
        <f>'original survey design'!E7</f>
        <v>4</v>
      </c>
      <c r="F7" s="25">
        <f>'original survey design'!F7</f>
        <v>3</v>
      </c>
      <c r="G7" s="25">
        <f>'original survey design'!G7</f>
        <v>4</v>
      </c>
      <c r="H7" s="25">
        <f>'original survey design'!H7</f>
        <v>11</v>
      </c>
      <c r="I7" s="25">
        <f>'original survey design'!I7</f>
        <v>3</v>
      </c>
      <c r="J7" s="25">
        <f>'original survey design'!J7</f>
        <v>6</v>
      </c>
      <c r="K7" s="25">
        <f>'original survey design'!K7</f>
        <v>5</v>
      </c>
      <c r="L7" s="25">
        <f>'original survey design'!L7</f>
        <v>2</v>
      </c>
      <c r="M7" s="25">
        <f>'original survey design'!M7</f>
        <v>4</v>
      </c>
      <c r="N7" s="25">
        <f>'original survey design'!N7</f>
        <v>2</v>
      </c>
      <c r="O7" s="25">
        <f>'original survey design'!O7</f>
        <v>4</v>
      </c>
      <c r="P7" s="22"/>
    </row>
    <row r="8" spans="1:16" x14ac:dyDescent="0.25">
      <c r="A8" s="4" t="str">
        <f>'original survey design'!A8</f>
        <v>Tohoku</v>
      </c>
      <c r="B8" s="2" t="str">
        <f>LEFT('original survey design'!B8,FIND(")",'original survey design'!B8))</f>
        <v>Large (100-299)</v>
      </c>
      <c r="C8" s="25">
        <f>'original survey design'!C8</f>
        <v>5</v>
      </c>
      <c r="D8" s="25">
        <f>'original survey design'!D8</f>
        <v>5</v>
      </c>
      <c r="E8" s="25">
        <f>'original survey design'!E8</f>
        <v>7</v>
      </c>
      <c r="F8" s="25">
        <f>'original survey design'!F8</f>
        <v>6</v>
      </c>
      <c r="G8" s="25">
        <f>'original survey design'!G8</f>
        <v>4</v>
      </c>
      <c r="H8" s="25">
        <f>'original survey design'!H8</f>
        <v>4</v>
      </c>
      <c r="I8" s="25">
        <f>'original survey design'!I8</f>
        <v>3</v>
      </c>
      <c r="J8" s="25">
        <f>'original survey design'!J8</f>
        <v>4</v>
      </c>
      <c r="K8" s="25">
        <f>'original survey design'!K8</f>
        <v>5</v>
      </c>
      <c r="L8" s="25">
        <f>'original survey design'!L8</f>
        <v>2</v>
      </c>
      <c r="M8" s="25">
        <f>'original survey design'!M8</f>
        <v>3</v>
      </c>
      <c r="N8" s="25">
        <f>'original survey design'!N8</f>
        <v>3</v>
      </c>
      <c r="O8" s="25">
        <f>'original survey design'!O8</f>
        <v>4</v>
      </c>
      <c r="P8" s="22"/>
    </row>
    <row r="9" spans="1:16" x14ac:dyDescent="0.25">
      <c r="A9" s="4" t="str">
        <f>'original survey design'!A9</f>
        <v>Tohoku</v>
      </c>
      <c r="B9" s="2" t="str">
        <f>LEFT('original survey design'!B9,FIND(")",'original survey design'!B9))</f>
        <v>Very Large (300 or more)</v>
      </c>
      <c r="C9" s="25">
        <f>'original survey design'!C9</f>
        <v>1</v>
      </c>
      <c r="D9" s="25">
        <f>'original survey design'!D9</f>
        <v>1</v>
      </c>
      <c r="E9" s="25">
        <f>'original survey design'!E9</f>
        <v>3</v>
      </c>
      <c r="F9" s="25">
        <f>'original survey design'!F9</f>
        <v>2</v>
      </c>
      <c r="G9" s="25">
        <f>'original survey design'!G9</f>
        <v>3</v>
      </c>
      <c r="H9" s="25">
        <f>'original survey design'!H9</f>
        <v>1</v>
      </c>
      <c r="I9" s="25">
        <f>'original survey design'!I9</f>
        <v>1</v>
      </c>
      <c r="J9" s="25">
        <f>'original survey design'!J9</f>
        <v>1</v>
      </c>
      <c r="K9" s="25">
        <f>'original survey design'!K9</f>
        <v>1</v>
      </c>
      <c r="L9" s="25">
        <f>'original survey design'!L9</f>
        <v>1</v>
      </c>
      <c r="M9" s="25">
        <f>'original survey design'!M9</f>
        <v>1</v>
      </c>
      <c r="N9" s="25">
        <f>'original survey design'!N9</f>
        <v>1</v>
      </c>
      <c r="O9" s="25">
        <f>'original survey design'!O9</f>
        <v>1</v>
      </c>
      <c r="P9" s="22"/>
    </row>
    <row r="10" spans="1:16" x14ac:dyDescent="0.25">
      <c r="A10" s="4" t="str">
        <f>'original survey design'!A10</f>
        <v>Kanto (excl. Tokyo)</v>
      </c>
      <c r="B10" s="2" t="str">
        <f>LEFT('original survey design'!B10,FIND(")",'original survey design'!B10))</f>
        <v>Small (5-19)</v>
      </c>
      <c r="C10" s="25">
        <f>'original survey design'!C10</f>
        <v>2</v>
      </c>
      <c r="D10" s="25">
        <f>'original survey design'!D10</f>
        <v>2</v>
      </c>
      <c r="E10" s="25">
        <f>'original survey design'!E10</f>
        <v>1</v>
      </c>
      <c r="F10" s="25">
        <f>'original survey design'!F10</f>
        <v>2</v>
      </c>
      <c r="G10" s="25">
        <f>'original survey design'!G10</f>
        <v>1</v>
      </c>
      <c r="H10" s="25">
        <f>'original survey design'!H10</f>
        <v>6</v>
      </c>
      <c r="I10" s="25">
        <f>'original survey design'!I10</f>
        <v>9</v>
      </c>
      <c r="J10" s="25">
        <f>'original survey design'!J10</f>
        <v>28</v>
      </c>
      <c r="K10" s="25">
        <f>'original survey design'!K10</f>
        <v>1</v>
      </c>
      <c r="L10" s="25">
        <f>'original survey design'!L10</f>
        <v>23</v>
      </c>
      <c r="M10" s="25">
        <f>'original survey design'!M10</f>
        <v>28</v>
      </c>
      <c r="N10" s="25">
        <f>'original survey design'!N10</f>
        <v>7</v>
      </c>
      <c r="O10" s="25">
        <f>'original survey design'!O10</f>
        <v>11</v>
      </c>
      <c r="P10" s="22">
        <f>SUM(C10:O13)</f>
        <v>281</v>
      </c>
    </row>
    <row r="11" spans="1:16" x14ac:dyDescent="0.25">
      <c r="A11" s="4" t="str">
        <f>'original survey design'!A11</f>
        <v>Kanto (excl. Tokyo)</v>
      </c>
      <c r="B11" s="2" t="str">
        <f>LEFT('original survey design'!B11,FIND(")",'original survey design'!B11))</f>
        <v>Medium (20-99)</v>
      </c>
      <c r="C11" s="25">
        <f>'original survey design'!C11</f>
        <v>3</v>
      </c>
      <c r="D11" s="25">
        <f>'original survey design'!D11</f>
        <v>6</v>
      </c>
      <c r="E11" s="25">
        <f>'original survey design'!E11</f>
        <v>3</v>
      </c>
      <c r="F11" s="25">
        <f>'original survey design'!F11</f>
        <v>3</v>
      </c>
      <c r="G11" s="25">
        <f>'original survey design'!G11</f>
        <v>3</v>
      </c>
      <c r="H11" s="25">
        <f>'original survey design'!H11</f>
        <v>23</v>
      </c>
      <c r="I11" s="25">
        <f>'original survey design'!I11</f>
        <v>7</v>
      </c>
      <c r="J11" s="25">
        <f>'original survey design'!J11</f>
        <v>19</v>
      </c>
      <c r="K11" s="25">
        <f>'original survey design'!K11</f>
        <v>4</v>
      </c>
      <c r="L11" s="25">
        <f>'original survey design'!L11</f>
        <v>13</v>
      </c>
      <c r="M11" s="25">
        <f>'original survey design'!M11</f>
        <v>9</v>
      </c>
      <c r="N11" s="25">
        <f>'original survey design'!N11</f>
        <v>1</v>
      </c>
      <c r="O11" s="25">
        <f>'original survey design'!O11</f>
        <v>12</v>
      </c>
      <c r="P11" s="22"/>
    </row>
    <row r="12" spans="1:16" x14ac:dyDescent="0.25">
      <c r="A12" s="4" t="str">
        <f>'original survey design'!A12</f>
        <v>Kanto (excl. Tokyo)</v>
      </c>
      <c r="B12" s="2" t="str">
        <f>LEFT('original survey design'!B12,FIND(")",'original survey design'!B12))</f>
        <v>Large (100-299)</v>
      </c>
      <c r="C12" s="25">
        <f>'original survey design'!C12</f>
        <v>4</v>
      </c>
      <c r="D12" s="25">
        <f>'original survey design'!D12</f>
        <v>4</v>
      </c>
      <c r="E12" s="25">
        <f>'original survey design'!E12</f>
        <v>5</v>
      </c>
      <c r="F12" s="25">
        <f>'original survey design'!F12</f>
        <v>4</v>
      </c>
      <c r="G12" s="25">
        <f>'original survey design'!G12</f>
        <v>5</v>
      </c>
      <c r="H12" s="25">
        <f>'original survey design'!H12</f>
        <v>2</v>
      </c>
      <c r="I12" s="25">
        <f>'original survey design'!I12</f>
        <v>2</v>
      </c>
      <c r="J12" s="25">
        <f>'original survey design'!J12</f>
        <v>3</v>
      </c>
      <c r="K12" s="25">
        <f>'original survey design'!K12</f>
        <v>5</v>
      </c>
      <c r="L12" s="25">
        <f>'original survey design'!L12</f>
        <v>1</v>
      </c>
      <c r="M12" s="25">
        <f>'original survey design'!M12</f>
        <v>1</v>
      </c>
      <c r="N12" s="25">
        <f>'original survey design'!N12</f>
        <v>2</v>
      </c>
      <c r="O12" s="25">
        <f>'original survey design'!O12</f>
        <v>3</v>
      </c>
      <c r="P12" s="22"/>
    </row>
    <row r="13" spans="1:16" x14ac:dyDescent="0.25">
      <c r="A13" s="4" t="str">
        <f>'original survey design'!A13</f>
        <v>Kanto (excl. Tokyo)</v>
      </c>
      <c r="B13" s="2" t="str">
        <f>LEFT('original survey design'!B13,FIND(")",'original survey design'!B13))</f>
        <v>Very Large (300 or more)</v>
      </c>
      <c r="C13" s="25">
        <f>'original survey design'!C13</f>
        <v>1</v>
      </c>
      <c r="D13" s="25">
        <f>'original survey design'!D13</f>
        <v>1</v>
      </c>
      <c r="E13" s="25">
        <f>'original survey design'!E13</f>
        <v>1</v>
      </c>
      <c r="F13" s="25">
        <f>'original survey design'!F13</f>
        <v>1</v>
      </c>
      <c r="G13" s="25">
        <f>'original survey design'!G13</f>
        <v>1</v>
      </c>
      <c r="H13" s="25">
        <f>'original survey design'!H13</f>
        <v>1</v>
      </c>
      <c r="I13" s="25">
        <f>'original survey design'!I13</f>
        <v>1</v>
      </c>
      <c r="J13" s="25">
        <f>'original survey design'!J13</f>
        <v>1</v>
      </c>
      <c r="K13" s="25">
        <f>'original survey design'!K13</f>
        <v>1</v>
      </c>
      <c r="L13" s="25">
        <f>'original survey design'!L13</f>
        <v>1</v>
      </c>
      <c r="M13" s="25">
        <f>'original survey design'!M13</f>
        <v>1</v>
      </c>
      <c r="N13" s="25">
        <f>'original survey design'!N13</f>
        <v>1</v>
      </c>
      <c r="O13" s="25">
        <f>'original survey design'!O13</f>
        <v>1</v>
      </c>
      <c r="P13" s="22"/>
    </row>
    <row r="14" spans="1:16" x14ac:dyDescent="0.25">
      <c r="A14" s="4" t="str">
        <f>'original survey design'!A14</f>
        <v>Tokyo</v>
      </c>
      <c r="B14" s="2" t="str">
        <f>LEFT('original survey design'!B14,FIND(")",'original survey design'!B14))</f>
        <v>Small (5-19)</v>
      </c>
      <c r="C14" s="25">
        <f>'original survey design'!C14</f>
        <v>1</v>
      </c>
      <c r="D14" s="25">
        <f>'original survey design'!D14</f>
        <v>1</v>
      </c>
      <c r="E14" s="25">
        <f>'original survey design'!E14</f>
        <v>1</v>
      </c>
      <c r="F14" s="25">
        <f>'original survey design'!F14</f>
        <v>1</v>
      </c>
      <c r="G14" s="25">
        <f>'original survey design'!G14</f>
        <v>1</v>
      </c>
      <c r="H14" s="25">
        <f>'original survey design'!H14</f>
        <v>3</v>
      </c>
      <c r="I14" s="25">
        <f>'original survey design'!I14</f>
        <v>11</v>
      </c>
      <c r="J14" s="25">
        <f>'original survey design'!J14</f>
        <v>25</v>
      </c>
      <c r="K14" s="25">
        <f>'original survey design'!K14</f>
        <v>1</v>
      </c>
      <c r="L14" s="25">
        <f>'original survey design'!L14</f>
        <v>18</v>
      </c>
      <c r="M14" s="25">
        <f>'original survey design'!M14</f>
        <v>20</v>
      </c>
      <c r="N14" s="25">
        <f>'original survey design'!N14</f>
        <v>7</v>
      </c>
      <c r="O14" s="25">
        <f>'original survey design'!O14</f>
        <v>7</v>
      </c>
      <c r="P14" s="22">
        <f>SUM(C14:O17)</f>
        <v>217</v>
      </c>
    </row>
    <row r="15" spans="1:16" x14ac:dyDescent="0.25">
      <c r="A15" s="4" t="str">
        <f>'original survey design'!A15</f>
        <v>Tokyo</v>
      </c>
      <c r="B15" s="2" t="str">
        <f>LEFT('original survey design'!B15,FIND(")",'original survey design'!B15))</f>
        <v>Medium (20-99)</v>
      </c>
      <c r="C15" s="25">
        <f>'original survey design'!C15</f>
        <v>1</v>
      </c>
      <c r="D15" s="25">
        <f>'original survey design'!D15</f>
        <v>2</v>
      </c>
      <c r="E15" s="25">
        <f>'original survey design'!E15</f>
        <v>3</v>
      </c>
      <c r="F15" s="25">
        <f>'original survey design'!F15</f>
        <v>2</v>
      </c>
      <c r="G15" s="25">
        <f>'original survey design'!G15</f>
        <v>2</v>
      </c>
      <c r="H15" s="25">
        <f>'original survey design'!H15</f>
        <v>8</v>
      </c>
      <c r="I15" s="25">
        <f>'original survey design'!I15</f>
        <v>11</v>
      </c>
      <c r="J15" s="25">
        <f>'original survey design'!J15</f>
        <v>9</v>
      </c>
      <c r="K15" s="25">
        <f>'original survey design'!K15</f>
        <v>3</v>
      </c>
      <c r="L15" s="25">
        <f>'original survey design'!L15</f>
        <v>9</v>
      </c>
      <c r="M15" s="25">
        <f>'original survey design'!M15</f>
        <v>5</v>
      </c>
      <c r="N15" s="25">
        <f>'original survey design'!N15</f>
        <v>3</v>
      </c>
      <c r="O15" s="25">
        <f>'original survey design'!O15</f>
        <v>8</v>
      </c>
      <c r="P15" s="22"/>
    </row>
    <row r="16" spans="1:16" x14ac:dyDescent="0.25">
      <c r="A16" s="4" t="str">
        <f>'original survey design'!A16</f>
        <v>Tokyo</v>
      </c>
      <c r="B16" s="2" t="str">
        <f>LEFT('original survey design'!B16,FIND(")",'original survey design'!B16))</f>
        <v>Large (100-299)</v>
      </c>
      <c r="C16" s="25">
        <f>'original survey design'!C16</f>
        <v>3</v>
      </c>
      <c r="D16" s="25">
        <f>'original survey design'!D16</f>
        <v>4</v>
      </c>
      <c r="E16" s="25">
        <f>'original survey design'!E16</f>
        <v>5</v>
      </c>
      <c r="F16" s="25">
        <f>'original survey design'!F16</f>
        <v>4</v>
      </c>
      <c r="G16" s="25">
        <f>'original survey design'!G16</f>
        <v>5</v>
      </c>
      <c r="H16" s="25">
        <f>'original survey design'!H16</f>
        <v>2</v>
      </c>
      <c r="I16" s="25">
        <f>'original survey design'!I16</f>
        <v>3</v>
      </c>
      <c r="J16" s="25">
        <f>'original survey design'!J16</f>
        <v>2</v>
      </c>
      <c r="K16" s="25">
        <f>'original survey design'!K16</f>
        <v>5</v>
      </c>
      <c r="L16" s="25">
        <f>'original survey design'!L16</f>
        <v>1</v>
      </c>
      <c r="M16" s="25">
        <f>'original survey design'!M16</f>
        <v>2</v>
      </c>
      <c r="N16" s="25">
        <f>'original survey design'!N16</f>
        <v>2</v>
      </c>
      <c r="O16" s="25">
        <f>'original survey design'!O16</f>
        <v>3</v>
      </c>
      <c r="P16" s="22"/>
    </row>
    <row r="17" spans="1:16" x14ac:dyDescent="0.25">
      <c r="A17" s="4" t="str">
        <f>'original survey design'!A17</f>
        <v>Tokyo</v>
      </c>
      <c r="B17" s="2" t="str">
        <f>LEFT('original survey design'!B17,FIND(")",'original survey design'!B17))</f>
        <v>Very Large (300 or more)</v>
      </c>
      <c r="C17" s="25">
        <f>'original survey design'!C17</f>
        <v>1</v>
      </c>
      <c r="D17" s="25">
        <f>'original survey design'!D17</f>
        <v>1</v>
      </c>
      <c r="E17" s="25">
        <f>'original survey design'!E17</f>
        <v>1</v>
      </c>
      <c r="F17" s="25">
        <f>'original survey design'!F17</f>
        <v>1</v>
      </c>
      <c r="G17" s="25">
        <f>'original survey design'!G17</f>
        <v>1</v>
      </c>
      <c r="H17" s="25">
        <f>'original survey design'!H17</f>
        <v>1</v>
      </c>
      <c r="I17" s="25">
        <f>'original survey design'!I17</f>
        <v>1</v>
      </c>
      <c r="J17" s="25">
        <f>'original survey design'!J17</f>
        <v>1</v>
      </c>
      <c r="K17" s="25">
        <f>'original survey design'!K17</f>
        <v>1</v>
      </c>
      <c r="L17" s="25">
        <f>'original survey design'!L17</f>
        <v>1</v>
      </c>
      <c r="M17" s="25">
        <f>'original survey design'!M17</f>
        <v>1</v>
      </c>
      <c r="N17" s="25">
        <f>'original survey design'!N17</f>
        <v>1</v>
      </c>
      <c r="O17" s="25">
        <f>'original survey design'!O17</f>
        <v>1</v>
      </c>
      <c r="P17" s="22"/>
    </row>
    <row r="18" spans="1:16" x14ac:dyDescent="0.25">
      <c r="A18" s="4" t="str">
        <f>'original survey design'!A18</f>
        <v>Chubu (excl. Aichi)</v>
      </c>
      <c r="B18" s="2" t="str">
        <f>LEFT('original survey design'!B18,FIND(")",'original survey design'!B18))</f>
        <v>Small (5-19)</v>
      </c>
      <c r="C18" s="25">
        <f>'original survey design'!C18</f>
        <v>2</v>
      </c>
      <c r="D18" s="25">
        <f>'original survey design'!D18</f>
        <v>2</v>
      </c>
      <c r="E18" s="25">
        <f>'original survey design'!E18</f>
        <v>1</v>
      </c>
      <c r="F18" s="25">
        <f>'original survey design'!F18</f>
        <v>2</v>
      </c>
      <c r="G18" s="25">
        <f>'original survey design'!G18</f>
        <v>1</v>
      </c>
      <c r="H18" s="25">
        <f>'original survey design'!H18</f>
        <v>5</v>
      </c>
      <c r="I18" s="25">
        <f>'original survey design'!I18</f>
        <v>7</v>
      </c>
      <c r="J18" s="25">
        <f>'original survey design'!J18</f>
        <v>25</v>
      </c>
      <c r="K18" s="25">
        <f>'original survey design'!K18</f>
        <v>1</v>
      </c>
      <c r="L18" s="25">
        <f>'original survey design'!L18</f>
        <v>8</v>
      </c>
      <c r="M18" s="25">
        <f>'original survey design'!M18</f>
        <v>28</v>
      </c>
      <c r="N18" s="25">
        <f>'original survey design'!N18</f>
        <v>6</v>
      </c>
      <c r="O18" s="25">
        <f>'original survey design'!O18</f>
        <v>7</v>
      </c>
      <c r="P18" s="22">
        <f>SUM(C18:O21)</f>
        <v>210</v>
      </c>
    </row>
    <row r="19" spans="1:16" x14ac:dyDescent="0.25">
      <c r="A19" s="4" t="str">
        <f>'original survey design'!A19</f>
        <v>Chubu (excl. Aichi)</v>
      </c>
      <c r="B19" s="2" t="str">
        <f>LEFT('original survey design'!B19,FIND(")",'original survey design'!B19))</f>
        <v>Medium (20-99)</v>
      </c>
      <c r="C19" s="25">
        <f>'original survey design'!C19</f>
        <v>3</v>
      </c>
      <c r="D19" s="25">
        <f>'original survey design'!D19</f>
        <v>5</v>
      </c>
      <c r="E19" s="25">
        <f>'original survey design'!E19</f>
        <v>3</v>
      </c>
      <c r="F19" s="25">
        <f>'original survey design'!F19</f>
        <v>3</v>
      </c>
      <c r="G19" s="25">
        <f>'original survey design'!G19</f>
        <v>3</v>
      </c>
      <c r="H19" s="25">
        <f>'original survey design'!H19</f>
        <v>20</v>
      </c>
      <c r="I19" s="25">
        <f>'original survey design'!I19</f>
        <v>4</v>
      </c>
      <c r="J19" s="25">
        <f>'original survey design'!J19</f>
        <v>7</v>
      </c>
      <c r="K19" s="25">
        <f>'original survey design'!K19</f>
        <v>4</v>
      </c>
      <c r="L19" s="25">
        <f>'original survey design'!L19</f>
        <v>3</v>
      </c>
      <c r="M19" s="25">
        <f>'original survey design'!M19</f>
        <v>3</v>
      </c>
      <c r="N19" s="25">
        <f>'original survey design'!N19</f>
        <v>1</v>
      </c>
      <c r="O19" s="25">
        <f>'original survey design'!O19</f>
        <v>5</v>
      </c>
      <c r="P19" s="22"/>
    </row>
    <row r="20" spans="1:16" x14ac:dyDescent="0.25">
      <c r="A20" s="4" t="str">
        <f>'original survey design'!A20</f>
        <v>Chubu (excl. Aichi)</v>
      </c>
      <c r="B20" s="2" t="str">
        <f>LEFT('original survey design'!B20,FIND(")",'original survey design'!B20))</f>
        <v>Large (100-299)</v>
      </c>
      <c r="C20" s="25">
        <f>'original survey design'!C20</f>
        <v>4</v>
      </c>
      <c r="D20" s="25">
        <f>'original survey design'!D20</f>
        <v>4</v>
      </c>
      <c r="E20" s="25">
        <f>'original survey design'!E20</f>
        <v>5</v>
      </c>
      <c r="F20" s="25">
        <f>'original survey design'!F20</f>
        <v>4</v>
      </c>
      <c r="G20" s="25">
        <f>'original survey design'!G20</f>
        <v>5</v>
      </c>
      <c r="H20" s="25">
        <f>'original survey design'!H20</f>
        <v>2</v>
      </c>
      <c r="I20" s="25">
        <f>'original survey design'!I20</f>
        <v>1</v>
      </c>
      <c r="J20" s="25">
        <f>'original survey design'!J20</f>
        <v>2</v>
      </c>
      <c r="K20" s="25">
        <f>'original survey design'!K20</f>
        <v>6</v>
      </c>
      <c r="L20" s="25">
        <f>'original survey design'!L20</f>
        <v>1</v>
      </c>
      <c r="M20" s="25">
        <f>'original survey design'!M20</f>
        <v>1</v>
      </c>
      <c r="N20" s="25">
        <f>'original survey design'!N20</f>
        <v>2</v>
      </c>
      <c r="O20" s="25">
        <f>'original survey design'!O20</f>
        <v>2</v>
      </c>
      <c r="P20" s="22"/>
    </row>
    <row r="21" spans="1:16" x14ac:dyDescent="0.25">
      <c r="A21" s="4" t="str">
        <f>'original survey design'!A21</f>
        <v>Chubu (excl. Aichi)</v>
      </c>
      <c r="B21" s="2" t="str">
        <f>LEFT('original survey design'!B21,FIND(")",'original survey design'!B21))</f>
        <v>Very Large (300 or more)</v>
      </c>
      <c r="C21" s="25">
        <f>'original survey design'!C21</f>
        <v>1</v>
      </c>
      <c r="D21" s="25">
        <f>'original survey design'!D21</f>
        <v>1</v>
      </c>
      <c r="E21" s="25">
        <f>'original survey design'!E21</f>
        <v>1</v>
      </c>
      <c r="F21" s="25">
        <f>'original survey design'!F21</f>
        <v>1</v>
      </c>
      <c r="G21" s="25">
        <f>'original survey design'!G21</f>
        <v>1</v>
      </c>
      <c r="H21" s="25">
        <f>'original survey design'!H21</f>
        <v>1</v>
      </c>
      <c r="I21" s="25">
        <f>'original survey design'!I21</f>
        <v>1</v>
      </c>
      <c r="J21" s="25">
        <f>'original survey design'!J21</f>
        <v>1</v>
      </c>
      <c r="K21" s="25">
        <f>'original survey design'!K21</f>
        <v>1</v>
      </c>
      <c r="L21" s="25">
        <f>'original survey design'!L21</f>
        <v>0</v>
      </c>
      <c r="M21" s="25">
        <f>'original survey design'!M21</f>
        <v>1</v>
      </c>
      <c r="N21" s="25">
        <f>'original survey design'!N21</f>
        <v>1</v>
      </c>
      <c r="O21" s="25">
        <f>'original survey design'!O21</f>
        <v>1</v>
      </c>
      <c r="P21" s="22"/>
    </row>
    <row r="22" spans="1:16" x14ac:dyDescent="0.25">
      <c r="A22" s="4" t="str">
        <f>'original survey design'!A22</f>
        <v>Aichi</v>
      </c>
      <c r="B22" s="2" t="str">
        <f>LEFT('original survey design'!B22,FIND(")",'original survey design'!B22))</f>
        <v>Small (5-19)</v>
      </c>
      <c r="C22" s="25">
        <f>'original survey design'!C22</f>
        <v>1</v>
      </c>
      <c r="D22" s="25">
        <f>'original survey design'!D22</f>
        <v>1</v>
      </c>
      <c r="E22" s="25">
        <f>'original survey design'!E22</f>
        <v>1</v>
      </c>
      <c r="F22" s="25">
        <f>'original survey design'!F22</f>
        <v>1</v>
      </c>
      <c r="G22" s="25">
        <f>'original survey design'!G22</f>
        <v>1</v>
      </c>
      <c r="H22" s="25">
        <f>'original survey design'!H22</f>
        <v>3</v>
      </c>
      <c r="I22" s="25">
        <f>'original survey design'!I22</f>
        <v>4</v>
      </c>
      <c r="J22" s="25">
        <f>'original survey design'!J22</f>
        <v>7</v>
      </c>
      <c r="K22" s="25">
        <f>'original survey design'!K22</f>
        <v>1</v>
      </c>
      <c r="L22" s="25">
        <f>'original survey design'!L22</f>
        <v>5</v>
      </c>
      <c r="M22" s="25">
        <f>'original survey design'!M22</f>
        <v>7</v>
      </c>
      <c r="N22" s="25">
        <f>'original survey design'!N22</f>
        <v>2</v>
      </c>
      <c r="O22" s="25">
        <f>'original survey design'!O22</f>
        <v>3</v>
      </c>
      <c r="P22" s="22">
        <f>SUM(C22:O25)</f>
        <v>180</v>
      </c>
    </row>
    <row r="23" spans="1:16" x14ac:dyDescent="0.25">
      <c r="A23" s="4" t="str">
        <f>'original survey design'!A23</f>
        <v>Aichi</v>
      </c>
      <c r="B23" s="2" t="str">
        <f>LEFT('original survey design'!B23,FIND(")",'original survey design'!B23))</f>
        <v>Medium (20-99)</v>
      </c>
      <c r="C23" s="25">
        <f>'original survey design'!C23</f>
        <v>3</v>
      </c>
      <c r="D23" s="25">
        <f>'original survey design'!D23</f>
        <v>5</v>
      </c>
      <c r="E23" s="25">
        <f>'original survey design'!E23</f>
        <v>4</v>
      </c>
      <c r="F23" s="25">
        <f>'original survey design'!F23</f>
        <v>5</v>
      </c>
      <c r="G23" s="25">
        <f>'original survey design'!G23</f>
        <v>5</v>
      </c>
      <c r="H23" s="25">
        <f>'original survey design'!H23</f>
        <v>7</v>
      </c>
      <c r="I23" s="25">
        <f>'original survey design'!I23</f>
        <v>5</v>
      </c>
      <c r="J23" s="25">
        <f>'original survey design'!J23</f>
        <v>6</v>
      </c>
      <c r="K23" s="25">
        <f>'original survey design'!K23</f>
        <v>5</v>
      </c>
      <c r="L23" s="25">
        <f>'original survey design'!L23</f>
        <v>5</v>
      </c>
      <c r="M23" s="25">
        <f>'original survey design'!M23</f>
        <v>4</v>
      </c>
      <c r="N23" s="25">
        <f>'original survey design'!N23</f>
        <v>2</v>
      </c>
      <c r="O23" s="25">
        <f>'original survey design'!O23</f>
        <v>5</v>
      </c>
      <c r="P23" s="22"/>
    </row>
    <row r="24" spans="1:16" x14ac:dyDescent="0.25">
      <c r="A24" s="4" t="str">
        <f>'original survey design'!A24</f>
        <v>Aichi</v>
      </c>
      <c r="B24" s="2" t="str">
        <f>LEFT('original survey design'!B24,FIND(")",'original survey design'!B24))</f>
        <v>Large (100-299)</v>
      </c>
      <c r="C24" s="25">
        <f>'original survey design'!C24</f>
        <v>6</v>
      </c>
      <c r="D24" s="25">
        <f>'original survey design'!D24</f>
        <v>6</v>
      </c>
      <c r="E24" s="25">
        <f>'original survey design'!E24</f>
        <v>5</v>
      </c>
      <c r="F24" s="25">
        <f>'original survey design'!F24</f>
        <v>6</v>
      </c>
      <c r="G24" s="25">
        <f>'original survey design'!G24</f>
        <v>8</v>
      </c>
      <c r="H24" s="25">
        <f>'original survey design'!H24</f>
        <v>4</v>
      </c>
      <c r="I24" s="25">
        <f>'original survey design'!I24</f>
        <v>4</v>
      </c>
      <c r="J24" s="25">
        <f>'original survey design'!J24</f>
        <v>4</v>
      </c>
      <c r="K24" s="25">
        <f>'original survey design'!K24</f>
        <v>2</v>
      </c>
      <c r="L24" s="25">
        <f>'original survey design'!L24</f>
        <v>4</v>
      </c>
      <c r="M24" s="25">
        <f>'original survey design'!M24</f>
        <v>4</v>
      </c>
      <c r="N24" s="25">
        <f>'original survey design'!N24</f>
        <v>4</v>
      </c>
      <c r="O24" s="25">
        <f>'original survey design'!O24</f>
        <v>4</v>
      </c>
      <c r="P24" s="22"/>
    </row>
    <row r="25" spans="1:16" x14ac:dyDescent="0.25">
      <c r="A25" s="4" t="str">
        <f>'original survey design'!A25</f>
        <v>Aichi</v>
      </c>
      <c r="B25" s="2" t="str">
        <f>LEFT('original survey design'!B25,FIND(")",'original survey design'!B25))</f>
        <v>Very Large (300 or more)</v>
      </c>
      <c r="C25" s="25">
        <f>'original survey design'!C25</f>
        <v>2</v>
      </c>
      <c r="D25" s="25">
        <f>'original survey design'!D25</f>
        <v>2</v>
      </c>
      <c r="E25" s="25">
        <f>'original survey design'!E25</f>
        <v>3</v>
      </c>
      <c r="F25" s="25">
        <f>'original survey design'!F25</f>
        <v>2</v>
      </c>
      <c r="G25" s="25">
        <f>'original survey design'!G25</f>
        <v>4</v>
      </c>
      <c r="H25" s="25">
        <f>'original survey design'!H25</f>
        <v>1</v>
      </c>
      <c r="I25" s="25">
        <f>'original survey design'!I25</f>
        <v>1</v>
      </c>
      <c r="J25" s="25">
        <f>'original survey design'!J25</f>
        <v>1</v>
      </c>
      <c r="K25" s="25">
        <f>'original survey design'!K25</f>
        <v>1</v>
      </c>
      <c r="L25" s="25">
        <f>'original survey design'!L25</f>
        <v>1</v>
      </c>
      <c r="M25" s="25">
        <f>'original survey design'!M25</f>
        <v>1</v>
      </c>
      <c r="N25" s="25">
        <f>'original survey design'!N25</f>
        <v>1</v>
      </c>
      <c r="O25" s="25">
        <f>'original survey design'!O25</f>
        <v>1</v>
      </c>
      <c r="P25" s="22"/>
    </row>
    <row r="26" spans="1:16" x14ac:dyDescent="0.25">
      <c r="A26" s="4" t="str">
        <f>'original survey design'!A26</f>
        <v>Kinki (excl. Osaka)</v>
      </c>
      <c r="B26" s="2" t="str">
        <f>LEFT('original survey design'!B26,FIND(")",'original survey design'!B26))</f>
        <v>Small (5-19)</v>
      </c>
      <c r="C26" s="25">
        <f>'original survey design'!C26</f>
        <v>1</v>
      </c>
      <c r="D26" s="25">
        <f>'original survey design'!D26</f>
        <v>1</v>
      </c>
      <c r="E26" s="25">
        <f>'original survey design'!E26</f>
        <v>1</v>
      </c>
      <c r="F26" s="25">
        <f>'original survey design'!F26</f>
        <v>1</v>
      </c>
      <c r="G26" s="25">
        <f>'original survey design'!G26</f>
        <v>1</v>
      </c>
      <c r="H26" s="25">
        <f>'original survey design'!H26</f>
        <v>4</v>
      </c>
      <c r="I26" s="25">
        <f>'original survey design'!I26</f>
        <v>5</v>
      </c>
      <c r="J26" s="25">
        <f>'original survey design'!J26</f>
        <v>20</v>
      </c>
      <c r="K26" s="25">
        <f>'original survey design'!K26</f>
        <v>1</v>
      </c>
      <c r="L26" s="25">
        <f>'original survey design'!L26</f>
        <v>7</v>
      </c>
      <c r="M26" s="25">
        <f>'original survey design'!M26</f>
        <v>22</v>
      </c>
      <c r="N26" s="25">
        <f>'original survey design'!N26</f>
        <v>6</v>
      </c>
      <c r="O26" s="25">
        <f>'original survey design'!O26</f>
        <v>5</v>
      </c>
      <c r="P26" s="22">
        <f>SUM(C26:O29)</f>
        <v>180</v>
      </c>
    </row>
    <row r="27" spans="1:16" x14ac:dyDescent="0.25">
      <c r="A27" s="4" t="str">
        <f>'original survey design'!A27</f>
        <v>Kinki (excl. Osaka)</v>
      </c>
      <c r="B27" s="2" t="str">
        <f>LEFT('original survey design'!B27,FIND(")",'original survey design'!B27))</f>
        <v>Medium (20-99)</v>
      </c>
      <c r="C27" s="25">
        <f>'original survey design'!C27</f>
        <v>2</v>
      </c>
      <c r="D27" s="25">
        <f>'original survey design'!D27</f>
        <v>2</v>
      </c>
      <c r="E27" s="25">
        <f>'original survey design'!E27</f>
        <v>2</v>
      </c>
      <c r="F27" s="25">
        <f>'original survey design'!F27</f>
        <v>2</v>
      </c>
      <c r="G27" s="25">
        <f>'original survey design'!G27</f>
        <v>3</v>
      </c>
      <c r="H27" s="25">
        <f>'original survey design'!H27</f>
        <v>13</v>
      </c>
      <c r="I27" s="25">
        <f>'original survey design'!I27</f>
        <v>4</v>
      </c>
      <c r="J27" s="25">
        <f>'original survey design'!J27</f>
        <v>8</v>
      </c>
      <c r="K27" s="25">
        <f>'original survey design'!K27</f>
        <v>3</v>
      </c>
      <c r="L27" s="25">
        <f>'original survey design'!L27</f>
        <v>5</v>
      </c>
      <c r="M27" s="25">
        <f>'original survey design'!M27</f>
        <v>3</v>
      </c>
      <c r="N27" s="25">
        <f>'original survey design'!N27</f>
        <v>1</v>
      </c>
      <c r="O27" s="25">
        <f>'original survey design'!O27</f>
        <v>4</v>
      </c>
      <c r="P27" s="22"/>
    </row>
    <row r="28" spans="1:16" x14ac:dyDescent="0.25">
      <c r="A28" s="4" t="str">
        <f>'original survey design'!A28</f>
        <v>Kinki (excl. Osaka)</v>
      </c>
      <c r="B28" s="2" t="str">
        <f>LEFT('original survey design'!B28,FIND(")",'original survey design'!B28))</f>
        <v>Large (100-299)</v>
      </c>
      <c r="C28" s="25">
        <f>'original survey design'!C28</f>
        <v>4</v>
      </c>
      <c r="D28" s="25">
        <f>'original survey design'!D28</f>
        <v>4</v>
      </c>
      <c r="E28" s="25">
        <f>'original survey design'!E28</f>
        <v>5</v>
      </c>
      <c r="F28" s="25">
        <f>'original survey design'!F28</f>
        <v>4</v>
      </c>
      <c r="G28" s="25">
        <f>'original survey design'!G28</f>
        <v>5</v>
      </c>
      <c r="H28" s="25">
        <f>'original survey design'!H28</f>
        <v>2</v>
      </c>
      <c r="I28" s="25">
        <f>'original survey design'!I28</f>
        <v>2</v>
      </c>
      <c r="J28" s="25">
        <f>'original survey design'!J28</f>
        <v>2</v>
      </c>
      <c r="K28" s="25">
        <f>'original survey design'!K28</f>
        <v>6</v>
      </c>
      <c r="L28" s="25">
        <f>'original survey design'!L28</f>
        <v>1</v>
      </c>
      <c r="M28" s="25">
        <f>'original survey design'!M28</f>
        <v>1</v>
      </c>
      <c r="N28" s="25">
        <f>'original survey design'!N28</f>
        <v>2</v>
      </c>
      <c r="O28" s="25">
        <f>'original survey design'!O28</f>
        <v>2</v>
      </c>
      <c r="P28" s="22"/>
    </row>
    <row r="29" spans="1:16" x14ac:dyDescent="0.25">
      <c r="A29" s="4" t="str">
        <f>'original survey design'!A29</f>
        <v>Kinki (excl. Osaka)</v>
      </c>
      <c r="B29" s="2" t="str">
        <f>LEFT('original survey design'!B29,FIND(")",'original survey design'!B29))</f>
        <v>Very Large (300 or more)</v>
      </c>
      <c r="C29" s="25">
        <f>'original survey design'!C29</f>
        <v>1</v>
      </c>
      <c r="D29" s="25">
        <f>'original survey design'!D29</f>
        <v>1</v>
      </c>
      <c r="E29" s="25">
        <f>'original survey design'!E29</f>
        <v>1</v>
      </c>
      <c r="F29" s="25">
        <f>'original survey design'!F29</f>
        <v>1</v>
      </c>
      <c r="G29" s="25">
        <f>'original survey design'!G29</f>
        <v>1</v>
      </c>
      <c r="H29" s="25">
        <f>'original survey design'!H29</f>
        <v>1</v>
      </c>
      <c r="I29" s="25">
        <f>'original survey design'!I29</f>
        <v>1</v>
      </c>
      <c r="J29" s="25">
        <f>'original survey design'!J29</f>
        <v>1</v>
      </c>
      <c r="K29" s="25">
        <f>'original survey design'!K29</f>
        <v>1</v>
      </c>
      <c r="L29" s="25">
        <f>'original survey design'!L29</f>
        <v>1</v>
      </c>
      <c r="M29" s="25">
        <f>'original survey design'!M29</f>
        <v>1</v>
      </c>
      <c r="N29" s="25">
        <f>'original survey design'!N29</f>
        <v>1</v>
      </c>
      <c r="O29" s="25">
        <f>'original survey design'!O29</f>
        <v>1</v>
      </c>
      <c r="P29" s="22"/>
    </row>
    <row r="30" spans="1:16" x14ac:dyDescent="0.25">
      <c r="A30" s="4" t="str">
        <f>'original survey design'!A30</f>
        <v>Osaka</v>
      </c>
      <c r="B30" s="2" t="str">
        <f>LEFT('original survey design'!B30,FIND(")",'original survey design'!B30))</f>
        <v>Small (5-19)</v>
      </c>
      <c r="C30" s="25">
        <f>'original survey design'!C30</f>
        <v>1</v>
      </c>
      <c r="D30" s="25">
        <f>'original survey design'!D30</f>
        <v>2</v>
      </c>
      <c r="E30" s="25">
        <f>'original survey design'!E30</f>
        <v>1</v>
      </c>
      <c r="F30" s="25">
        <f>'original survey design'!F30</f>
        <v>2</v>
      </c>
      <c r="G30" s="25">
        <f>'original survey design'!G30</f>
        <v>1</v>
      </c>
      <c r="H30" s="25">
        <f>'original survey design'!H30</f>
        <v>3</v>
      </c>
      <c r="I30" s="25">
        <f>'original survey design'!I30</f>
        <v>6</v>
      </c>
      <c r="J30" s="25">
        <f>'original survey design'!J30</f>
        <v>9</v>
      </c>
      <c r="K30" s="25">
        <f>'original survey design'!K30</f>
        <v>1</v>
      </c>
      <c r="L30" s="25">
        <f>'original survey design'!L30</f>
        <v>6</v>
      </c>
      <c r="M30" s="25">
        <f>'original survey design'!M30</f>
        <v>13</v>
      </c>
      <c r="N30" s="25">
        <f>'original survey design'!N30</f>
        <v>3</v>
      </c>
      <c r="O30" s="25">
        <f>'original survey design'!O30</f>
        <v>3</v>
      </c>
      <c r="P30" s="22">
        <f>SUM(C30:O33)</f>
        <v>180</v>
      </c>
    </row>
    <row r="31" spans="1:16" x14ac:dyDescent="0.25">
      <c r="A31" s="4" t="str">
        <f>'original survey design'!A31</f>
        <v>Osaka</v>
      </c>
      <c r="B31" s="2" t="str">
        <f>LEFT('original survey design'!B31,FIND(")",'original survey design'!B31))</f>
        <v>Medium (20-99)</v>
      </c>
      <c r="C31" s="25">
        <f>'original survey design'!C31</f>
        <v>2</v>
      </c>
      <c r="D31" s="25">
        <f>'original survey design'!D31</f>
        <v>5</v>
      </c>
      <c r="E31" s="25">
        <f>'original survey design'!E31</f>
        <v>4</v>
      </c>
      <c r="F31" s="25">
        <f>'original survey design'!F31</f>
        <v>4</v>
      </c>
      <c r="G31" s="25">
        <f>'original survey design'!G31</f>
        <v>4</v>
      </c>
      <c r="H31" s="25">
        <f>'original survey design'!H31</f>
        <v>7</v>
      </c>
      <c r="I31" s="25">
        <f>'original survey design'!I31</f>
        <v>7</v>
      </c>
      <c r="J31" s="25">
        <f>'original survey design'!J31</f>
        <v>6</v>
      </c>
      <c r="K31" s="25">
        <f>'original survey design'!K31</f>
        <v>4</v>
      </c>
      <c r="L31" s="25">
        <f>'original survey design'!L31</f>
        <v>5</v>
      </c>
      <c r="M31" s="25">
        <f>'original survey design'!M31</f>
        <v>4</v>
      </c>
      <c r="N31" s="25">
        <f>'original survey design'!N31</f>
        <v>2</v>
      </c>
      <c r="O31" s="25">
        <f>'original survey design'!O31</f>
        <v>5</v>
      </c>
      <c r="P31" s="22"/>
    </row>
    <row r="32" spans="1:16" x14ac:dyDescent="0.25">
      <c r="A32" s="4" t="str">
        <f>'original survey design'!A32</f>
        <v>Osaka</v>
      </c>
      <c r="B32" s="2" t="str">
        <f>LEFT('original survey design'!B32,FIND(")",'original survey design'!B32))</f>
        <v>Large (100-299)</v>
      </c>
      <c r="C32" s="25">
        <f>'original survey design'!C32</f>
        <v>5</v>
      </c>
      <c r="D32" s="25">
        <f>'original survey design'!D32</f>
        <v>5</v>
      </c>
      <c r="E32" s="25">
        <f>'original survey design'!E32</f>
        <v>7</v>
      </c>
      <c r="F32" s="25">
        <f>'original survey design'!F32</f>
        <v>6</v>
      </c>
      <c r="G32" s="25">
        <f>'original survey design'!G32</f>
        <v>2</v>
      </c>
      <c r="H32" s="25">
        <f>'original survey design'!H32</f>
        <v>3</v>
      </c>
      <c r="I32" s="25">
        <f>'original survey design'!I32</f>
        <v>3</v>
      </c>
      <c r="J32" s="25">
        <f>'original survey design'!J32</f>
        <v>4</v>
      </c>
      <c r="K32" s="25">
        <f>'original survey design'!K32</f>
        <v>3</v>
      </c>
      <c r="L32" s="25">
        <f>'original survey design'!L32</f>
        <v>3</v>
      </c>
      <c r="M32" s="25">
        <f>'original survey design'!M32</f>
        <v>3</v>
      </c>
      <c r="N32" s="25">
        <f>'original survey design'!N32</f>
        <v>4</v>
      </c>
      <c r="O32" s="25">
        <f>'original survey design'!O32</f>
        <v>4</v>
      </c>
      <c r="P32" s="22"/>
    </row>
    <row r="33" spans="1:16" x14ac:dyDescent="0.25">
      <c r="A33" s="4" t="str">
        <f>'original survey design'!A33</f>
        <v>Osaka</v>
      </c>
      <c r="B33" s="2" t="str">
        <f>LEFT('original survey design'!B33,FIND(")",'original survey design'!B33))</f>
        <v>Very Large (300 or more)</v>
      </c>
      <c r="C33" s="25">
        <f>'original survey design'!C33</f>
        <v>1</v>
      </c>
      <c r="D33" s="25">
        <f>'original survey design'!D33</f>
        <v>1</v>
      </c>
      <c r="E33" s="25">
        <f>'original survey design'!E33</f>
        <v>3</v>
      </c>
      <c r="F33" s="25">
        <f>'original survey design'!F33</f>
        <v>2</v>
      </c>
      <c r="G33" s="25">
        <f>'original survey design'!G33</f>
        <v>2</v>
      </c>
      <c r="H33" s="25">
        <f>'original survey design'!H33</f>
        <v>1</v>
      </c>
      <c r="I33" s="25">
        <f>'original survey design'!I33</f>
        <v>1</v>
      </c>
      <c r="J33" s="25">
        <f>'original survey design'!J33</f>
        <v>1</v>
      </c>
      <c r="K33" s="25">
        <f>'original survey design'!K33</f>
        <v>2</v>
      </c>
      <c r="L33" s="25">
        <f>'original survey design'!L33</f>
        <v>1</v>
      </c>
      <c r="M33" s="25">
        <f>'original survey design'!M33</f>
        <v>1</v>
      </c>
      <c r="N33" s="25">
        <f>'original survey design'!N33</f>
        <v>1</v>
      </c>
      <c r="O33" s="25">
        <f>'original survey design'!O33</f>
        <v>1</v>
      </c>
      <c r="P33" s="22"/>
    </row>
    <row r="34" spans="1:16" x14ac:dyDescent="0.25">
      <c r="A34" s="4" t="str">
        <f>'original survey design'!A34</f>
        <v>Chugoku</v>
      </c>
      <c r="B34" s="2" t="str">
        <f>LEFT('original survey design'!B34,FIND(")",'original survey design'!B34))</f>
        <v>Small (5-19)</v>
      </c>
      <c r="C34" s="25">
        <f>'original survey design'!C34</f>
        <v>1</v>
      </c>
      <c r="D34" s="25">
        <f>'original survey design'!D34</f>
        <v>1</v>
      </c>
      <c r="E34" s="25">
        <f>'original survey design'!E34</f>
        <v>1</v>
      </c>
      <c r="F34" s="25">
        <f>'original survey design'!F34</f>
        <v>1</v>
      </c>
      <c r="G34" s="25">
        <f>'original survey design'!G34</f>
        <v>1</v>
      </c>
      <c r="H34" s="25">
        <f>'original survey design'!H34</f>
        <v>2</v>
      </c>
      <c r="I34" s="25">
        <f>'original survey design'!I34</f>
        <v>4</v>
      </c>
      <c r="J34" s="25">
        <f>'original survey design'!J34</f>
        <v>9</v>
      </c>
      <c r="K34" s="25">
        <f>'original survey design'!K34</f>
        <v>1</v>
      </c>
      <c r="L34" s="25">
        <f>'original survey design'!L34</f>
        <v>4</v>
      </c>
      <c r="M34" s="25">
        <f>'original survey design'!M34</f>
        <v>11</v>
      </c>
      <c r="N34" s="25">
        <f>'original survey design'!N34</f>
        <v>3</v>
      </c>
      <c r="O34" s="25">
        <f>'original survey design'!O34</f>
        <v>4</v>
      </c>
      <c r="P34" s="22">
        <f>SUM(C34:O37)</f>
        <v>180</v>
      </c>
    </row>
    <row r="35" spans="1:16" x14ac:dyDescent="0.25">
      <c r="A35" s="4" t="str">
        <f>'original survey design'!A35</f>
        <v>Chugoku</v>
      </c>
      <c r="B35" s="2" t="str">
        <f>LEFT('original survey design'!B35,FIND(")",'original survey design'!B35))</f>
        <v>Medium (20-99)</v>
      </c>
      <c r="C35" s="25">
        <f>'original survey design'!C35</f>
        <v>4</v>
      </c>
      <c r="D35" s="25">
        <f>'original survey design'!D35</f>
        <v>4</v>
      </c>
      <c r="E35" s="25">
        <f>'original survey design'!E35</f>
        <v>4</v>
      </c>
      <c r="F35" s="25">
        <f>'original survey design'!F35</f>
        <v>4</v>
      </c>
      <c r="G35" s="25">
        <f>'original survey design'!G35</f>
        <v>5</v>
      </c>
      <c r="H35" s="25">
        <f>'original survey design'!H35</f>
        <v>9</v>
      </c>
      <c r="I35" s="25">
        <f>'original survey design'!I35</f>
        <v>4</v>
      </c>
      <c r="J35" s="25">
        <f>'original survey design'!J35</f>
        <v>6</v>
      </c>
      <c r="K35" s="25">
        <f>'original survey design'!K35</f>
        <v>5</v>
      </c>
      <c r="L35" s="25">
        <f>'original survey design'!L35</f>
        <v>3</v>
      </c>
      <c r="M35" s="25">
        <f>'original survey design'!M35</f>
        <v>3</v>
      </c>
      <c r="N35" s="25">
        <f>'original survey design'!N35</f>
        <v>2</v>
      </c>
      <c r="O35" s="25">
        <f>'original survey design'!O35</f>
        <v>4</v>
      </c>
      <c r="P35" s="22"/>
    </row>
    <row r="36" spans="1:16" x14ac:dyDescent="0.25">
      <c r="A36" s="4" t="str">
        <f>'original survey design'!A36</f>
        <v>Chugoku</v>
      </c>
      <c r="B36" s="2" t="str">
        <f>LEFT('original survey design'!B36,FIND(")",'original survey design'!B36))</f>
        <v>Large (100-299)</v>
      </c>
      <c r="C36" s="25">
        <f>'original survey design'!C36</f>
        <v>6</v>
      </c>
      <c r="D36" s="25">
        <f>'original survey design'!D36</f>
        <v>6</v>
      </c>
      <c r="E36" s="25">
        <f>'original survey design'!E36</f>
        <v>3</v>
      </c>
      <c r="F36" s="25">
        <f>'original survey design'!F36</f>
        <v>7</v>
      </c>
      <c r="G36" s="25">
        <f>'original survey design'!G36</f>
        <v>7</v>
      </c>
      <c r="H36" s="25">
        <f>'original survey design'!H36</f>
        <v>4</v>
      </c>
      <c r="I36" s="25">
        <f>'original survey design'!I36</f>
        <v>4</v>
      </c>
      <c r="J36" s="25">
        <f>'original survey design'!J36</f>
        <v>4</v>
      </c>
      <c r="K36" s="25">
        <f>'original survey design'!K36</f>
        <v>3</v>
      </c>
      <c r="L36" s="25">
        <f>'original survey design'!L36</f>
        <v>3</v>
      </c>
      <c r="M36" s="25">
        <f>'original survey design'!M36</f>
        <v>4</v>
      </c>
      <c r="N36" s="25">
        <f>'original survey design'!N36</f>
        <v>4</v>
      </c>
      <c r="O36" s="25">
        <f>'original survey design'!O36</f>
        <v>4</v>
      </c>
      <c r="P36" s="22"/>
    </row>
    <row r="37" spans="1:16" x14ac:dyDescent="0.25">
      <c r="A37" s="4" t="str">
        <f>'original survey design'!A37</f>
        <v>Chugoku</v>
      </c>
      <c r="B37" s="2" t="str">
        <f>LEFT('original survey design'!B37,FIND(")",'original survey design'!B37))</f>
        <v>Very Large (300 or more)</v>
      </c>
      <c r="C37" s="25">
        <f>'original survey design'!C37</f>
        <v>2</v>
      </c>
      <c r="D37" s="25">
        <f>'original survey design'!D37</f>
        <v>2</v>
      </c>
      <c r="E37" s="25">
        <f>'original survey design'!E37</f>
        <v>3</v>
      </c>
      <c r="F37" s="25">
        <f>'original survey design'!F37</f>
        <v>2</v>
      </c>
      <c r="G37" s="25">
        <f>'original survey design'!G37</f>
        <v>4</v>
      </c>
      <c r="H37" s="25">
        <f>'original survey design'!H37</f>
        <v>1</v>
      </c>
      <c r="I37" s="25">
        <f>'original survey design'!I37</f>
        <v>1</v>
      </c>
      <c r="J37" s="25">
        <f>'original survey design'!J37</f>
        <v>1</v>
      </c>
      <c r="K37" s="25">
        <f>'original survey design'!K37</f>
        <v>1</v>
      </c>
      <c r="L37" s="25">
        <f>'original survey design'!L37</f>
        <v>1</v>
      </c>
      <c r="M37" s="25">
        <f>'original survey design'!M37</f>
        <v>1</v>
      </c>
      <c r="N37" s="25">
        <f>'original survey design'!N37</f>
        <v>1</v>
      </c>
      <c r="O37" s="25">
        <f>'original survey design'!O37</f>
        <v>1</v>
      </c>
      <c r="P37" s="22"/>
    </row>
    <row r="38" spans="1:16" x14ac:dyDescent="0.25">
      <c r="A38" s="4" t="str">
        <f>'original survey design'!A38</f>
        <v>Shikoku</v>
      </c>
      <c r="B38" s="2" t="str">
        <f>LEFT('original survey design'!B38,FIND(")",'original survey design'!B38))</f>
        <v>Small (5-19)</v>
      </c>
      <c r="C38" s="25">
        <f>'original survey design'!C38</f>
        <v>1</v>
      </c>
      <c r="D38" s="25">
        <f>'original survey design'!D38</f>
        <v>1</v>
      </c>
      <c r="E38" s="25">
        <f>'original survey design'!E38</f>
        <v>1</v>
      </c>
      <c r="F38" s="25">
        <f>'original survey design'!F38</f>
        <v>1</v>
      </c>
      <c r="G38" s="25">
        <f>'original survey design'!G38</f>
        <v>1</v>
      </c>
      <c r="H38" s="25">
        <f>'original survey design'!H38</f>
        <v>2</v>
      </c>
      <c r="I38" s="25">
        <f>'original survey design'!I38</f>
        <v>2</v>
      </c>
      <c r="J38" s="25">
        <f>'original survey design'!J38</f>
        <v>4</v>
      </c>
      <c r="K38" s="25">
        <f>'original survey design'!K38</f>
        <v>1</v>
      </c>
      <c r="L38" s="25">
        <f>'original survey design'!L38</f>
        <v>2</v>
      </c>
      <c r="M38" s="25">
        <f>'original survey design'!M38</f>
        <v>5</v>
      </c>
      <c r="N38" s="25">
        <f>'original survey design'!N38</f>
        <v>2</v>
      </c>
      <c r="O38" s="25">
        <f>'original survey design'!O38</f>
        <v>2</v>
      </c>
      <c r="P38" s="22">
        <f>SUM(C38:O41)</f>
        <v>180</v>
      </c>
    </row>
    <row r="39" spans="1:16" x14ac:dyDescent="0.25">
      <c r="A39" s="4" t="str">
        <f>'original survey design'!A39</f>
        <v>Shikoku</v>
      </c>
      <c r="B39" s="2" t="str">
        <f>LEFT('original survey design'!B39,FIND(")",'original survey design'!B39))</f>
        <v>Medium (20-99)</v>
      </c>
      <c r="C39" s="25">
        <f>'original survey design'!C39</f>
        <v>6</v>
      </c>
      <c r="D39" s="25">
        <f>'original survey design'!D39</f>
        <v>6</v>
      </c>
      <c r="E39" s="25">
        <f>'original survey design'!E39</f>
        <v>7</v>
      </c>
      <c r="F39" s="25">
        <f>'original survey design'!F39</f>
        <v>6</v>
      </c>
      <c r="G39" s="25">
        <f>'original survey design'!G39</f>
        <v>5</v>
      </c>
      <c r="H39" s="25">
        <f>'original survey design'!H39</f>
        <v>9</v>
      </c>
      <c r="I39" s="25">
        <f>'original survey design'!I39</f>
        <v>5</v>
      </c>
      <c r="J39" s="25">
        <f>'original survey design'!J39</f>
        <v>6</v>
      </c>
      <c r="K39" s="25">
        <f>'original survey design'!K39</f>
        <v>8</v>
      </c>
      <c r="L39" s="25">
        <f>'original survey design'!L39</f>
        <v>5</v>
      </c>
      <c r="M39" s="25">
        <f>'original survey design'!M39</f>
        <v>5</v>
      </c>
      <c r="N39" s="25">
        <f>'original survey design'!N39</f>
        <v>4</v>
      </c>
      <c r="O39" s="25">
        <f>'original survey design'!O39</f>
        <v>5</v>
      </c>
      <c r="P39" s="22"/>
    </row>
    <row r="40" spans="1:16" x14ac:dyDescent="0.25">
      <c r="A40" s="4" t="str">
        <f>'original survey design'!A40</f>
        <v>Shikoku</v>
      </c>
      <c r="B40" s="2" t="str">
        <f>LEFT('original survey design'!B40,FIND(")",'original survey design'!B40))</f>
        <v>Large (100-299)</v>
      </c>
      <c r="C40" s="25">
        <f>'original survey design'!C40</f>
        <v>8</v>
      </c>
      <c r="D40" s="25">
        <f>'original survey design'!D40</f>
        <v>4</v>
      </c>
      <c r="E40" s="25">
        <f>'original survey design'!E40</f>
        <v>1</v>
      </c>
      <c r="F40" s="25">
        <f>'original survey design'!F40</f>
        <v>6</v>
      </c>
      <c r="G40" s="25">
        <f>'original survey design'!G40</f>
        <v>1</v>
      </c>
      <c r="H40" s="25">
        <f>'original survey design'!H40</f>
        <v>7</v>
      </c>
      <c r="I40" s="25">
        <f>'original survey design'!I40</f>
        <v>6</v>
      </c>
      <c r="J40" s="25">
        <f>'original survey design'!J40</f>
        <v>6</v>
      </c>
      <c r="K40" s="25">
        <f>'original survey design'!K40</f>
        <v>3</v>
      </c>
      <c r="L40" s="25">
        <f>'original survey design'!L40</f>
        <v>1</v>
      </c>
      <c r="M40" s="25">
        <f>'original survey design'!M40</f>
        <v>6</v>
      </c>
      <c r="N40" s="25">
        <f>'original survey design'!N40</f>
        <v>5</v>
      </c>
      <c r="O40" s="25">
        <f>'original survey design'!O40</f>
        <v>6</v>
      </c>
      <c r="P40" s="22"/>
    </row>
    <row r="41" spans="1:16" x14ac:dyDescent="0.25">
      <c r="A41" s="4" t="str">
        <f>'original survey design'!A41</f>
        <v>Shikoku</v>
      </c>
      <c r="B41" s="2" t="str">
        <f>LEFT('original survey design'!B41,FIND(")",'original survey design'!B41))</f>
        <v>Very Large (300 or more)</v>
      </c>
      <c r="C41" s="25">
        <f>'original survey design'!C41</f>
        <v>1</v>
      </c>
      <c r="D41" s="25">
        <f>'original survey design'!D41</f>
        <v>2</v>
      </c>
      <c r="E41" s="25">
        <f>'original survey design'!E41</f>
        <v>1</v>
      </c>
      <c r="F41" s="25">
        <f>'original survey design'!F41</f>
        <v>2</v>
      </c>
      <c r="G41" s="25">
        <f>'original survey design'!G41</f>
        <v>0</v>
      </c>
      <c r="H41" s="25">
        <f>'original survey design'!H41</f>
        <v>2</v>
      </c>
      <c r="I41" s="25">
        <f>'original survey design'!I41</f>
        <v>2</v>
      </c>
      <c r="J41" s="25">
        <f>'original survey design'!J41</f>
        <v>2</v>
      </c>
      <c r="K41" s="25">
        <f>'original survey design'!K41</f>
        <v>0</v>
      </c>
      <c r="L41" s="25">
        <f>'original survey design'!L41</f>
        <v>0</v>
      </c>
      <c r="M41" s="25">
        <f>'original survey design'!M41</f>
        <v>2</v>
      </c>
      <c r="N41" s="25">
        <f>'original survey design'!N41</f>
        <v>2</v>
      </c>
      <c r="O41" s="25">
        <f>'original survey design'!O41</f>
        <v>2</v>
      </c>
      <c r="P41" s="22"/>
    </row>
    <row r="42" spans="1:16" x14ac:dyDescent="0.25">
      <c r="A42" s="4" t="str">
        <f>'original survey design'!A42</f>
        <v>Kyushu-Okinawa</v>
      </c>
      <c r="B42" s="2" t="str">
        <f>LEFT('original survey design'!B42,FIND(")",'original survey design'!B42))</f>
        <v>Small (5-19)</v>
      </c>
      <c r="C42" s="25">
        <f>'original survey design'!C42</f>
        <v>2</v>
      </c>
      <c r="D42" s="25">
        <f>'original survey design'!D42</f>
        <v>1</v>
      </c>
      <c r="E42" s="25">
        <f>'original survey design'!E42</f>
        <v>1</v>
      </c>
      <c r="F42" s="25">
        <f>'original survey design'!F42</f>
        <v>1</v>
      </c>
      <c r="G42" s="25">
        <f>'original survey design'!G42</f>
        <v>1</v>
      </c>
      <c r="H42" s="25">
        <f>'original survey design'!H42</f>
        <v>3</v>
      </c>
      <c r="I42" s="25">
        <f>'original survey design'!I42</f>
        <v>7</v>
      </c>
      <c r="J42" s="25">
        <f>'original survey design'!J42</f>
        <v>28</v>
      </c>
      <c r="K42" s="25">
        <f>'original survey design'!K42</f>
        <v>1</v>
      </c>
      <c r="L42" s="25">
        <f>'original survey design'!L42</f>
        <v>8</v>
      </c>
      <c r="M42" s="25">
        <f>'original survey design'!M42</f>
        <v>28</v>
      </c>
      <c r="N42" s="25">
        <f>'original survey design'!N42</f>
        <v>7</v>
      </c>
      <c r="O42" s="25">
        <f>'original survey design'!O42</f>
        <v>6</v>
      </c>
      <c r="P42" s="22">
        <f>SUM(C42:O45)</f>
        <v>192</v>
      </c>
    </row>
    <row r="43" spans="1:16" x14ac:dyDescent="0.25">
      <c r="A43" s="4" t="str">
        <f>'original survey design'!A43</f>
        <v>Kyushu-Okinawa</v>
      </c>
      <c r="B43" s="2" t="str">
        <f>LEFT('original survey design'!B43,FIND(")",'original survey design'!B43))</f>
        <v>Medium (20-99)</v>
      </c>
      <c r="C43" s="25">
        <f>'original survey design'!C43</f>
        <v>2</v>
      </c>
      <c r="D43" s="25">
        <f>'original survey design'!D43</f>
        <v>1</v>
      </c>
      <c r="E43" s="25">
        <f>'original survey design'!E43</f>
        <v>2</v>
      </c>
      <c r="F43" s="25">
        <f>'original survey design'!F43</f>
        <v>1</v>
      </c>
      <c r="G43" s="25">
        <f>'original survey design'!G43</f>
        <v>2</v>
      </c>
      <c r="H43" s="25">
        <f>'original survey design'!H43</f>
        <v>11</v>
      </c>
      <c r="I43" s="25">
        <f>'original survey design'!I43</f>
        <v>4</v>
      </c>
      <c r="J43" s="25">
        <f>'original survey design'!J43</f>
        <v>8</v>
      </c>
      <c r="K43" s="25">
        <f>'original survey design'!K43</f>
        <v>3</v>
      </c>
      <c r="L43" s="25">
        <f>'original survey design'!L43</f>
        <v>4</v>
      </c>
      <c r="M43" s="25">
        <f>'original survey design'!M43</f>
        <v>4</v>
      </c>
      <c r="N43" s="25">
        <f>'original survey design'!N43</f>
        <v>1</v>
      </c>
      <c r="O43" s="25">
        <f>'original survey design'!O43</f>
        <v>5</v>
      </c>
      <c r="P43" s="22"/>
    </row>
    <row r="44" spans="1:16" x14ac:dyDescent="0.25">
      <c r="A44" s="4" t="str">
        <f>'original survey design'!A44</f>
        <v>Kyushu-Okinawa</v>
      </c>
      <c r="B44" s="2" t="str">
        <f>LEFT('original survey design'!B44,FIND(")",'original survey design'!B44))</f>
        <v>Large (100-299)</v>
      </c>
      <c r="C44" s="25">
        <f>'original survey design'!C44</f>
        <v>4</v>
      </c>
      <c r="D44" s="25">
        <f>'original survey design'!D44</f>
        <v>3</v>
      </c>
      <c r="E44" s="25">
        <f>'original survey design'!E44</f>
        <v>5</v>
      </c>
      <c r="F44" s="25">
        <f>'original survey design'!F44</f>
        <v>4</v>
      </c>
      <c r="G44" s="25">
        <f>'original survey design'!G44</f>
        <v>5</v>
      </c>
      <c r="H44" s="25">
        <f>'original survey design'!H44</f>
        <v>2</v>
      </c>
      <c r="I44" s="25">
        <f>'original survey design'!I44</f>
        <v>1</v>
      </c>
      <c r="J44" s="25">
        <f>'original survey design'!J44</f>
        <v>2</v>
      </c>
      <c r="K44" s="25">
        <f>'original survey design'!K44</f>
        <v>5</v>
      </c>
      <c r="L44" s="25">
        <f>'original survey design'!L44</f>
        <v>1</v>
      </c>
      <c r="M44" s="25">
        <f>'original survey design'!M44</f>
        <v>1</v>
      </c>
      <c r="N44" s="25">
        <f>'original survey design'!N44</f>
        <v>2</v>
      </c>
      <c r="O44" s="25">
        <f>'original survey design'!O44</f>
        <v>2</v>
      </c>
      <c r="P44" s="22"/>
    </row>
    <row r="45" spans="1:16" x14ac:dyDescent="0.25">
      <c r="A45" s="4" t="str">
        <f>'original survey design'!A45</f>
        <v>Kyushu-Okinawa</v>
      </c>
      <c r="B45" s="2" t="str">
        <f>LEFT('original survey design'!B45,FIND(")",'original survey design'!B45))</f>
        <v>Very Large (300 or more)</v>
      </c>
      <c r="C45" s="25">
        <f>'original survey design'!C45</f>
        <v>1</v>
      </c>
      <c r="D45" s="25">
        <f>'original survey design'!D45</f>
        <v>1</v>
      </c>
      <c r="E45" s="25">
        <f>'original survey design'!E45</f>
        <v>1</v>
      </c>
      <c r="F45" s="25">
        <f>'original survey design'!F45</f>
        <v>1</v>
      </c>
      <c r="G45" s="25">
        <f>'original survey design'!G45</f>
        <v>1</v>
      </c>
      <c r="H45" s="25">
        <f>'original survey design'!H45</f>
        <v>1</v>
      </c>
      <c r="I45" s="25">
        <f>'original survey design'!I45</f>
        <v>1</v>
      </c>
      <c r="J45" s="25">
        <f>'original survey design'!J45</f>
        <v>1</v>
      </c>
      <c r="K45" s="25">
        <f>'original survey design'!K45</f>
        <v>1</v>
      </c>
      <c r="L45" s="25">
        <f>'original survey design'!L45</f>
        <v>1</v>
      </c>
      <c r="M45" s="25">
        <f>'original survey design'!M45</f>
        <v>1</v>
      </c>
      <c r="N45" s="25">
        <f>'original survey design'!N45</f>
        <v>1</v>
      </c>
      <c r="O45" s="25">
        <f>'original survey design'!O45</f>
        <v>1</v>
      </c>
      <c r="P45" s="22"/>
    </row>
    <row r="46" spans="1:16" s="24" customFormat="1" ht="15.75" thickBot="1" x14ac:dyDescent="0.3">
      <c r="A46" s="23"/>
      <c r="B46" s="23"/>
      <c r="C46" s="23">
        <f t="shared" ref="C46:P46" si="0">SUM(C2:C45)</f>
        <v>120</v>
      </c>
      <c r="D46" s="23">
        <f t="shared" si="0"/>
        <v>120</v>
      </c>
      <c r="E46" s="23">
        <f t="shared" si="0"/>
        <v>120</v>
      </c>
      <c r="F46" s="23">
        <f t="shared" si="0"/>
        <v>121</v>
      </c>
      <c r="G46" s="23">
        <f t="shared" si="0"/>
        <v>120</v>
      </c>
      <c r="H46" s="23">
        <f t="shared" si="0"/>
        <v>211</v>
      </c>
      <c r="I46" s="23">
        <f t="shared" si="0"/>
        <v>169</v>
      </c>
      <c r="J46" s="23">
        <f t="shared" si="0"/>
        <v>314</v>
      </c>
      <c r="K46" s="23">
        <f t="shared" si="0"/>
        <v>120</v>
      </c>
      <c r="L46" s="23">
        <f t="shared" si="0"/>
        <v>179</v>
      </c>
      <c r="M46" s="23">
        <f t="shared" si="0"/>
        <v>276</v>
      </c>
      <c r="N46" s="23">
        <f t="shared" si="0"/>
        <v>120</v>
      </c>
      <c r="O46" s="23">
        <f t="shared" si="0"/>
        <v>170</v>
      </c>
      <c r="P46" s="23">
        <f t="shared" si="0"/>
        <v>2160</v>
      </c>
    </row>
    <row r="47" spans="1: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heetViews>
  <sheetFormatPr defaultRowHeight="15" x14ac:dyDescent="0.2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x14ac:dyDescent="0.3">
      <c r="B1" s="30"/>
      <c r="C1" s="30"/>
      <c r="D1" s="30" t="s">
        <v>7</v>
      </c>
      <c r="E1" s="30"/>
    </row>
    <row r="2" spans="2:6" s="14" customFormat="1" ht="48" thickTop="1" x14ac:dyDescent="0.25">
      <c r="B2" s="28"/>
      <c r="C2" s="28"/>
      <c r="D2" s="29" t="s">
        <v>25</v>
      </c>
      <c r="E2" s="29" t="s">
        <v>27</v>
      </c>
    </row>
    <row r="3" spans="2:6" s="14" customFormat="1" ht="15.75" x14ac:dyDescent="0.25">
      <c r="B3" s="15" t="s">
        <v>22</v>
      </c>
      <c r="C3" s="15" t="s">
        <v>28</v>
      </c>
      <c r="D3" s="19">
        <v>1023435</v>
      </c>
      <c r="E3" s="17"/>
    </row>
    <row r="4" spans="2:6" s="14" customFormat="1" ht="15.75" x14ac:dyDescent="0.25">
      <c r="B4" s="15"/>
      <c r="C4" s="15" t="s">
        <v>34</v>
      </c>
      <c r="D4" s="19">
        <v>163867</v>
      </c>
      <c r="E4" s="17"/>
    </row>
    <row r="5" spans="2:6" s="14" customFormat="1" ht="15.75" x14ac:dyDescent="0.25">
      <c r="B5" s="15"/>
      <c r="C5" s="15" t="s">
        <v>35</v>
      </c>
      <c r="D5" s="19">
        <v>153682</v>
      </c>
      <c r="E5" s="17"/>
    </row>
    <row r="6" spans="2:6" ht="15.75" customHeight="1" x14ac:dyDescent="0.25">
      <c r="B6" s="15" t="s">
        <v>1</v>
      </c>
      <c r="C6" s="15" t="s">
        <v>2</v>
      </c>
      <c r="D6" s="19">
        <v>5530</v>
      </c>
      <c r="E6" s="17">
        <f t="shared" ref="E6:E12" si="0">D6/D$5</f>
        <v>3.5983394281698569E-2</v>
      </c>
    </row>
    <row r="7" spans="2:6" ht="15.75" customHeight="1" x14ac:dyDescent="0.25">
      <c r="B7" s="15"/>
      <c r="C7" s="15" t="s">
        <v>29</v>
      </c>
      <c r="D7" s="19">
        <v>92286</v>
      </c>
      <c r="E7" s="17">
        <f t="shared" si="0"/>
        <v>0.60049973321534078</v>
      </c>
    </row>
    <row r="8" spans="2:6" ht="16.5" customHeight="1" x14ac:dyDescent="0.25">
      <c r="B8" s="15"/>
      <c r="C8" s="15" t="s">
        <v>36</v>
      </c>
      <c r="D8" s="19">
        <v>100039</v>
      </c>
      <c r="E8" s="17">
        <f t="shared" si="0"/>
        <v>0.6509480615817077</v>
      </c>
    </row>
    <row r="9" spans="2:6" ht="15.75" x14ac:dyDescent="0.25">
      <c r="B9" s="15"/>
      <c r="C9" s="15" t="s">
        <v>3</v>
      </c>
      <c r="D9" s="19">
        <v>6153</v>
      </c>
      <c r="E9" s="17">
        <f t="shared" si="0"/>
        <v>4.0037219713434234E-2</v>
      </c>
    </row>
    <row r="10" spans="2:6" ht="15.75" customHeight="1" x14ac:dyDescent="0.25">
      <c r="B10" s="15"/>
      <c r="C10" s="15" t="s">
        <v>30</v>
      </c>
      <c r="D10" s="19">
        <v>30937</v>
      </c>
      <c r="E10" s="17">
        <f t="shared" si="0"/>
        <v>0.20130529274736145</v>
      </c>
    </row>
    <row r="11" spans="2:6" ht="15.75" customHeight="1" x14ac:dyDescent="0.25">
      <c r="B11" s="15" t="s">
        <v>32</v>
      </c>
      <c r="C11" s="15" t="s">
        <v>31</v>
      </c>
      <c r="D11" s="19">
        <v>3362</v>
      </c>
      <c r="E11" s="17">
        <f t="shared" si="0"/>
        <v>2.1876342056974793E-2</v>
      </c>
    </row>
    <row r="12" spans="2:6" ht="15.75" customHeight="1" thickBot="1" x14ac:dyDescent="0.3">
      <c r="B12" s="16" t="s">
        <v>33</v>
      </c>
      <c r="C12" s="16" t="s">
        <v>26</v>
      </c>
      <c r="D12" s="20">
        <v>2168</v>
      </c>
      <c r="E12" s="18">
        <f t="shared" si="0"/>
        <v>1.410705222472378E-2</v>
      </c>
      <c r="F12" s="26"/>
    </row>
    <row r="13" spans="2:6" ht="15.75" customHeight="1" thickTop="1" x14ac:dyDescent="0.25"/>
    <row r="14" spans="2:6" ht="16.5" customHeight="1" x14ac:dyDescent="0.25"/>
    <row r="15" spans="2:6" ht="15.75" customHeight="1" x14ac:dyDescent="0.25"/>
    <row r="16" spans="2:6" ht="15.75" customHeight="1" x14ac:dyDescent="0.25"/>
    <row r="17" ht="15.75" customHeight="1" x14ac:dyDescent="0.25"/>
    <row r="18" ht="15.75" customHeight="1" x14ac:dyDescent="0.25"/>
    <row r="19" ht="15.75" customHeight="1" x14ac:dyDescent="0.25"/>
  </sheetData>
  <pageMargins left="0.7" right="0.7" top="0.75" bottom="0.75" header="0.3" footer="0.3"/>
  <pageSetup orientation="portrait"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L33"/>
  <sheetViews>
    <sheetView workbookViewId="0"/>
  </sheetViews>
  <sheetFormatPr defaultColWidth="9.140625" defaultRowHeight="15.75" x14ac:dyDescent="0.25"/>
  <cols>
    <col min="1" max="1" width="10.28515625" style="14" customWidth="1"/>
    <col min="2" max="2" width="7.42578125" style="14" bestFit="1" customWidth="1"/>
    <col min="3" max="3" width="35.140625" style="14" customWidth="1"/>
    <col min="4" max="4" width="11.7109375" style="14" customWidth="1"/>
    <col min="5" max="5" width="16.5703125" style="14" customWidth="1"/>
    <col min="6" max="6" width="11.140625" style="14" customWidth="1"/>
    <col min="7" max="16384" width="9.140625" style="14"/>
  </cols>
  <sheetData>
    <row r="1" spans="2:12" ht="16.5" thickBot="1" x14ac:dyDescent="0.3">
      <c r="B1" s="27"/>
      <c r="C1" s="27"/>
      <c r="D1" s="27"/>
      <c r="E1" s="27"/>
      <c r="F1" s="27"/>
    </row>
    <row r="2" spans="2:12" ht="32.25" thickTop="1" x14ac:dyDescent="0.25">
      <c r="B2" s="28"/>
      <c r="C2" s="28" t="s">
        <v>4</v>
      </c>
      <c r="D2" s="29" t="s">
        <v>20</v>
      </c>
      <c r="E2" s="29" t="s">
        <v>23</v>
      </c>
      <c r="F2" s="29" t="s">
        <v>24</v>
      </c>
    </row>
    <row r="3" spans="2:12" x14ac:dyDescent="0.25">
      <c r="B3" s="15" t="s">
        <v>19</v>
      </c>
      <c r="C3" s="15" t="s">
        <v>18</v>
      </c>
      <c r="D3" s="17">
        <f>VLOOKUP($C3,'yield calculation'!$C:$F,2,FALSE)</f>
        <v>1.4107052236795425E-2</v>
      </c>
      <c r="E3" s="17">
        <f>VLOOKUP($C3,'yield calculation'!$C:$F,3,FALSE)</f>
        <v>2.167154848575592E-2</v>
      </c>
      <c r="F3" s="17">
        <f>VLOOKUP($C3,'yield calculation'!$C:$F,4,FALSE)</f>
        <v>0.65094804763793945</v>
      </c>
    </row>
    <row r="4" spans="2:12" x14ac:dyDescent="0.25">
      <c r="B4" s="15" t="s">
        <v>10</v>
      </c>
      <c r="C4" s="15" t="s">
        <v>5</v>
      </c>
      <c r="D4" s="17">
        <f>VLOOKUP($C4,'yield calculation'!$C:$F,2,FALSE)</f>
        <v>9.1428710147738457E-3</v>
      </c>
      <c r="E4" s="17">
        <f>VLOOKUP($C4,'yield calculation'!$C:$F,3,FALSE)</f>
        <v>1.5543614514172077E-2</v>
      </c>
      <c r="F4" s="17">
        <f>VLOOKUP($C4,'yield calculation'!$C:$F,4,FALSE)</f>
        <v>0.58820748329162598</v>
      </c>
      <c r="K4"/>
      <c r="L4"/>
    </row>
    <row r="5" spans="2:12" x14ac:dyDescent="0.25">
      <c r="B5" s="15"/>
      <c r="C5" s="15" t="s">
        <v>6</v>
      </c>
      <c r="D5" s="17">
        <f>VLOOKUP($C5,'yield calculation'!$C:$F,2,FALSE)</f>
        <v>1.545182429254055E-2</v>
      </c>
      <c r="E5" s="17">
        <f>VLOOKUP($C5,'yield calculation'!$C:$F,3,FALSE)</f>
        <v>2.2614255547523499E-2</v>
      </c>
      <c r="F5" s="17">
        <f>VLOOKUP($C5,'yield calculation'!$C:$F,4,FALSE)</f>
        <v>0.68327802419662476</v>
      </c>
      <c r="K5"/>
      <c r="L5"/>
    </row>
    <row r="6" spans="2:12" x14ac:dyDescent="0.25">
      <c r="B6" s="15"/>
      <c r="C6" s="15" t="s">
        <v>122</v>
      </c>
      <c r="D6" s="17">
        <f>VLOOKUP($C6,'yield calculation'!$C:$F,2,FALSE)</f>
        <v>3.0794460326433182E-2</v>
      </c>
      <c r="E6" s="17">
        <f>VLOOKUP($C6,'yield calculation'!$C:$F,3,FALSE)</f>
        <v>3.7830173969268799E-2</v>
      </c>
      <c r="F6" s="17">
        <f>VLOOKUP($C6,'yield calculation'!$C:$F,4,FALSE)</f>
        <v>0.81401848793029785</v>
      </c>
      <c r="K6"/>
      <c r="L6"/>
    </row>
    <row r="7" spans="2:12" x14ac:dyDescent="0.25">
      <c r="B7" s="15"/>
      <c r="C7" s="15" t="s">
        <v>135</v>
      </c>
      <c r="D7" s="17">
        <f>VLOOKUP($C7,'yield calculation'!$C:$F,2,FALSE)</f>
        <v>2.7328714728355408E-2</v>
      </c>
      <c r="E7" s="17">
        <f>VLOOKUP($C7,'yield calculation'!$C:$F,3,FALSE)</f>
        <v>3.3177569508552551E-2</v>
      </c>
      <c r="F7" s="17">
        <f>VLOOKUP($C7,'yield calculation'!$C:$F,4,FALSE)</f>
        <v>0.82371056079864502</v>
      </c>
      <c r="K7"/>
      <c r="L7"/>
    </row>
    <row r="8" spans="2:12" x14ac:dyDescent="0.25">
      <c r="B8" s="15" t="s">
        <v>8</v>
      </c>
      <c r="C8" s="15" t="s">
        <v>111</v>
      </c>
      <c r="D8" s="17">
        <f>VLOOKUP($C8,'yield calculation'!$C:$F,2,FALSE)</f>
        <v>1.7208794131875038E-2</v>
      </c>
      <c r="E8" s="17">
        <f>VLOOKUP($C8,'yield calculation'!$C:$F,3,FALSE)</f>
        <v>3.3365476876497269E-2</v>
      </c>
      <c r="F8" s="17">
        <f>VLOOKUP($C8,'yield calculation'!$C:$F,4,FALSE)</f>
        <v>0.515766441822052</v>
      </c>
      <c r="K8"/>
      <c r="L8"/>
    </row>
    <row r="9" spans="2:12" x14ac:dyDescent="0.25">
      <c r="B9" s="15"/>
      <c r="C9" s="15" t="s">
        <v>112</v>
      </c>
      <c r="D9" s="17">
        <f>VLOOKUP($C9,'yield calculation'!$C:$F,2,FALSE)</f>
        <v>1.6219187527894974E-2</v>
      </c>
      <c r="E9" s="17">
        <f>VLOOKUP($C9,'yield calculation'!$C:$F,3,FALSE)</f>
        <v>3.2030399888753891E-2</v>
      </c>
      <c r="F9" s="17">
        <f>VLOOKUP($C9,'yield calculation'!$C:$F,4,FALSE)</f>
        <v>0.50636857748031616</v>
      </c>
      <c r="K9"/>
      <c r="L9"/>
    </row>
    <row r="10" spans="2:12" x14ac:dyDescent="0.25">
      <c r="B10" s="15"/>
      <c r="C10" s="15" t="s">
        <v>113</v>
      </c>
      <c r="D10" s="17">
        <f>VLOOKUP($C10,'yield calculation'!$C:$F,2,FALSE)</f>
        <v>1.3746342621743679E-2</v>
      </c>
      <c r="E10" s="17">
        <f>VLOOKUP($C10,'yield calculation'!$C:$F,3,FALSE)</f>
        <v>3.0427630990743637E-2</v>
      </c>
      <c r="F10" s="17">
        <f>VLOOKUP($C10,'yield calculation'!$C:$F,4,FALSE)</f>
        <v>0.45177170634269714</v>
      </c>
      <c r="K10"/>
      <c r="L10"/>
    </row>
    <row r="11" spans="2:12" x14ac:dyDescent="0.25">
      <c r="B11" s="15"/>
      <c r="C11" s="15" t="s">
        <v>114</v>
      </c>
      <c r="D11" s="17">
        <f>VLOOKUP($C11,'yield calculation'!$C:$F,2,FALSE)</f>
        <v>1.7987443134188652E-2</v>
      </c>
      <c r="E11" s="17">
        <f>VLOOKUP($C11,'yield calculation'!$C:$F,3,FALSE)</f>
        <v>3.4265395253896713E-2</v>
      </c>
      <c r="F11" s="17">
        <f>VLOOKUP($C11,'yield calculation'!$C:$F,4,FALSE)</f>
        <v>0.52494484186172485</v>
      </c>
      <c r="K11"/>
      <c r="L11"/>
    </row>
    <row r="12" spans="2:12" x14ac:dyDescent="0.25">
      <c r="B12" s="15"/>
      <c r="C12" s="15" t="s">
        <v>115</v>
      </c>
      <c r="D12" s="17">
        <f>VLOOKUP($C12,'yield calculation'!$C:$F,2,FALSE)</f>
        <v>1.429597195237875E-2</v>
      </c>
      <c r="E12" s="17">
        <f>VLOOKUP($C12,'yield calculation'!$C:$F,3,FALSE)</f>
        <v>1.6755929216742516E-2</v>
      </c>
      <c r="F12" s="17">
        <f>VLOOKUP($C12,'yield calculation'!$C:$F,4,FALSE)</f>
        <v>0.85318887233734131</v>
      </c>
      <c r="K12"/>
      <c r="L12"/>
    </row>
    <row r="13" spans="2:12" x14ac:dyDescent="0.25">
      <c r="B13" s="15"/>
      <c r="C13" s="15" t="s">
        <v>116</v>
      </c>
      <c r="D13" s="17">
        <f>VLOOKUP($C13,'yield calculation'!$C:$F,2,FALSE)</f>
        <v>1.0014615952968597E-2</v>
      </c>
      <c r="E13" s="17">
        <f>VLOOKUP($C13,'yield calculation'!$C:$F,3,FALSE)</f>
        <v>1.5001622028648853E-2</v>
      </c>
      <c r="F13" s="17">
        <f>VLOOKUP($C13,'yield calculation'!$C:$F,4,FALSE)</f>
        <v>0.6675688624382019</v>
      </c>
      <c r="K13"/>
      <c r="L13"/>
    </row>
    <row r="14" spans="2:12" x14ac:dyDescent="0.25">
      <c r="B14" s="15"/>
      <c r="C14" s="15" t="s">
        <v>117</v>
      </c>
      <c r="D14" s="17">
        <f>VLOOKUP($C14,'yield calculation'!$C:$F,2,FALSE)</f>
        <v>1.1026034131646156E-2</v>
      </c>
      <c r="E14" s="17">
        <f>VLOOKUP($C14,'yield calculation'!$C:$F,3,FALSE)</f>
        <v>1.6609763726592064E-2</v>
      </c>
      <c r="F14" s="17">
        <f>VLOOKUP($C14,'yield calculation'!$C:$F,4,FALSE)</f>
        <v>0.66382849216461182</v>
      </c>
      <c r="K14"/>
      <c r="L14"/>
    </row>
    <row r="15" spans="2:12" x14ac:dyDescent="0.25">
      <c r="B15" s="15"/>
      <c r="C15" s="15" t="s">
        <v>118</v>
      </c>
      <c r="D15" s="17">
        <f>VLOOKUP($C15,'yield calculation'!$C:$F,2,FALSE)</f>
        <v>1.4318071305751801E-2</v>
      </c>
      <c r="E15" s="17">
        <f>VLOOKUP($C15,'yield calculation'!$C:$F,3,FALSE)</f>
        <v>2.1781934425234795E-2</v>
      </c>
      <c r="F15" s="17">
        <f>VLOOKUP($C15,'yield calculation'!$C:$F,4,FALSE)</f>
        <v>0.6573370099067688</v>
      </c>
      <c r="K15"/>
      <c r="L15"/>
    </row>
    <row r="16" spans="2:12" x14ac:dyDescent="0.25">
      <c r="B16" s="15"/>
      <c r="C16" s="15" t="s">
        <v>119</v>
      </c>
      <c r="D16" s="17">
        <f>VLOOKUP($C16,'yield calculation'!$C:$F,2,FALSE)</f>
        <v>1.6577638685703278E-2</v>
      </c>
      <c r="E16" s="17">
        <f>VLOOKUP($C16,'yield calculation'!$C:$F,3,FALSE)</f>
        <v>2.118644118309021E-2</v>
      </c>
      <c r="F16" s="17">
        <f>VLOOKUP($C16,'yield calculation'!$C:$F,4,FALSE)</f>
        <v>0.78246456384658813</v>
      </c>
      <c r="K16"/>
      <c r="L16"/>
    </row>
    <row r="17" spans="2:12" x14ac:dyDescent="0.25">
      <c r="B17" s="15"/>
      <c r="C17" s="15" t="s">
        <v>120</v>
      </c>
      <c r="D17" s="17">
        <f>VLOOKUP($C17,'yield calculation'!$C:$F,2,FALSE)</f>
        <v>1.6472777351737022E-2</v>
      </c>
      <c r="E17" s="17">
        <f>VLOOKUP($C17,'yield calculation'!$C:$F,3,FALSE)</f>
        <v>2.0235508680343628E-2</v>
      </c>
      <c r="F17" s="17">
        <f>VLOOKUP($C17,'yield calculation'!$C:$F,4,FALSE)</f>
        <v>0.81405305862426758</v>
      </c>
      <c r="K17"/>
      <c r="L17"/>
    </row>
    <row r="18" spans="2:12" x14ac:dyDescent="0.25">
      <c r="B18" s="15"/>
      <c r="C18" s="15" t="s">
        <v>121</v>
      </c>
      <c r="D18" s="17">
        <f>VLOOKUP($C18,'yield calculation'!$C:$F,2,FALSE)</f>
        <v>1.2536728754639626E-2</v>
      </c>
      <c r="E18" s="17">
        <f>VLOOKUP($C18,'yield calculation'!$C:$F,3,FALSE)</f>
        <v>1.62642952054739E-2</v>
      </c>
      <c r="F18" s="17">
        <f>VLOOKUP($C18,'yield calculation'!$C:$F,4,FALSE)</f>
        <v>0.77081292867660522</v>
      </c>
      <c r="K18"/>
      <c r="L18"/>
    </row>
    <row r="19" spans="2:12" x14ac:dyDescent="0.25">
      <c r="B19" s="15" t="s">
        <v>9</v>
      </c>
      <c r="C19" s="15" t="s">
        <v>11</v>
      </c>
      <c r="D19" s="17">
        <f>VLOOKUP($C19,'yield calculation'!$C:$F,2,FALSE)</f>
        <v>2.0381109789013863E-2</v>
      </c>
      <c r="E19" s="17">
        <f>VLOOKUP($C19,'yield calculation'!$C:$F,3,FALSE)</f>
        <v>2.7044855058193207E-2</v>
      </c>
      <c r="F19" s="17">
        <f>VLOOKUP($C19,'yield calculation'!$C:$F,4,FALSE)</f>
        <v>0.75360399484634399</v>
      </c>
      <c r="K19"/>
      <c r="L19"/>
    </row>
    <row r="20" spans="2:12" x14ac:dyDescent="0.25">
      <c r="B20" s="15"/>
      <c r="C20" s="15" t="s">
        <v>139</v>
      </c>
      <c r="D20" s="17">
        <f>VLOOKUP($C20,'yield calculation'!$C:$F,2,FALSE)</f>
        <v>1.9112113863229752E-2</v>
      </c>
      <c r="E20" s="17">
        <f>VLOOKUP($C20,'yield calculation'!$C:$F,3,FALSE)</f>
        <v>2.5118671357631683E-2</v>
      </c>
      <c r="F20" s="17">
        <f>VLOOKUP($C20,'yield calculation'!$C:$F,4,FALSE)</f>
        <v>0.76087284088134766</v>
      </c>
    </row>
    <row r="21" spans="2:12" x14ac:dyDescent="0.25">
      <c r="B21" s="15"/>
      <c r="C21" s="15" t="s">
        <v>136</v>
      </c>
      <c r="D21" s="17">
        <f>VLOOKUP($C21,'yield calculation'!$C:$F,2,FALSE)</f>
        <v>2.3545706644654274E-2</v>
      </c>
      <c r="E21" s="17">
        <f>VLOOKUP($C21,'yield calculation'!$C:$F,3,FALSE)</f>
        <v>3.4146342426538467E-2</v>
      </c>
      <c r="F21" s="17">
        <f>VLOOKUP($C21,'yield calculation'!$C:$F,4,FALSE)</f>
        <v>0.68955284357070923</v>
      </c>
    </row>
    <row r="22" spans="2:12" x14ac:dyDescent="0.25">
      <c r="B22" s="15"/>
      <c r="C22" s="15" t="s">
        <v>137</v>
      </c>
      <c r="D22" s="17">
        <f>VLOOKUP($C22,'yield calculation'!$C:$F,2,FALSE)</f>
        <v>1.7723744735121727E-2</v>
      </c>
      <c r="E22" s="17">
        <f>VLOOKUP($C22,'yield calculation'!$C:$F,3,FALSE)</f>
        <v>2.3628197610378265E-2</v>
      </c>
      <c r="F22" s="17">
        <f>VLOOKUP($C22,'yield calculation'!$C:$F,4,FALSE)</f>
        <v>0.75010985136032104</v>
      </c>
    </row>
    <row r="23" spans="2:12" x14ac:dyDescent="0.25">
      <c r="B23" s="15"/>
      <c r="C23" s="15" t="s">
        <v>12</v>
      </c>
      <c r="D23" s="17">
        <f>VLOOKUP($C23,'yield calculation'!$C:$F,2,FALSE)</f>
        <v>2.3439368233084679E-2</v>
      </c>
      <c r="E23" s="17">
        <f>VLOOKUP($C23,'yield calculation'!$C:$F,3,FALSE)</f>
        <v>2.9184037819504738E-2</v>
      </c>
      <c r="F23" s="17">
        <f>VLOOKUP($C23,'yield calculation'!$C:$F,4,FALSE)</f>
        <v>0.80315715074539185</v>
      </c>
    </row>
    <row r="24" spans="2:12" x14ac:dyDescent="0.25">
      <c r="B24" s="15"/>
      <c r="C24" s="15" t="s">
        <v>13</v>
      </c>
      <c r="D24" s="17">
        <f>VLOOKUP($C24,'yield calculation'!$C:$F,2,FALSE)</f>
        <v>1.6813846305012703E-2</v>
      </c>
      <c r="E24" s="17">
        <f>VLOOKUP($C24,'yield calculation'!$C:$F,3,FALSE)</f>
        <v>2.4765869602560997E-2</v>
      </c>
      <c r="F24" s="17">
        <f>VLOOKUP($C24,'yield calculation'!$C:$F,4,FALSE)</f>
        <v>0.67891204357147217</v>
      </c>
    </row>
    <row r="25" spans="2:12" x14ac:dyDescent="0.25">
      <c r="B25" s="15"/>
      <c r="C25" s="15" t="s">
        <v>15</v>
      </c>
      <c r="D25" s="17">
        <f>VLOOKUP($C25,'yield calculation'!$C:$F,2,FALSE)</f>
        <v>1.4652876183390617E-2</v>
      </c>
      <c r="E25" s="17">
        <f>VLOOKUP($C25,'yield calculation'!$C:$F,3,FALSE)</f>
        <v>1.9993584603071213E-2</v>
      </c>
      <c r="F25" s="17">
        <f>VLOOKUP($C25,'yield calculation'!$C:$F,4,FALSE)</f>
        <v>0.73287886381149292</v>
      </c>
    </row>
    <row r="26" spans="2:12" x14ac:dyDescent="0.25">
      <c r="B26" s="15"/>
      <c r="C26" s="15" t="s">
        <v>16</v>
      </c>
      <c r="D26" s="17">
        <f>VLOOKUP($C26,'yield calculation'!$C:$F,2,FALSE)</f>
        <v>9.9829472601413727E-3</v>
      </c>
      <c r="E26" s="17">
        <f>VLOOKUP($C26,'yield calculation'!$C:$F,3,FALSE)</f>
        <v>1.5694817528128624E-2</v>
      </c>
      <c r="F26" s="17">
        <f>VLOOKUP($C26,'yield calculation'!$C:$F,4,FALSE)</f>
        <v>0.6360664963722229</v>
      </c>
    </row>
    <row r="27" spans="2:12" x14ac:dyDescent="0.25">
      <c r="B27" s="15"/>
      <c r="C27" s="15" t="s">
        <v>17</v>
      </c>
      <c r="D27" s="17">
        <f>VLOOKUP($C27,'yield calculation'!$C:$F,2,FALSE)</f>
        <v>2.7695801109075546E-2</v>
      </c>
      <c r="E27" s="17">
        <f>VLOOKUP($C27,'yield calculation'!$C:$F,3,FALSE)</f>
        <v>3.6126740276813507E-2</v>
      </c>
      <c r="F27" s="17">
        <f>VLOOKUP($C27,'yield calculation'!$C:$F,4,FALSE)</f>
        <v>0.76662880182266235</v>
      </c>
    </row>
    <row r="28" spans="2:12" x14ac:dyDescent="0.25">
      <c r="B28" s="15"/>
      <c r="C28" s="15" t="s">
        <v>138</v>
      </c>
      <c r="D28" s="17">
        <f>VLOOKUP($C28,'yield calculation'!$C:$F,2,FALSE)</f>
        <v>1.7840804532170296E-2</v>
      </c>
      <c r="E28" s="17">
        <f>VLOOKUP($C28,'yield calculation'!$C:$F,3,FALSE)</f>
        <v>2.5683240965008736E-2</v>
      </c>
      <c r="F28" s="17">
        <f>VLOOKUP($C28,'yield calculation'!$C:$F,4,FALSE)</f>
        <v>0.69464772939682007</v>
      </c>
    </row>
    <row r="29" spans="2:12" x14ac:dyDescent="0.25">
      <c r="B29" s="15"/>
      <c r="C29" s="15" t="s">
        <v>14</v>
      </c>
      <c r="D29" s="17">
        <f>VLOOKUP($C29,'yield calculation'!$C:$F,2,FALSE)</f>
        <v>7.105270866304636E-3</v>
      </c>
      <c r="E29" s="17">
        <f>VLOOKUP($C29,'yield calculation'!$C:$F,3,FALSE)</f>
        <v>1.4615055173635483E-2</v>
      </c>
      <c r="F29" s="17">
        <f>VLOOKUP($C29,'yield calculation'!$C:$F,4,FALSE)</f>
        <v>0.48616108298301697</v>
      </c>
    </row>
    <row r="30" spans="2:12" x14ac:dyDescent="0.25">
      <c r="B30" s="15"/>
      <c r="C30" s="15" t="s">
        <v>133</v>
      </c>
      <c r="D30" s="17">
        <f>VLOOKUP($C30,'yield calculation'!$C:$F,2,FALSE)</f>
        <v>1.4036676846444607E-2</v>
      </c>
      <c r="E30" s="17">
        <f>VLOOKUP($C30,'yield calculation'!$C:$F,3,FALSE)</f>
        <v>2.2020954638719559E-2</v>
      </c>
      <c r="F30" s="17">
        <f>VLOOKUP($C30,'yield calculation'!$C:$F,4,FALSE)</f>
        <v>0.63742357492446899</v>
      </c>
    </row>
    <row r="31" spans="2:12" x14ac:dyDescent="0.25">
      <c r="B31" s="15"/>
      <c r="C31" s="15" t="s">
        <v>0</v>
      </c>
      <c r="D31" s="17">
        <f>VLOOKUP($C31,'yield calculation'!$C:$F,2,FALSE)</f>
        <v>1.634514145553112E-2</v>
      </c>
      <c r="E31" s="17">
        <f>VLOOKUP($C31,'yield calculation'!$C:$F,3,FALSE)</f>
        <v>2.2912774235010147E-2</v>
      </c>
      <c r="F31" s="17">
        <f>VLOOKUP($C31,'yield calculation'!$C:$F,4,FALSE)</f>
        <v>0.71336370706558228</v>
      </c>
    </row>
    <row r="32" spans="2:12" ht="16.5" thickBot="1" x14ac:dyDescent="0.3">
      <c r="B32" s="35" t="s">
        <v>22</v>
      </c>
      <c r="C32" s="35" t="s">
        <v>132</v>
      </c>
      <c r="D32" s="36">
        <f>VLOOKUP($C32,'yield calculation'!$C:$F,2,FALSE)</f>
        <v>1.4107052236795425E-2</v>
      </c>
      <c r="E32" s="36">
        <f>VLOOKUP($C32,'yield calculation'!$C:$F,3,FALSE)</f>
        <v>2.167154848575592E-2</v>
      </c>
      <c r="F32" s="36">
        <f>VLOOKUP($C32,'yield calculation'!$C:$F,4,FALSE)</f>
        <v>0.65094804763793945</v>
      </c>
    </row>
    <row r="33" spans="2:2" ht="16.5" thickTop="1" x14ac:dyDescent="0.25">
      <c r="B33" s="2" t="s">
        <v>37</v>
      </c>
    </row>
  </sheetData>
  <pageMargins left="0.7" right="0.7" top="0.75" bottom="0.75" header="0.3" footer="0.3"/>
  <pageSetup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T36"/>
  <sheetViews>
    <sheetView workbookViewId="0"/>
  </sheetViews>
  <sheetFormatPr defaultRowHeight="15" x14ac:dyDescent="0.25"/>
  <cols>
    <col min="1" max="1" width="43.42578125" customWidth="1"/>
    <col min="2" max="2" width="14" bestFit="1" customWidth="1"/>
    <col min="3" max="3" width="10.140625" customWidth="1"/>
    <col min="4" max="4" width="12.7109375" customWidth="1"/>
    <col min="5" max="5" width="10.140625" style="8" customWidth="1"/>
    <col min="6" max="6" width="11.85546875" customWidth="1"/>
    <col min="7" max="7" width="12.28515625" customWidth="1"/>
    <col min="8" max="11" width="10.140625" customWidth="1"/>
    <col min="12" max="12" width="13.42578125" customWidth="1"/>
    <col min="13" max="13" width="12.140625" customWidth="1"/>
    <col min="14" max="14" width="10.7109375" customWidth="1"/>
    <col min="15" max="15" width="10.140625" customWidth="1"/>
    <col min="16" max="16" width="14.5703125" style="24" bestFit="1" customWidth="1"/>
  </cols>
  <sheetData>
    <row r="1" spans="1:20" ht="39.75" thickBot="1" x14ac:dyDescent="0.3">
      <c r="A1" s="12"/>
      <c r="B1" s="12"/>
      <c r="C1" s="13" t="str">
        <f>RIGHT(SUBSTITUTE('achieved fresh and panel'!C1,"_"," "),LEN(SUBSTITUTE('achieved fresh and panel'!C1,"_"," "))-1)</f>
        <v>Food</v>
      </c>
      <c r="D1" s="13" t="str">
        <f>RIGHT(SUBSTITUTE('achieved fresh and panel'!D1,"_"," "),LEN(SUBSTITUTE('achieved fresh and panel'!D1,"_"," "))-1)</f>
        <v>Basic Metals and Metal Products</v>
      </c>
      <c r="E1" s="13" t="str">
        <f>RIGHT(SUBSTITUTE('achieved fresh and panel'!E1,"_"," "),LEN(SUBSTITUTE('achieved fresh and panel'!E1,"_"," "))-1)</f>
        <v>Comp Elec and Optical Prod</v>
      </c>
      <c r="F1" s="13" t="str">
        <f>RIGHT(SUBSTITUTE('achieved fresh and panel'!F1,"_"," "),LEN(SUBSTITUTE('achieved fresh and panel'!F1,"_"," "))-1)</f>
        <v>Machinery and Equipment</v>
      </c>
      <c r="G1" s="13" t="str">
        <f>RIGHT(SUBSTITUTE('achieved fresh and panel'!G1,"_"," "),LEN(SUBSTITUTE('achieved fresh and panel'!G1,"_"," "))-1)</f>
        <v>Motor Vehicles</v>
      </c>
      <c r="H1" s="13" t="str">
        <f>RIGHT(SUBSTITUTE('achieved fresh and panel'!H1,"_"," "),LEN(SUBSTITUTE('achieved fresh and panel'!H1,"_"," "))-1)</f>
        <v>Other Manufacturing</v>
      </c>
      <c r="I1" s="13" t="str">
        <f>RIGHT(SUBSTITUTE('achieved fresh and panel'!I1,"_"," "),LEN(SUBSTITUTE('achieved fresh and panel'!I1,"_"," "))-1)</f>
        <v>Wholesale</v>
      </c>
      <c r="J1" s="13" t="str">
        <f>RIGHT(SUBSTITUTE('achieved fresh and panel'!J1,"_"," "),LEN(SUBSTITUTE('achieved fresh and panel'!J1,"_"," "))-1)</f>
        <v>Retail</v>
      </c>
      <c r="K1" s="13" t="str">
        <f>RIGHT(SUBSTITUTE('achieved fresh and panel'!K1,"_"," "),LEN(SUBSTITUTE('achieved fresh and panel'!K1,"_"," "))-1)</f>
        <v>Hotels</v>
      </c>
      <c r="L1" s="13" t="str">
        <f>RIGHT(SUBSTITUTE('achieved fresh and panel'!L1,"_"," "),LEN(SUBSTITUTE('achieved fresh and panel'!L1,"_"," "))-1)</f>
        <v>Restaurants</v>
      </c>
      <c r="M1" s="13" t="str">
        <f>RIGHT(SUBSTITUTE('achieved fresh and panel'!M1,"_"," "),LEN(SUBSTITUTE('achieved fresh and panel'!M1,"_"," "))-1)</f>
        <v>Construction</v>
      </c>
      <c r="N1" s="13" t="str">
        <f>RIGHT(SUBSTITUTE('achieved fresh and panel'!N1,"_"," "),LEN(SUBSTITUTE('achieved fresh and panel'!N1,"_"," "))-1)</f>
        <v>Professional Activities</v>
      </c>
      <c r="O1" s="13" t="str">
        <f>RIGHT(SUBSTITUTE('achieved fresh and panel'!O1,"_"," "),LEN(SUBSTITUTE('achieved fresh and panel'!O1,"_"," "))-1)</f>
        <v>Other Services</v>
      </c>
      <c r="P1" s="21" t="str">
        <f>RIGHT(SUBSTITUTE('achieved fresh and panel'!T1,"_"," "),LEN(SUBSTITUTE('achieved fresh and panel'!T1,"_"," "))-1)</f>
        <v>Grand Total</v>
      </c>
    </row>
    <row r="2" spans="1:20" x14ac:dyDescent="0.25">
      <c r="A2" s="4" t="str">
        <f>'achieved fresh and panel'!A2</f>
        <v>Hokkaido</v>
      </c>
      <c r="B2" s="2" t="str">
        <f>LEFT('achieved fresh and panel'!B2,FIND(")",'achieved fresh and panel'!B2))</f>
        <v>Small (5-19)</v>
      </c>
      <c r="C2" s="25">
        <f>'achieved fresh and panel'!C2</f>
        <v>11</v>
      </c>
      <c r="D2" s="25">
        <f>'achieved fresh and panel'!D2</f>
        <v>4</v>
      </c>
      <c r="E2" s="25">
        <f>'achieved fresh and panel'!E2</f>
        <v>1</v>
      </c>
      <c r="F2" s="25">
        <f>'achieved fresh and panel'!F2</f>
        <v>1</v>
      </c>
      <c r="G2" s="25">
        <f>'achieved fresh and panel'!G2</f>
        <v>0</v>
      </c>
      <c r="H2" s="25">
        <f>'achieved fresh and panel'!H2</f>
        <v>4</v>
      </c>
      <c r="I2" s="25">
        <f>'achieved fresh and panel'!I2</f>
        <v>2</v>
      </c>
      <c r="J2" s="25">
        <f>'achieved fresh and panel'!J2</f>
        <v>12</v>
      </c>
      <c r="K2" s="25">
        <f>'achieved fresh and panel'!K2</f>
        <v>7</v>
      </c>
      <c r="L2" s="25">
        <f>'achieved fresh and panel'!L2</f>
        <v>5</v>
      </c>
      <c r="M2" s="25">
        <f>'achieved fresh and panel'!M2</f>
        <v>14</v>
      </c>
      <c r="N2" s="25">
        <f>'achieved fresh and panel'!N2</f>
        <v>1</v>
      </c>
      <c r="O2" s="25">
        <f>'achieved fresh and panel'!O2</f>
        <v>3</v>
      </c>
      <c r="P2" s="22">
        <f>SUM(C2:O4)</f>
        <v>174</v>
      </c>
    </row>
    <row r="3" spans="1:20" x14ac:dyDescent="0.25">
      <c r="A3" s="4" t="str">
        <f>'achieved fresh and panel'!A3</f>
        <v>Hokkaido</v>
      </c>
      <c r="B3" s="2" t="str">
        <f>LEFT('achieved fresh and panel'!B3,FIND(")",'achieved fresh and panel'!B3))</f>
        <v>Medium (20-99)</v>
      </c>
      <c r="C3" s="25">
        <f>'achieved fresh and panel'!C3</f>
        <v>4</v>
      </c>
      <c r="D3" s="25">
        <f>'achieved fresh and panel'!D3</f>
        <v>4</v>
      </c>
      <c r="E3" s="25">
        <f>'achieved fresh and panel'!E3</f>
        <v>0</v>
      </c>
      <c r="F3" s="25">
        <f>'achieved fresh and panel'!F3</f>
        <v>2</v>
      </c>
      <c r="G3" s="25">
        <f>'achieved fresh and panel'!G3</f>
        <v>1</v>
      </c>
      <c r="H3" s="25">
        <f>'achieved fresh and panel'!H3</f>
        <v>5</v>
      </c>
      <c r="I3" s="25">
        <f>'achieved fresh and panel'!I3</f>
        <v>9</v>
      </c>
      <c r="J3" s="25">
        <f>'achieved fresh and panel'!J3</f>
        <v>4</v>
      </c>
      <c r="K3" s="25">
        <f>'achieved fresh and panel'!K3</f>
        <v>10</v>
      </c>
      <c r="L3" s="25">
        <f>'achieved fresh and panel'!L3</f>
        <v>1</v>
      </c>
      <c r="M3" s="25">
        <f>'achieved fresh and panel'!M3</f>
        <v>19</v>
      </c>
      <c r="N3" s="25">
        <f>'achieved fresh and panel'!N3</f>
        <v>2</v>
      </c>
      <c r="O3" s="25">
        <f>'achieved fresh and panel'!O3</f>
        <v>8</v>
      </c>
      <c r="P3" s="22"/>
    </row>
    <row r="4" spans="1:20" x14ac:dyDescent="0.25">
      <c r="A4" s="4" t="str">
        <f>'achieved fresh and panel'!A4</f>
        <v>Hokkaido</v>
      </c>
      <c r="B4" s="2" t="str">
        <f>LEFT('achieved fresh and panel'!B4,FIND(")",'achieved fresh and panel'!B4))</f>
        <v>Large (100 or more)</v>
      </c>
      <c r="C4" s="25">
        <f>'achieved fresh and panel'!C4</f>
        <v>4</v>
      </c>
      <c r="D4" s="25">
        <f>'achieved fresh and panel'!D4</f>
        <v>0</v>
      </c>
      <c r="E4" s="25">
        <f>'achieved fresh and panel'!E4</f>
        <v>0</v>
      </c>
      <c r="F4" s="25">
        <f>'achieved fresh and panel'!F4</f>
        <v>0</v>
      </c>
      <c r="G4" s="25">
        <f>'achieved fresh and panel'!G4</f>
        <v>1</v>
      </c>
      <c r="H4" s="25">
        <f>'achieved fresh and panel'!H4</f>
        <v>1</v>
      </c>
      <c r="I4" s="25">
        <f>'achieved fresh and panel'!I4</f>
        <v>1</v>
      </c>
      <c r="J4" s="25">
        <f>'achieved fresh and panel'!J4</f>
        <v>6</v>
      </c>
      <c r="K4" s="25">
        <f>'achieved fresh and panel'!K4</f>
        <v>3</v>
      </c>
      <c r="L4" s="25">
        <f>'achieved fresh and panel'!L4</f>
        <v>6</v>
      </c>
      <c r="M4" s="25">
        <f>'achieved fresh and panel'!M4</f>
        <v>2</v>
      </c>
      <c r="N4" s="25">
        <f>'achieved fresh and panel'!N4</f>
        <v>3</v>
      </c>
      <c r="O4" s="25">
        <f>'achieved fresh and panel'!O4</f>
        <v>13</v>
      </c>
      <c r="P4" s="22"/>
    </row>
    <row r="5" spans="1:20" x14ac:dyDescent="0.25">
      <c r="A5" s="4" t="str">
        <f>'achieved fresh and panel'!A5</f>
        <v>Tohoku</v>
      </c>
      <c r="B5" s="2" t="str">
        <f>LEFT('achieved fresh and panel'!B5,FIND(")",'achieved fresh and panel'!B5))</f>
        <v>Small (5-19)</v>
      </c>
      <c r="C5" s="25">
        <f>'achieved fresh and panel'!C5</f>
        <v>3</v>
      </c>
      <c r="D5" s="25">
        <f>'achieved fresh and panel'!D5</f>
        <v>3</v>
      </c>
      <c r="E5" s="25">
        <f>'achieved fresh and panel'!E5</f>
        <v>3</v>
      </c>
      <c r="F5" s="25">
        <f>'achieved fresh and panel'!F5</f>
        <v>3</v>
      </c>
      <c r="G5" s="25">
        <f>'achieved fresh and panel'!G5</f>
        <v>2</v>
      </c>
      <c r="H5" s="25">
        <f>'achieved fresh and panel'!H5</f>
        <v>6</v>
      </c>
      <c r="I5" s="25">
        <f>'achieved fresh and panel'!I5</f>
        <v>5</v>
      </c>
      <c r="J5" s="25">
        <f>'achieved fresh and panel'!J5</f>
        <v>13</v>
      </c>
      <c r="K5" s="25">
        <f>'achieved fresh and panel'!K5</f>
        <v>7</v>
      </c>
      <c r="L5" s="25">
        <f>'achieved fresh and panel'!L5</f>
        <v>5</v>
      </c>
      <c r="M5" s="25">
        <f>'achieved fresh and panel'!M5</f>
        <v>13</v>
      </c>
      <c r="N5" s="25">
        <f>'achieved fresh and panel'!N5</f>
        <v>1</v>
      </c>
      <c r="O5" s="25">
        <f>'achieved fresh and panel'!O5</f>
        <v>3</v>
      </c>
      <c r="P5" s="22">
        <f>SUM(C5:O7)</f>
        <v>177</v>
      </c>
    </row>
    <row r="6" spans="1:20" x14ac:dyDescent="0.25">
      <c r="A6" s="4" t="str">
        <f>'achieved fresh and panel'!A6</f>
        <v>Tohoku</v>
      </c>
      <c r="B6" s="2" t="str">
        <f>LEFT('achieved fresh and panel'!B6,FIND(")",'achieved fresh and panel'!B6))</f>
        <v>Medium (20-99)</v>
      </c>
      <c r="C6" s="25">
        <f>'achieved fresh and panel'!C6</f>
        <v>3</v>
      </c>
      <c r="D6" s="25">
        <f>'achieved fresh and panel'!D6</f>
        <v>5</v>
      </c>
      <c r="E6" s="25">
        <f>'achieved fresh and panel'!E6</f>
        <v>8</v>
      </c>
      <c r="F6" s="25">
        <f>'achieved fresh and panel'!F6</f>
        <v>4</v>
      </c>
      <c r="G6" s="25">
        <f>'achieved fresh and panel'!G6</f>
        <v>5</v>
      </c>
      <c r="H6" s="25">
        <f>'achieved fresh and panel'!H6</f>
        <v>11</v>
      </c>
      <c r="I6" s="25">
        <f>'achieved fresh and panel'!I6</f>
        <v>4</v>
      </c>
      <c r="J6" s="25">
        <f>'achieved fresh and panel'!J6</f>
        <v>5</v>
      </c>
      <c r="K6" s="25">
        <f>'achieved fresh and panel'!K6</f>
        <v>3</v>
      </c>
      <c r="L6" s="25">
        <f>'achieved fresh and panel'!L6</f>
        <v>1</v>
      </c>
      <c r="M6" s="25">
        <f>'achieved fresh and panel'!M6</f>
        <v>5</v>
      </c>
      <c r="N6" s="25">
        <f>'achieved fresh and panel'!N6</f>
        <v>0</v>
      </c>
      <c r="O6" s="25">
        <f>'achieved fresh and panel'!O6</f>
        <v>5</v>
      </c>
      <c r="P6" s="22"/>
    </row>
    <row r="7" spans="1:20" ht="15.75" x14ac:dyDescent="0.25">
      <c r="A7" s="4" t="str">
        <f>'achieved fresh and panel'!A7</f>
        <v>Tohoku</v>
      </c>
      <c r="B7" s="2" t="str">
        <f>LEFT('achieved fresh and panel'!B7,FIND(")",'achieved fresh and panel'!B7))</f>
        <v>Large (100 or more)</v>
      </c>
      <c r="C7" s="25">
        <f>'achieved fresh and panel'!C7</f>
        <v>3</v>
      </c>
      <c r="D7" s="25">
        <f>'achieved fresh and panel'!D7</f>
        <v>4</v>
      </c>
      <c r="E7" s="25">
        <f>'achieved fresh and panel'!E7</f>
        <v>7</v>
      </c>
      <c r="F7" s="25">
        <f>'achieved fresh and panel'!F7</f>
        <v>5</v>
      </c>
      <c r="G7" s="25">
        <f>'achieved fresh and panel'!G7</f>
        <v>3</v>
      </c>
      <c r="H7" s="25">
        <f>'achieved fresh and panel'!H7</f>
        <v>6</v>
      </c>
      <c r="I7" s="25">
        <f>'achieved fresh and panel'!I7</f>
        <v>1</v>
      </c>
      <c r="J7" s="25">
        <f>'achieved fresh and panel'!J7</f>
        <v>7</v>
      </c>
      <c r="K7" s="25">
        <f>'achieved fresh and panel'!K7</f>
        <v>1</v>
      </c>
      <c r="L7" s="25">
        <f>'achieved fresh and panel'!L7</f>
        <v>1</v>
      </c>
      <c r="M7" s="25">
        <f>'achieved fresh and panel'!M7</f>
        <v>3</v>
      </c>
      <c r="N7" s="25">
        <f>'achieved fresh and panel'!N7</f>
        <v>1</v>
      </c>
      <c r="O7" s="25">
        <f>'achieved fresh and panel'!O7</f>
        <v>9</v>
      </c>
      <c r="P7" s="22"/>
      <c r="T7" s="15"/>
    </row>
    <row r="8" spans="1:20" ht="15.75" x14ac:dyDescent="0.25">
      <c r="A8" s="4" t="str">
        <f>'achieved fresh and panel'!A8</f>
        <v>Kanto (excl. Tokyo)</v>
      </c>
      <c r="B8" s="2" t="str">
        <f>LEFT('achieved fresh and panel'!B8,FIND(")",'achieved fresh and panel'!B8))</f>
        <v>Small (5-19)</v>
      </c>
      <c r="C8" s="25">
        <f>'achieved fresh and panel'!C8</f>
        <v>3</v>
      </c>
      <c r="D8" s="25">
        <f>'achieved fresh and panel'!D8</f>
        <v>6</v>
      </c>
      <c r="E8" s="25">
        <f>'achieved fresh and panel'!E8</f>
        <v>2</v>
      </c>
      <c r="F8" s="25">
        <f>'achieved fresh and panel'!F8</f>
        <v>3</v>
      </c>
      <c r="G8" s="25">
        <f>'achieved fresh and panel'!G8</f>
        <v>7</v>
      </c>
      <c r="H8" s="25">
        <f>'achieved fresh and panel'!H8</f>
        <v>10</v>
      </c>
      <c r="I8" s="25">
        <f>'achieved fresh and panel'!I8</f>
        <v>12</v>
      </c>
      <c r="J8" s="25">
        <f>'achieved fresh and panel'!J8</f>
        <v>28</v>
      </c>
      <c r="K8" s="25">
        <f>'achieved fresh and panel'!K8</f>
        <v>1</v>
      </c>
      <c r="L8" s="25">
        <f>'achieved fresh and panel'!L8</f>
        <v>14</v>
      </c>
      <c r="M8" s="25">
        <f>'achieved fresh and panel'!M8</f>
        <v>28</v>
      </c>
      <c r="N8" s="25">
        <f>'achieved fresh and panel'!N8</f>
        <v>3</v>
      </c>
      <c r="O8" s="25">
        <f>'achieved fresh and panel'!O8</f>
        <v>8</v>
      </c>
      <c r="P8" s="22">
        <f>SUM(C8:O10)</f>
        <v>296</v>
      </c>
      <c r="T8" s="15"/>
    </row>
    <row r="9" spans="1:20" ht="15.75" x14ac:dyDescent="0.25">
      <c r="A9" s="4" t="str">
        <f>'achieved fresh and panel'!A9</f>
        <v>Kanto (excl. Tokyo)</v>
      </c>
      <c r="B9" s="2" t="str">
        <f>LEFT('achieved fresh and panel'!B9,FIND(")",'achieved fresh and panel'!B9))</f>
        <v>Medium (20-99)</v>
      </c>
      <c r="C9" s="25">
        <f>'achieved fresh and panel'!C9</f>
        <v>3</v>
      </c>
      <c r="D9" s="25">
        <f>'achieved fresh and panel'!D9</f>
        <v>10</v>
      </c>
      <c r="E9" s="25">
        <f>'achieved fresh and panel'!E9</f>
        <v>1</v>
      </c>
      <c r="F9" s="25">
        <f>'achieved fresh and panel'!F9</f>
        <v>3</v>
      </c>
      <c r="G9" s="25">
        <f>'achieved fresh and panel'!G9</f>
        <v>9</v>
      </c>
      <c r="H9" s="25">
        <f>'achieved fresh and panel'!H9</f>
        <v>8</v>
      </c>
      <c r="I9" s="25">
        <f>'achieved fresh and panel'!I9</f>
        <v>3</v>
      </c>
      <c r="J9" s="25">
        <f>'achieved fresh and panel'!J9</f>
        <v>9</v>
      </c>
      <c r="K9" s="25">
        <f>'achieved fresh and panel'!K9</f>
        <v>7</v>
      </c>
      <c r="L9" s="25">
        <f>'achieved fresh and panel'!L9</f>
        <v>11</v>
      </c>
      <c r="M9" s="25">
        <f>'achieved fresh and panel'!M9</f>
        <v>8</v>
      </c>
      <c r="N9" s="25">
        <f>'achieved fresh and panel'!N9</f>
        <v>1</v>
      </c>
      <c r="O9" s="25">
        <f>'achieved fresh and panel'!O9</f>
        <v>12</v>
      </c>
      <c r="P9" s="22"/>
      <c r="T9" s="15"/>
    </row>
    <row r="10" spans="1:20" ht="15.75" x14ac:dyDescent="0.25">
      <c r="A10" s="4" t="str">
        <f>'achieved fresh and panel'!A10</f>
        <v>Kanto (excl. Tokyo)</v>
      </c>
      <c r="B10" s="2" t="str">
        <f>LEFT('achieved fresh and panel'!B10,FIND(")",'achieved fresh and panel'!B10))</f>
        <v>Large (100 or more)</v>
      </c>
      <c r="C10" s="25">
        <f>'achieved fresh and panel'!C10</f>
        <v>6</v>
      </c>
      <c r="D10" s="25">
        <f>'achieved fresh and panel'!D10</f>
        <v>8</v>
      </c>
      <c r="E10" s="25">
        <f>'achieved fresh and panel'!E10</f>
        <v>7</v>
      </c>
      <c r="F10" s="25">
        <f>'achieved fresh and panel'!F10</f>
        <v>6</v>
      </c>
      <c r="G10" s="25">
        <f>'achieved fresh and panel'!G10</f>
        <v>7</v>
      </c>
      <c r="H10" s="25">
        <f>'achieved fresh and panel'!H10</f>
        <v>10</v>
      </c>
      <c r="I10" s="25">
        <f>'achieved fresh and panel'!I10</f>
        <v>8</v>
      </c>
      <c r="J10" s="25">
        <f>'achieved fresh and panel'!J10</f>
        <v>7</v>
      </c>
      <c r="K10" s="25">
        <f>'achieved fresh and panel'!K10</f>
        <v>3</v>
      </c>
      <c r="L10" s="25">
        <f>'achieved fresh and panel'!L10</f>
        <v>6</v>
      </c>
      <c r="M10" s="25">
        <f>'achieved fresh and panel'!M10</f>
        <v>6</v>
      </c>
      <c r="N10" s="25">
        <f>'achieved fresh and panel'!N10</f>
        <v>2</v>
      </c>
      <c r="O10" s="25">
        <f>'achieved fresh and panel'!O10</f>
        <v>10</v>
      </c>
      <c r="P10" s="22"/>
      <c r="T10" s="15"/>
    </row>
    <row r="11" spans="1:20" ht="15.75" x14ac:dyDescent="0.25">
      <c r="A11" s="4" t="str">
        <f>'achieved fresh and panel'!A11</f>
        <v>Tokyo</v>
      </c>
      <c r="B11" s="2" t="str">
        <f>LEFT('achieved fresh and panel'!B11,FIND(")",'achieved fresh and panel'!B11))</f>
        <v>Small (5-19)</v>
      </c>
      <c r="C11" s="25">
        <f>'achieved fresh and panel'!C11</f>
        <v>1</v>
      </c>
      <c r="D11" s="25">
        <f>'achieved fresh and panel'!D11</f>
        <v>0</v>
      </c>
      <c r="E11" s="25">
        <f>'achieved fresh and panel'!E11</f>
        <v>1</v>
      </c>
      <c r="F11" s="25">
        <f>'achieved fresh and panel'!F11</f>
        <v>3</v>
      </c>
      <c r="G11" s="25">
        <f>'achieved fresh and panel'!G11</f>
        <v>1</v>
      </c>
      <c r="H11" s="25">
        <f>'achieved fresh and panel'!H11</f>
        <v>9</v>
      </c>
      <c r="I11" s="25">
        <f>'achieved fresh and panel'!I11</f>
        <v>11</v>
      </c>
      <c r="J11" s="25">
        <f>'achieved fresh and panel'!J11</f>
        <v>13</v>
      </c>
      <c r="K11" s="25">
        <f>'achieved fresh and panel'!K11</f>
        <v>0</v>
      </c>
      <c r="L11" s="25">
        <f>'achieved fresh and panel'!L11</f>
        <v>10</v>
      </c>
      <c r="M11" s="25">
        <f>'achieved fresh and panel'!M11</f>
        <v>11</v>
      </c>
      <c r="N11" s="25">
        <f>'achieved fresh and panel'!N11</f>
        <v>6</v>
      </c>
      <c r="O11" s="25">
        <f>'achieved fresh and panel'!O11</f>
        <v>9</v>
      </c>
      <c r="P11" s="22">
        <f>SUM(C11:O13)</f>
        <v>211</v>
      </c>
      <c r="T11" s="15"/>
    </row>
    <row r="12" spans="1:20" ht="15.75" x14ac:dyDescent="0.25">
      <c r="A12" s="4" t="str">
        <f>'achieved fresh and panel'!A12</f>
        <v>Tokyo</v>
      </c>
      <c r="B12" s="2" t="str">
        <f>LEFT('achieved fresh and panel'!B12,FIND(")",'achieved fresh and panel'!B12))</f>
        <v>Medium (20-99)</v>
      </c>
      <c r="C12" s="25">
        <f>'achieved fresh and panel'!C12</f>
        <v>3</v>
      </c>
      <c r="D12" s="25">
        <f>'achieved fresh and panel'!D12</f>
        <v>1</v>
      </c>
      <c r="E12" s="25">
        <f>'achieved fresh and panel'!E12</f>
        <v>4</v>
      </c>
      <c r="F12" s="25">
        <f>'achieved fresh and panel'!F12</f>
        <v>0</v>
      </c>
      <c r="G12" s="25">
        <f>'achieved fresh and panel'!G12</f>
        <v>1</v>
      </c>
      <c r="H12" s="25">
        <f>'achieved fresh and panel'!H12</f>
        <v>5</v>
      </c>
      <c r="I12" s="25">
        <f>'achieved fresh and panel'!I12</f>
        <v>4</v>
      </c>
      <c r="J12" s="25">
        <f>'achieved fresh and panel'!J12</f>
        <v>6</v>
      </c>
      <c r="K12" s="25">
        <f>'achieved fresh and panel'!K12</f>
        <v>3</v>
      </c>
      <c r="L12" s="25">
        <f>'achieved fresh and panel'!L12</f>
        <v>10</v>
      </c>
      <c r="M12" s="25">
        <f>'achieved fresh and panel'!M12</f>
        <v>4</v>
      </c>
      <c r="N12" s="25">
        <f>'achieved fresh and panel'!N12</f>
        <v>2</v>
      </c>
      <c r="O12" s="25">
        <f>'achieved fresh and panel'!O12</f>
        <v>2</v>
      </c>
      <c r="P12" s="22"/>
      <c r="T12" s="15"/>
    </row>
    <row r="13" spans="1:20" ht="15.75" x14ac:dyDescent="0.25">
      <c r="A13" s="4" t="str">
        <f>'achieved fresh and panel'!A13</f>
        <v>Tokyo</v>
      </c>
      <c r="B13" s="2" t="str">
        <f>LEFT('achieved fresh and panel'!B13,FIND(")",'achieved fresh and panel'!B13))</f>
        <v>Large (100 or more)</v>
      </c>
      <c r="C13" s="25">
        <f>'achieved fresh and panel'!C13</f>
        <v>4</v>
      </c>
      <c r="D13" s="25">
        <f>'achieved fresh and panel'!D13</f>
        <v>8</v>
      </c>
      <c r="E13" s="25">
        <f>'achieved fresh and panel'!E13</f>
        <v>10</v>
      </c>
      <c r="F13" s="25">
        <f>'achieved fresh and panel'!F13</f>
        <v>3</v>
      </c>
      <c r="G13" s="25">
        <f>'achieved fresh and panel'!G13</f>
        <v>4</v>
      </c>
      <c r="H13" s="25">
        <f>'achieved fresh and panel'!H13</f>
        <v>10</v>
      </c>
      <c r="I13" s="25">
        <f>'achieved fresh and panel'!I13</f>
        <v>8</v>
      </c>
      <c r="J13" s="25">
        <f>'achieved fresh and panel'!J13</f>
        <v>7</v>
      </c>
      <c r="K13" s="25">
        <f>'achieved fresh and panel'!K13</f>
        <v>3</v>
      </c>
      <c r="L13" s="25">
        <f>'achieved fresh and panel'!L13</f>
        <v>8</v>
      </c>
      <c r="M13" s="25">
        <f>'achieved fresh and panel'!M13</f>
        <v>8</v>
      </c>
      <c r="N13" s="25">
        <f>'achieved fresh and panel'!N13</f>
        <v>7</v>
      </c>
      <c r="O13" s="25">
        <f>'achieved fresh and panel'!O13</f>
        <v>11</v>
      </c>
      <c r="P13" s="22"/>
      <c r="T13" s="15"/>
    </row>
    <row r="14" spans="1:20" ht="15.75" x14ac:dyDescent="0.25">
      <c r="A14" s="4" t="str">
        <f>'achieved fresh and panel'!A14</f>
        <v>Chubu (excl. Aichi)</v>
      </c>
      <c r="B14" s="2" t="str">
        <f>LEFT('achieved fresh and panel'!B14,FIND(")",'achieved fresh and panel'!B14))</f>
        <v>Small (5-19)</v>
      </c>
      <c r="C14" s="25">
        <f>'achieved fresh and panel'!C14</f>
        <v>5</v>
      </c>
      <c r="D14" s="25">
        <f>'achieved fresh and panel'!D14</f>
        <v>6</v>
      </c>
      <c r="E14" s="25">
        <f>'achieved fresh and panel'!E14</f>
        <v>4</v>
      </c>
      <c r="F14" s="25">
        <f>'achieved fresh and panel'!F14</f>
        <v>3</v>
      </c>
      <c r="G14" s="25">
        <f>'achieved fresh and panel'!G14</f>
        <v>4</v>
      </c>
      <c r="H14" s="25">
        <f>'achieved fresh and panel'!H14</f>
        <v>5</v>
      </c>
      <c r="I14" s="25">
        <f>'achieved fresh and panel'!I14</f>
        <v>5</v>
      </c>
      <c r="J14" s="25">
        <f>'achieved fresh and panel'!J14</f>
        <v>12</v>
      </c>
      <c r="K14" s="25">
        <f>'achieved fresh and panel'!K14</f>
        <v>4</v>
      </c>
      <c r="L14" s="25">
        <f>'achieved fresh and panel'!L14</f>
        <v>10</v>
      </c>
      <c r="M14" s="25">
        <f>'achieved fresh and panel'!M14</f>
        <v>16</v>
      </c>
      <c r="N14" s="25">
        <f>'achieved fresh and panel'!N14</f>
        <v>4</v>
      </c>
      <c r="O14" s="25">
        <f>'achieved fresh and panel'!O14</f>
        <v>9</v>
      </c>
      <c r="P14" s="22">
        <f>SUM(C14:O16)</f>
        <v>219</v>
      </c>
      <c r="T14" s="15"/>
    </row>
    <row r="15" spans="1:20" ht="15.75" x14ac:dyDescent="0.25">
      <c r="A15" s="4" t="str">
        <f>'achieved fresh and panel'!A15</f>
        <v>Chubu (excl. Aichi)</v>
      </c>
      <c r="B15" s="2" t="str">
        <f>LEFT('achieved fresh and panel'!B15,FIND(")",'achieved fresh and panel'!B15))</f>
        <v>Medium (20-99)</v>
      </c>
      <c r="C15" s="25">
        <f>'achieved fresh and panel'!C15</f>
        <v>2</v>
      </c>
      <c r="D15" s="25">
        <f>'achieved fresh and panel'!D15</f>
        <v>1</v>
      </c>
      <c r="E15" s="25">
        <f>'achieved fresh and panel'!E15</f>
        <v>5</v>
      </c>
      <c r="F15" s="25">
        <f>'achieved fresh and panel'!F15</f>
        <v>1</v>
      </c>
      <c r="G15" s="25">
        <f>'achieved fresh and panel'!G15</f>
        <v>7</v>
      </c>
      <c r="H15" s="25">
        <f>'achieved fresh and panel'!H15</f>
        <v>10</v>
      </c>
      <c r="I15" s="25">
        <f>'achieved fresh and panel'!I15</f>
        <v>2</v>
      </c>
      <c r="J15" s="25">
        <f>'achieved fresh and panel'!J15</f>
        <v>3</v>
      </c>
      <c r="K15" s="25">
        <f>'achieved fresh and panel'!K15</f>
        <v>11</v>
      </c>
      <c r="L15" s="25">
        <f>'achieved fresh and panel'!L15</f>
        <v>3</v>
      </c>
      <c r="M15" s="25">
        <f>'achieved fresh and panel'!M15</f>
        <v>9</v>
      </c>
      <c r="N15" s="25">
        <f>'achieved fresh and panel'!N15</f>
        <v>0</v>
      </c>
      <c r="O15" s="25">
        <f>'achieved fresh and panel'!O15</f>
        <v>3</v>
      </c>
      <c r="P15" s="22"/>
      <c r="T15" s="15"/>
    </row>
    <row r="16" spans="1:20" ht="15.75" x14ac:dyDescent="0.25">
      <c r="A16" s="4" t="str">
        <f>'achieved fresh and panel'!A16</f>
        <v>Chubu (excl. Aichi)</v>
      </c>
      <c r="B16" s="2" t="str">
        <f>LEFT('achieved fresh and panel'!B16,FIND(")",'achieved fresh and panel'!B16))</f>
        <v>Large (100 or more)</v>
      </c>
      <c r="C16" s="25">
        <f>'achieved fresh and panel'!C16</f>
        <v>8</v>
      </c>
      <c r="D16" s="25">
        <f>'achieved fresh and panel'!D16</f>
        <v>3</v>
      </c>
      <c r="E16" s="25">
        <f>'achieved fresh and panel'!E16</f>
        <v>7</v>
      </c>
      <c r="F16" s="25">
        <f>'achieved fresh and panel'!F16</f>
        <v>9</v>
      </c>
      <c r="G16" s="25">
        <f>'achieved fresh and panel'!G16</f>
        <v>10</v>
      </c>
      <c r="H16" s="25">
        <f>'achieved fresh and panel'!H16</f>
        <v>16</v>
      </c>
      <c r="I16" s="25">
        <f>'achieved fresh and panel'!I16</f>
        <v>2</v>
      </c>
      <c r="J16" s="25">
        <f>'achieved fresh and panel'!J16</f>
        <v>3</v>
      </c>
      <c r="K16" s="25">
        <f>'achieved fresh and panel'!K16</f>
        <v>2</v>
      </c>
      <c r="L16" s="25">
        <f>'achieved fresh and panel'!L16</f>
        <v>0</v>
      </c>
      <c r="M16" s="25">
        <f>'achieved fresh and panel'!M16</f>
        <v>5</v>
      </c>
      <c r="N16" s="25">
        <f>'achieved fresh and panel'!N16</f>
        <v>1</v>
      </c>
      <c r="O16" s="25">
        <f>'achieved fresh and panel'!O16</f>
        <v>9</v>
      </c>
      <c r="P16" s="22"/>
      <c r="T16" s="15"/>
    </row>
    <row r="17" spans="1:20" ht="15.75" x14ac:dyDescent="0.25">
      <c r="A17" s="4" t="str">
        <f>'achieved fresh and panel'!A17</f>
        <v>Aichi</v>
      </c>
      <c r="B17" s="2" t="str">
        <f>LEFT('achieved fresh and panel'!B17,FIND(")",'achieved fresh and panel'!B17))</f>
        <v>Small (5-19)</v>
      </c>
      <c r="C17" s="25">
        <f>'achieved fresh and panel'!C17</f>
        <v>3</v>
      </c>
      <c r="D17" s="25">
        <f>'achieved fresh and panel'!D17</f>
        <v>4</v>
      </c>
      <c r="E17" s="25">
        <f>'achieved fresh and panel'!E17</f>
        <v>2</v>
      </c>
      <c r="F17" s="25">
        <f>'achieved fresh and panel'!F17</f>
        <v>12</v>
      </c>
      <c r="G17" s="25">
        <f>'achieved fresh and panel'!G17</f>
        <v>6</v>
      </c>
      <c r="H17" s="25">
        <f>'achieved fresh and panel'!H17</f>
        <v>9</v>
      </c>
      <c r="I17" s="25">
        <f>'achieved fresh and panel'!I17</f>
        <v>6</v>
      </c>
      <c r="J17" s="25">
        <f>'achieved fresh and panel'!J17</f>
        <v>12</v>
      </c>
      <c r="K17" s="25">
        <f>'achieved fresh and panel'!K17</f>
        <v>3</v>
      </c>
      <c r="L17" s="25">
        <f>'achieved fresh and panel'!L17</f>
        <v>3</v>
      </c>
      <c r="M17" s="25">
        <f>'achieved fresh and panel'!M17</f>
        <v>12</v>
      </c>
      <c r="N17" s="25">
        <f>'achieved fresh and panel'!N17</f>
        <v>3</v>
      </c>
      <c r="O17" s="25">
        <f>'achieved fresh and panel'!O17</f>
        <v>3</v>
      </c>
      <c r="P17" s="22">
        <f>SUM(C17:O19)</f>
        <v>185</v>
      </c>
      <c r="T17" s="15"/>
    </row>
    <row r="18" spans="1:20" x14ac:dyDescent="0.25">
      <c r="A18" s="4" t="str">
        <f>'achieved fresh and panel'!A18</f>
        <v>Aichi</v>
      </c>
      <c r="B18" s="2" t="str">
        <f>LEFT('achieved fresh and panel'!B18,FIND(")",'achieved fresh and panel'!B18))</f>
        <v>Medium (20-99)</v>
      </c>
      <c r="C18" s="25">
        <f>'achieved fresh and panel'!C18</f>
        <v>8</v>
      </c>
      <c r="D18" s="25">
        <f>'achieved fresh and panel'!D18</f>
        <v>5</v>
      </c>
      <c r="E18" s="25">
        <f>'achieved fresh and panel'!E18</f>
        <v>0</v>
      </c>
      <c r="F18" s="25">
        <f>'achieved fresh and panel'!F18</f>
        <v>10</v>
      </c>
      <c r="G18" s="25">
        <f>'achieved fresh and panel'!G18</f>
        <v>6</v>
      </c>
      <c r="H18" s="25">
        <f>'achieved fresh and panel'!H18</f>
        <v>4</v>
      </c>
      <c r="I18" s="25">
        <f>'achieved fresh and panel'!I18</f>
        <v>2</v>
      </c>
      <c r="J18" s="25">
        <f>'achieved fresh and panel'!J18</f>
        <v>3</v>
      </c>
      <c r="K18" s="25">
        <f>'achieved fresh and panel'!K18</f>
        <v>1</v>
      </c>
      <c r="L18" s="25">
        <f>'achieved fresh and panel'!L18</f>
        <v>4</v>
      </c>
      <c r="M18" s="25">
        <f>'achieved fresh and panel'!M18</f>
        <v>5</v>
      </c>
      <c r="N18" s="25">
        <f>'achieved fresh and panel'!N18</f>
        <v>5</v>
      </c>
      <c r="O18" s="25">
        <f>'achieved fresh and panel'!O18</f>
        <v>7</v>
      </c>
      <c r="P18" s="22"/>
    </row>
    <row r="19" spans="1:20" x14ac:dyDescent="0.25">
      <c r="A19" s="4" t="str">
        <f>'achieved fresh and panel'!A19</f>
        <v>Aichi</v>
      </c>
      <c r="B19" s="2" t="str">
        <f>LEFT('achieved fresh and panel'!B19,FIND(")",'achieved fresh and panel'!B19))</f>
        <v>Large (100 or more)</v>
      </c>
      <c r="C19" s="25">
        <f>'achieved fresh and panel'!C19</f>
        <v>4</v>
      </c>
      <c r="D19" s="25">
        <f>'achieved fresh and panel'!D19</f>
        <v>2</v>
      </c>
      <c r="E19" s="25">
        <f>'achieved fresh and panel'!E19</f>
        <v>1</v>
      </c>
      <c r="F19" s="25">
        <f>'achieved fresh and panel'!F19</f>
        <v>0</v>
      </c>
      <c r="G19" s="25">
        <f>'achieved fresh and panel'!G19</f>
        <v>8</v>
      </c>
      <c r="H19" s="25">
        <f>'achieved fresh and panel'!H19</f>
        <v>8</v>
      </c>
      <c r="I19" s="25">
        <f>'achieved fresh and panel'!I19</f>
        <v>3</v>
      </c>
      <c r="J19" s="25">
        <f>'achieved fresh and panel'!J19</f>
        <v>2</v>
      </c>
      <c r="K19" s="25">
        <f>'achieved fresh and panel'!K19</f>
        <v>0</v>
      </c>
      <c r="L19" s="25">
        <f>'achieved fresh and panel'!L19</f>
        <v>3</v>
      </c>
      <c r="M19" s="25">
        <f>'achieved fresh and panel'!M19</f>
        <v>4</v>
      </c>
      <c r="N19" s="25">
        <f>'achieved fresh and panel'!N19</f>
        <v>2</v>
      </c>
      <c r="O19" s="25">
        <f>'achieved fresh and panel'!O19</f>
        <v>10</v>
      </c>
      <c r="P19" s="22"/>
    </row>
    <row r="20" spans="1:20" x14ac:dyDescent="0.25">
      <c r="A20" s="4" t="str">
        <f>'achieved fresh and panel'!A20</f>
        <v>Kinki (excl. Osaka)</v>
      </c>
      <c r="B20" s="2" t="str">
        <f>LEFT('achieved fresh and panel'!B20,FIND(")",'achieved fresh and panel'!B20))</f>
        <v>Small (5-19)</v>
      </c>
      <c r="C20" s="25">
        <f>'achieved fresh and panel'!C20</f>
        <v>5</v>
      </c>
      <c r="D20" s="25">
        <f>'achieved fresh and panel'!D20</f>
        <v>6</v>
      </c>
      <c r="E20" s="25">
        <f>'achieved fresh and panel'!E20</f>
        <v>6</v>
      </c>
      <c r="F20" s="25">
        <f>'achieved fresh and panel'!F20</f>
        <v>3</v>
      </c>
      <c r="G20" s="25">
        <f>'achieved fresh and panel'!G20</f>
        <v>1</v>
      </c>
      <c r="H20" s="25">
        <f>'achieved fresh and panel'!H20</f>
        <v>4</v>
      </c>
      <c r="I20" s="25">
        <f>'achieved fresh and panel'!I20</f>
        <v>4</v>
      </c>
      <c r="J20" s="25">
        <f>'achieved fresh and panel'!J20</f>
        <v>15</v>
      </c>
      <c r="K20" s="25">
        <f>'achieved fresh and panel'!K20</f>
        <v>3</v>
      </c>
      <c r="L20" s="25">
        <f>'achieved fresh and panel'!L20</f>
        <v>5</v>
      </c>
      <c r="M20" s="25">
        <f>'achieved fresh and panel'!M20</f>
        <v>15</v>
      </c>
      <c r="N20" s="25">
        <f>'achieved fresh and panel'!N20</f>
        <v>3</v>
      </c>
      <c r="O20" s="25">
        <f>'achieved fresh and panel'!O20</f>
        <v>3</v>
      </c>
      <c r="P20" s="22">
        <f>SUM(C20:O22)</f>
        <v>181</v>
      </c>
    </row>
    <row r="21" spans="1:20" x14ac:dyDescent="0.25">
      <c r="A21" s="4" t="str">
        <f>'achieved fresh and panel'!A21</f>
        <v>Kinki (excl. Osaka)</v>
      </c>
      <c r="B21" s="2" t="str">
        <f>LEFT('achieved fresh and panel'!B21,FIND(")",'achieved fresh and panel'!B21))</f>
        <v>Medium (20-99)</v>
      </c>
      <c r="C21" s="25">
        <f>'achieved fresh and panel'!C21</f>
        <v>1</v>
      </c>
      <c r="D21" s="25">
        <f>'achieved fresh and panel'!D21</f>
        <v>2</v>
      </c>
      <c r="E21" s="25">
        <f>'achieved fresh and panel'!E21</f>
        <v>2</v>
      </c>
      <c r="F21" s="25">
        <f>'achieved fresh and panel'!F21</f>
        <v>1</v>
      </c>
      <c r="G21" s="25">
        <f>'achieved fresh and panel'!G21</f>
        <v>3</v>
      </c>
      <c r="H21" s="25">
        <f>'achieved fresh and panel'!H21</f>
        <v>10</v>
      </c>
      <c r="I21" s="25">
        <f>'achieved fresh and panel'!I21</f>
        <v>5</v>
      </c>
      <c r="J21" s="25">
        <f>'achieved fresh and panel'!J21</f>
        <v>7</v>
      </c>
      <c r="K21" s="25">
        <f>'achieved fresh and panel'!K21</f>
        <v>8</v>
      </c>
      <c r="L21" s="25">
        <f>'achieved fresh and panel'!L21</f>
        <v>5</v>
      </c>
      <c r="M21" s="25">
        <f>'achieved fresh and panel'!M21</f>
        <v>6</v>
      </c>
      <c r="N21" s="25">
        <f>'achieved fresh and panel'!N21</f>
        <v>0</v>
      </c>
      <c r="O21" s="25">
        <f>'achieved fresh and panel'!O21</f>
        <v>5</v>
      </c>
      <c r="P21" s="22"/>
    </row>
    <row r="22" spans="1:20" x14ac:dyDescent="0.25">
      <c r="A22" s="4" t="str">
        <f>'achieved fresh and panel'!A22</f>
        <v>Kinki (excl. Osaka)</v>
      </c>
      <c r="B22" s="2" t="str">
        <f>LEFT('achieved fresh and panel'!B22,FIND(")",'achieved fresh and panel'!B22))</f>
        <v>Large (100 or more)</v>
      </c>
      <c r="C22" s="25">
        <f>'achieved fresh and panel'!C22</f>
        <v>4</v>
      </c>
      <c r="D22" s="25">
        <f>'achieved fresh and panel'!D22</f>
        <v>3</v>
      </c>
      <c r="E22" s="25">
        <f>'achieved fresh and panel'!E22</f>
        <v>3</v>
      </c>
      <c r="F22" s="25">
        <f>'achieved fresh and panel'!F22</f>
        <v>2</v>
      </c>
      <c r="G22" s="25">
        <f>'achieved fresh and panel'!G22</f>
        <v>0</v>
      </c>
      <c r="H22" s="25">
        <f>'achieved fresh and panel'!H22</f>
        <v>12</v>
      </c>
      <c r="I22" s="25">
        <f>'achieved fresh and panel'!I22</f>
        <v>5</v>
      </c>
      <c r="J22" s="25">
        <f>'achieved fresh and panel'!J22</f>
        <v>4</v>
      </c>
      <c r="K22" s="25">
        <f>'achieved fresh and panel'!K22</f>
        <v>4</v>
      </c>
      <c r="L22" s="25">
        <f>'achieved fresh and panel'!L22</f>
        <v>2</v>
      </c>
      <c r="M22" s="25">
        <f>'achieved fresh and panel'!M22</f>
        <v>2</v>
      </c>
      <c r="N22" s="25">
        <f>'achieved fresh and panel'!N22</f>
        <v>1</v>
      </c>
      <c r="O22" s="25">
        <f>'achieved fresh and panel'!O22</f>
        <v>11</v>
      </c>
      <c r="P22" s="22"/>
    </row>
    <row r="23" spans="1:20" x14ac:dyDescent="0.25">
      <c r="A23" s="4" t="str">
        <f>'achieved fresh and panel'!A23</f>
        <v>Osaka</v>
      </c>
      <c r="B23" s="2" t="str">
        <f>LEFT('achieved fresh and panel'!B23,FIND(")",'achieved fresh and panel'!B23))</f>
        <v>Small (5-19)</v>
      </c>
      <c r="C23" s="25">
        <f>'achieved fresh and panel'!C23</f>
        <v>1</v>
      </c>
      <c r="D23" s="25">
        <f>'achieved fresh and panel'!D23</f>
        <v>9</v>
      </c>
      <c r="E23" s="25">
        <f>'achieved fresh and panel'!E23</f>
        <v>3</v>
      </c>
      <c r="F23" s="25">
        <f>'achieved fresh and panel'!F23</f>
        <v>4</v>
      </c>
      <c r="G23" s="25">
        <f>'achieved fresh and panel'!G23</f>
        <v>1</v>
      </c>
      <c r="H23" s="25">
        <f>'achieved fresh and panel'!H23</f>
        <v>4</v>
      </c>
      <c r="I23" s="25">
        <f>'achieved fresh and panel'!I23</f>
        <v>7</v>
      </c>
      <c r="J23" s="25">
        <f>'achieved fresh and panel'!J23</f>
        <v>5</v>
      </c>
      <c r="K23" s="25">
        <f>'achieved fresh and panel'!K23</f>
        <v>0</v>
      </c>
      <c r="L23" s="25">
        <f>'achieved fresh and panel'!L23</f>
        <v>5</v>
      </c>
      <c r="M23" s="25">
        <f>'achieved fresh and panel'!M23</f>
        <v>4</v>
      </c>
      <c r="N23" s="25">
        <f>'achieved fresh and panel'!N23</f>
        <v>1</v>
      </c>
      <c r="O23" s="25">
        <f>'achieved fresh and panel'!O23</f>
        <v>2</v>
      </c>
      <c r="P23" s="22">
        <f>SUM(C23:O25)</f>
        <v>175</v>
      </c>
    </row>
    <row r="24" spans="1:20" x14ac:dyDescent="0.25">
      <c r="A24" s="4" t="str">
        <f>'achieved fresh and panel'!A24</f>
        <v>Osaka</v>
      </c>
      <c r="B24" s="2" t="str">
        <f>LEFT('achieved fresh and panel'!B24,FIND(")",'achieved fresh and panel'!B24))</f>
        <v>Medium (20-99)</v>
      </c>
      <c r="C24" s="25">
        <f>'achieved fresh and panel'!C24</f>
        <v>1</v>
      </c>
      <c r="D24" s="25">
        <f>'achieved fresh and panel'!D24</f>
        <v>5</v>
      </c>
      <c r="E24" s="25">
        <f>'achieved fresh and panel'!E24</f>
        <v>3</v>
      </c>
      <c r="F24" s="25">
        <f>'achieved fresh and panel'!F24</f>
        <v>5</v>
      </c>
      <c r="G24" s="25">
        <f>'achieved fresh and panel'!G24</f>
        <v>1</v>
      </c>
      <c r="H24" s="25">
        <f>'achieved fresh and panel'!H24</f>
        <v>3</v>
      </c>
      <c r="I24" s="25">
        <f>'achieved fresh and panel'!I24</f>
        <v>5</v>
      </c>
      <c r="J24" s="25">
        <f>'achieved fresh and panel'!J24</f>
        <v>2</v>
      </c>
      <c r="K24" s="25">
        <f>'achieved fresh and panel'!K24</f>
        <v>0</v>
      </c>
      <c r="L24" s="25">
        <f>'achieved fresh and panel'!L24</f>
        <v>4</v>
      </c>
      <c r="M24" s="25">
        <f>'achieved fresh and panel'!M24</f>
        <v>5</v>
      </c>
      <c r="N24" s="25">
        <f>'achieved fresh and panel'!N24</f>
        <v>1</v>
      </c>
      <c r="O24" s="25">
        <f>'achieved fresh and panel'!O24</f>
        <v>4</v>
      </c>
      <c r="P24" s="22"/>
    </row>
    <row r="25" spans="1:20" x14ac:dyDescent="0.25">
      <c r="A25" s="4" t="str">
        <f>'achieved fresh and panel'!A25</f>
        <v>Osaka</v>
      </c>
      <c r="B25" s="2" t="str">
        <f>LEFT('achieved fresh and panel'!B25,FIND(")",'achieved fresh and panel'!B25))</f>
        <v>Large (100 or more)</v>
      </c>
      <c r="C25" s="25">
        <f>'achieved fresh and panel'!C25</f>
        <v>2</v>
      </c>
      <c r="D25" s="25">
        <f>'achieved fresh and panel'!D25</f>
        <v>7</v>
      </c>
      <c r="E25" s="25">
        <f>'achieved fresh and panel'!E25</f>
        <v>1</v>
      </c>
      <c r="F25" s="25">
        <f>'achieved fresh and panel'!F25</f>
        <v>1</v>
      </c>
      <c r="G25" s="25">
        <f>'achieved fresh and panel'!G25</f>
        <v>1</v>
      </c>
      <c r="H25" s="25">
        <f>'achieved fresh and panel'!H25</f>
        <v>19</v>
      </c>
      <c r="I25" s="25">
        <f>'achieved fresh and panel'!I25</f>
        <v>18</v>
      </c>
      <c r="J25" s="25">
        <f>'achieved fresh and panel'!J25</f>
        <v>4</v>
      </c>
      <c r="K25" s="25">
        <f>'achieved fresh and panel'!K25</f>
        <v>0</v>
      </c>
      <c r="L25" s="25">
        <f>'achieved fresh and panel'!L25</f>
        <v>6</v>
      </c>
      <c r="M25" s="25">
        <f>'achieved fresh and panel'!M25</f>
        <v>9</v>
      </c>
      <c r="N25" s="25">
        <f>'achieved fresh and panel'!N25</f>
        <v>1</v>
      </c>
      <c r="O25" s="25">
        <f>'achieved fresh and panel'!O25</f>
        <v>21</v>
      </c>
      <c r="P25" s="22"/>
    </row>
    <row r="26" spans="1:20" x14ac:dyDescent="0.25">
      <c r="A26" s="4" t="str">
        <f>'achieved fresh and panel'!A26</f>
        <v>Chugoku</v>
      </c>
      <c r="B26" s="2" t="str">
        <f>LEFT('achieved fresh and panel'!B26,FIND(")",'achieved fresh and panel'!B26))</f>
        <v>Small (5-19)</v>
      </c>
      <c r="C26" s="25">
        <f>'achieved fresh and panel'!C26</f>
        <v>7</v>
      </c>
      <c r="D26" s="25">
        <f>'achieved fresh and panel'!D26</f>
        <v>4</v>
      </c>
      <c r="E26" s="25">
        <f>'achieved fresh and panel'!E26</f>
        <v>2</v>
      </c>
      <c r="F26" s="25">
        <f>'achieved fresh and panel'!F26</f>
        <v>5</v>
      </c>
      <c r="G26" s="25">
        <f>'achieved fresh and panel'!G26</f>
        <v>4</v>
      </c>
      <c r="H26" s="25">
        <f>'achieved fresh and panel'!H26</f>
        <v>5</v>
      </c>
      <c r="I26" s="25">
        <f>'achieved fresh and panel'!I26</f>
        <v>9</v>
      </c>
      <c r="J26" s="25">
        <f>'achieved fresh and panel'!J26</f>
        <v>10</v>
      </c>
      <c r="K26" s="25">
        <f>'achieved fresh and panel'!K26</f>
        <v>7</v>
      </c>
      <c r="L26" s="25">
        <f>'achieved fresh and panel'!L26</f>
        <v>4</v>
      </c>
      <c r="M26" s="25">
        <f>'achieved fresh and panel'!M26</f>
        <v>14</v>
      </c>
      <c r="N26" s="25">
        <f>'achieved fresh and panel'!N26</f>
        <v>4</v>
      </c>
      <c r="O26" s="25">
        <f>'achieved fresh and panel'!O26</f>
        <v>10</v>
      </c>
      <c r="P26" s="22">
        <f>SUM(C26:O28)</f>
        <v>179</v>
      </c>
    </row>
    <row r="27" spans="1:20" x14ac:dyDescent="0.25">
      <c r="A27" s="4" t="str">
        <f>'achieved fresh and panel'!A27</f>
        <v>Chugoku</v>
      </c>
      <c r="B27" s="2" t="str">
        <f>LEFT('achieved fresh and panel'!B27,FIND(")",'achieved fresh and panel'!B27))</f>
        <v>Medium (20-99)</v>
      </c>
      <c r="C27" s="25">
        <f>'achieved fresh and panel'!C27</f>
        <v>3</v>
      </c>
      <c r="D27" s="25">
        <f>'achieved fresh and panel'!D27</f>
        <v>6</v>
      </c>
      <c r="E27" s="25">
        <f>'achieved fresh and panel'!E27</f>
        <v>2</v>
      </c>
      <c r="F27" s="25">
        <f>'achieved fresh and panel'!F27</f>
        <v>5</v>
      </c>
      <c r="G27" s="25">
        <f>'achieved fresh and panel'!G27</f>
        <v>4</v>
      </c>
      <c r="H27" s="25">
        <f>'achieved fresh and panel'!H27</f>
        <v>5</v>
      </c>
      <c r="I27" s="25">
        <f>'achieved fresh and panel'!I27</f>
        <v>1</v>
      </c>
      <c r="J27" s="25">
        <f>'achieved fresh and panel'!J27</f>
        <v>1</v>
      </c>
      <c r="K27" s="25">
        <f>'achieved fresh and panel'!K27</f>
        <v>7</v>
      </c>
      <c r="L27" s="25">
        <f>'achieved fresh and panel'!L27</f>
        <v>5</v>
      </c>
      <c r="M27" s="25">
        <f>'achieved fresh and panel'!M27</f>
        <v>7</v>
      </c>
      <c r="N27" s="25">
        <f>'achieved fresh and panel'!N27</f>
        <v>2</v>
      </c>
      <c r="O27" s="25">
        <f>'achieved fresh and panel'!O27</f>
        <v>5</v>
      </c>
      <c r="P27" s="22"/>
    </row>
    <row r="28" spans="1:20" x14ac:dyDescent="0.25">
      <c r="A28" s="4" t="str">
        <f>'achieved fresh and panel'!A28</f>
        <v>Chugoku</v>
      </c>
      <c r="B28" s="2" t="str">
        <f>LEFT('achieved fresh and panel'!B28,FIND(")",'achieved fresh and panel'!B28))</f>
        <v>Large (100 or more)</v>
      </c>
      <c r="C28" s="25">
        <f>'achieved fresh and panel'!C28</f>
        <v>4</v>
      </c>
      <c r="D28" s="25">
        <f>'achieved fresh and panel'!D28</f>
        <v>3</v>
      </c>
      <c r="E28" s="25">
        <f>'achieved fresh and panel'!E28</f>
        <v>0</v>
      </c>
      <c r="F28" s="25">
        <f>'achieved fresh and panel'!F28</f>
        <v>3</v>
      </c>
      <c r="G28" s="25">
        <f>'achieved fresh and panel'!G28</f>
        <v>0</v>
      </c>
      <c r="H28" s="25">
        <f>'achieved fresh and panel'!H28</f>
        <v>9</v>
      </c>
      <c r="I28" s="25">
        <f>'achieved fresh and panel'!I28</f>
        <v>3</v>
      </c>
      <c r="J28" s="25">
        <f>'achieved fresh and panel'!J28</f>
        <v>4</v>
      </c>
      <c r="K28" s="25">
        <f>'achieved fresh and panel'!K28</f>
        <v>1</v>
      </c>
      <c r="L28" s="25">
        <f>'achieved fresh and panel'!L28</f>
        <v>3</v>
      </c>
      <c r="M28" s="25">
        <f>'achieved fresh and panel'!M28</f>
        <v>4</v>
      </c>
      <c r="N28" s="25">
        <f>'achieved fresh and panel'!N28</f>
        <v>3</v>
      </c>
      <c r="O28" s="25">
        <f>'achieved fresh and panel'!O28</f>
        <v>4</v>
      </c>
      <c r="P28" s="22"/>
    </row>
    <row r="29" spans="1:20" x14ac:dyDescent="0.25">
      <c r="A29" s="4" t="str">
        <f>'achieved fresh and panel'!A29</f>
        <v>Shikoku</v>
      </c>
      <c r="B29" s="2" t="str">
        <f>LEFT('achieved fresh and panel'!B29,FIND(")",'achieved fresh and panel'!B29))</f>
        <v>Small (5-19)</v>
      </c>
      <c r="C29" s="25">
        <f>'achieved fresh and panel'!C29</f>
        <v>8</v>
      </c>
      <c r="D29" s="25">
        <f>'achieved fresh and panel'!D29</f>
        <v>4</v>
      </c>
      <c r="E29" s="25">
        <f>'achieved fresh and panel'!E29</f>
        <v>0</v>
      </c>
      <c r="F29" s="25">
        <f>'achieved fresh and panel'!F29</f>
        <v>4</v>
      </c>
      <c r="G29" s="25">
        <f>'achieved fresh and panel'!G29</f>
        <v>0</v>
      </c>
      <c r="H29" s="25">
        <f>'achieved fresh and panel'!H29</f>
        <v>6</v>
      </c>
      <c r="I29" s="25">
        <f>'achieved fresh and panel'!I29</f>
        <v>11</v>
      </c>
      <c r="J29" s="25">
        <f>'achieved fresh and panel'!J29</f>
        <v>10</v>
      </c>
      <c r="K29" s="25">
        <f>'achieved fresh and panel'!K29</f>
        <v>6</v>
      </c>
      <c r="L29" s="25">
        <f>'achieved fresh and panel'!L29</f>
        <v>5</v>
      </c>
      <c r="M29" s="25">
        <f>'achieved fresh and panel'!M29</f>
        <v>20</v>
      </c>
      <c r="N29" s="25">
        <f>'achieved fresh and panel'!N29</f>
        <v>5</v>
      </c>
      <c r="O29" s="25">
        <f>'achieved fresh and panel'!O29</f>
        <v>3</v>
      </c>
      <c r="P29" s="22">
        <f>SUM(C29:O31)</f>
        <v>178</v>
      </c>
    </row>
    <row r="30" spans="1:20" x14ac:dyDescent="0.25">
      <c r="A30" s="4" t="str">
        <f>'achieved fresh and panel'!A30</f>
        <v>Shikoku</v>
      </c>
      <c r="B30" s="2" t="str">
        <f>LEFT('achieved fresh and panel'!B30,FIND(")",'achieved fresh and panel'!B30))</f>
        <v>Medium (20-99)</v>
      </c>
      <c r="C30" s="25">
        <f>'achieved fresh and panel'!C30</f>
        <v>8</v>
      </c>
      <c r="D30" s="25">
        <f>'achieved fresh and panel'!D30</f>
        <v>5</v>
      </c>
      <c r="E30" s="25">
        <f>'achieved fresh and panel'!E30</f>
        <v>0</v>
      </c>
      <c r="F30" s="25">
        <f>'achieved fresh and panel'!F30</f>
        <v>7</v>
      </c>
      <c r="G30" s="25">
        <f>'achieved fresh and panel'!G30</f>
        <v>1</v>
      </c>
      <c r="H30" s="25">
        <f>'achieved fresh and panel'!H30</f>
        <v>7</v>
      </c>
      <c r="I30" s="25">
        <f>'achieved fresh and panel'!I30</f>
        <v>8</v>
      </c>
      <c r="J30" s="25">
        <f>'achieved fresh and panel'!J30</f>
        <v>5</v>
      </c>
      <c r="K30" s="25">
        <f>'achieved fresh and panel'!K30</f>
        <v>5</v>
      </c>
      <c r="L30" s="25">
        <f>'achieved fresh and panel'!L30</f>
        <v>2</v>
      </c>
      <c r="M30" s="25">
        <f>'achieved fresh and panel'!M30</f>
        <v>11</v>
      </c>
      <c r="N30" s="25">
        <f>'achieved fresh and panel'!N30</f>
        <v>3</v>
      </c>
      <c r="O30" s="25">
        <f>'achieved fresh and panel'!O30</f>
        <v>9</v>
      </c>
      <c r="P30" s="22"/>
    </row>
    <row r="31" spans="1:20" x14ac:dyDescent="0.25">
      <c r="A31" s="4" t="str">
        <f>'achieved fresh and panel'!A31</f>
        <v>Shikoku</v>
      </c>
      <c r="B31" s="2" t="str">
        <f>LEFT('achieved fresh and panel'!B31,FIND(")",'achieved fresh and panel'!B31))</f>
        <v>Large (100 or more)</v>
      </c>
      <c r="C31" s="25">
        <f>'achieved fresh and panel'!C31</f>
        <v>2</v>
      </c>
      <c r="D31" s="25">
        <f>'achieved fresh and panel'!D31</f>
        <v>2</v>
      </c>
      <c r="E31" s="25">
        <f>'achieved fresh and panel'!E31</f>
        <v>1</v>
      </c>
      <c r="F31" s="25">
        <f>'achieved fresh and panel'!F31</f>
        <v>0</v>
      </c>
      <c r="G31" s="25">
        <f>'achieved fresh and panel'!G31</f>
        <v>0</v>
      </c>
      <c r="H31" s="25">
        <f>'achieved fresh and panel'!H31</f>
        <v>2</v>
      </c>
      <c r="I31" s="25">
        <f>'achieved fresh and panel'!I31</f>
        <v>3</v>
      </c>
      <c r="J31" s="25">
        <f>'achieved fresh and panel'!J31</f>
        <v>3</v>
      </c>
      <c r="K31" s="25">
        <f>'achieved fresh and panel'!K31</f>
        <v>1</v>
      </c>
      <c r="L31" s="25">
        <f>'achieved fresh and panel'!L31</f>
        <v>1</v>
      </c>
      <c r="M31" s="25">
        <f>'achieved fresh and panel'!M31</f>
        <v>1</v>
      </c>
      <c r="N31" s="25">
        <f>'achieved fresh and panel'!N31</f>
        <v>2</v>
      </c>
      <c r="O31" s="25">
        <f>'achieved fresh and panel'!O31</f>
        <v>7</v>
      </c>
      <c r="P31" s="22"/>
    </row>
    <row r="32" spans="1:20" x14ac:dyDescent="0.25">
      <c r="A32" s="4" t="str">
        <f>'achieved fresh and panel'!A32</f>
        <v>Kyushu-Okinawa</v>
      </c>
      <c r="B32" s="2" t="str">
        <f>LEFT('achieved fresh and panel'!B32,FIND(")",'achieved fresh and panel'!B32))</f>
        <v>Small (5-19)</v>
      </c>
      <c r="C32" s="25">
        <f>'achieved fresh and panel'!C32</f>
        <v>4</v>
      </c>
      <c r="D32" s="25">
        <f>'achieved fresh and panel'!D32</f>
        <v>5</v>
      </c>
      <c r="E32" s="25">
        <f>'achieved fresh and panel'!E32</f>
        <v>2</v>
      </c>
      <c r="F32" s="25">
        <f>'achieved fresh and panel'!F32</f>
        <v>3</v>
      </c>
      <c r="G32" s="25">
        <f>'achieved fresh and panel'!G32</f>
        <v>2</v>
      </c>
      <c r="H32" s="25">
        <f>'achieved fresh and panel'!H32</f>
        <v>6</v>
      </c>
      <c r="I32" s="25">
        <f>'achieved fresh and panel'!I32</f>
        <v>3</v>
      </c>
      <c r="J32" s="25">
        <f>'achieved fresh and panel'!J32</f>
        <v>18</v>
      </c>
      <c r="K32" s="25">
        <f>'achieved fresh and panel'!K32</f>
        <v>2</v>
      </c>
      <c r="L32" s="25">
        <f>'achieved fresh and panel'!L32</f>
        <v>12</v>
      </c>
      <c r="M32" s="25">
        <f>'achieved fresh and panel'!M32</f>
        <v>22</v>
      </c>
      <c r="N32" s="25">
        <f>'achieved fresh and panel'!N32</f>
        <v>4</v>
      </c>
      <c r="O32" s="25">
        <f>'achieved fresh and panel'!O32</f>
        <v>5</v>
      </c>
      <c r="P32" s="22">
        <f>SUM(C32:O34)</f>
        <v>193</v>
      </c>
    </row>
    <row r="33" spans="1:16" x14ac:dyDescent="0.25">
      <c r="A33" s="4" t="str">
        <f>'achieved fresh and panel'!A33</f>
        <v>Kyushu-Okinawa</v>
      </c>
      <c r="B33" s="2" t="str">
        <f>LEFT('achieved fresh and panel'!B33,FIND(")",'achieved fresh and panel'!B33))</f>
        <v>Medium (20-99)</v>
      </c>
      <c r="C33" s="25">
        <f>'achieved fresh and panel'!C33</f>
        <v>4</v>
      </c>
      <c r="D33" s="25">
        <f>'achieved fresh and panel'!D33</f>
        <v>3</v>
      </c>
      <c r="E33" s="25">
        <f>'achieved fresh and panel'!E33</f>
        <v>2</v>
      </c>
      <c r="F33" s="25">
        <f>'achieved fresh and panel'!F33</f>
        <v>1</v>
      </c>
      <c r="G33" s="25">
        <f>'achieved fresh and panel'!G33</f>
        <v>1</v>
      </c>
      <c r="H33" s="25">
        <f>'achieved fresh and panel'!H33</f>
        <v>8</v>
      </c>
      <c r="I33" s="25">
        <f>'achieved fresh and panel'!I33</f>
        <v>2</v>
      </c>
      <c r="J33" s="25">
        <f>'achieved fresh and panel'!J33</f>
        <v>8</v>
      </c>
      <c r="K33" s="25">
        <f>'achieved fresh and panel'!K33</f>
        <v>4</v>
      </c>
      <c r="L33" s="25">
        <f>'achieved fresh and panel'!L33</f>
        <v>4</v>
      </c>
      <c r="M33" s="25">
        <f>'achieved fresh and panel'!M33</f>
        <v>7</v>
      </c>
      <c r="N33" s="25">
        <f>'achieved fresh and panel'!N33</f>
        <v>0</v>
      </c>
      <c r="O33" s="25">
        <f>'achieved fresh and panel'!O33</f>
        <v>6</v>
      </c>
      <c r="P33" s="22"/>
    </row>
    <row r="34" spans="1:16" x14ac:dyDescent="0.25">
      <c r="A34" s="4" t="str">
        <f>'achieved fresh and panel'!A34</f>
        <v>Kyushu-Okinawa</v>
      </c>
      <c r="B34" s="2" t="str">
        <f>LEFT('achieved fresh and panel'!B34,FIND(")",'achieved fresh and panel'!B34))</f>
        <v>Large (100 or more)</v>
      </c>
      <c r="C34" s="25">
        <f>'achieved fresh and panel'!C34</f>
        <v>7</v>
      </c>
      <c r="D34" s="25">
        <f>'achieved fresh and panel'!D34</f>
        <v>4</v>
      </c>
      <c r="E34" s="25">
        <f>'achieved fresh and panel'!E34</f>
        <v>2</v>
      </c>
      <c r="F34" s="25">
        <f>'achieved fresh and panel'!F34</f>
        <v>1</v>
      </c>
      <c r="G34" s="25">
        <f>'achieved fresh and panel'!G34</f>
        <v>2</v>
      </c>
      <c r="H34" s="25">
        <f>'achieved fresh and panel'!H34</f>
        <v>6</v>
      </c>
      <c r="I34" s="25">
        <f>'achieved fresh and panel'!I34</f>
        <v>1</v>
      </c>
      <c r="J34" s="25">
        <f>'achieved fresh and panel'!J34</f>
        <v>4</v>
      </c>
      <c r="K34" s="25">
        <f>'achieved fresh and panel'!K34</f>
        <v>6</v>
      </c>
      <c r="L34" s="25">
        <f>'achieved fresh and panel'!L34</f>
        <v>4</v>
      </c>
      <c r="M34" s="25">
        <f>'achieved fresh and panel'!M34</f>
        <v>5</v>
      </c>
      <c r="N34" s="25">
        <f>'achieved fresh and panel'!N34</f>
        <v>2</v>
      </c>
      <c r="O34" s="25">
        <f>'achieved fresh and panel'!O34</f>
        <v>11</v>
      </c>
      <c r="P34" s="22"/>
    </row>
    <row r="35" spans="1:16" s="24" customFormat="1" ht="15.75" thickBot="1" x14ac:dyDescent="0.3">
      <c r="A35" s="23"/>
      <c r="B35" s="23"/>
      <c r="C35" s="23">
        <f t="shared" ref="C35:P35" si="0">SUM(C2:C34)</f>
        <v>139</v>
      </c>
      <c r="D35" s="23">
        <f t="shared" si="0"/>
        <v>142</v>
      </c>
      <c r="E35" s="23">
        <f t="shared" si="0"/>
        <v>92</v>
      </c>
      <c r="F35" s="23">
        <f t="shared" si="0"/>
        <v>113</v>
      </c>
      <c r="G35" s="23">
        <f t="shared" si="0"/>
        <v>103</v>
      </c>
      <c r="H35" s="23">
        <f t="shared" si="0"/>
        <v>243</v>
      </c>
      <c r="I35" s="23">
        <f t="shared" si="0"/>
        <v>173</v>
      </c>
      <c r="J35" s="23">
        <f t="shared" si="0"/>
        <v>252</v>
      </c>
      <c r="K35" s="23">
        <f t="shared" si="0"/>
        <v>123</v>
      </c>
      <c r="L35" s="23">
        <f t="shared" si="0"/>
        <v>168</v>
      </c>
      <c r="M35" s="23">
        <f t="shared" si="0"/>
        <v>304</v>
      </c>
      <c r="N35" s="23">
        <f t="shared" si="0"/>
        <v>76</v>
      </c>
      <c r="O35" s="23">
        <f t="shared" si="0"/>
        <v>240</v>
      </c>
      <c r="P35" s="23">
        <f t="shared" si="0"/>
        <v>2168</v>
      </c>
    </row>
    <row r="36" spans="1: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36"/>
  <sheetViews>
    <sheetView workbookViewId="0"/>
  </sheetViews>
  <sheetFormatPr defaultRowHeight="15" x14ac:dyDescent="0.25"/>
  <cols>
    <col min="1" max="1" width="18.42578125" bestFit="1" customWidth="1"/>
    <col min="2" max="2" width="15.7109375" bestFit="1" customWidth="1"/>
    <col min="3" max="3" width="13.28515625" customWidth="1"/>
    <col min="4" max="4" width="14" customWidth="1"/>
    <col min="5" max="5" width="11.42578125" style="8" customWidth="1"/>
    <col min="6" max="6" width="17.7109375" customWidth="1"/>
    <col min="7" max="7" width="15.85546875" customWidth="1"/>
    <col min="8" max="8" width="13.140625" customWidth="1"/>
    <col min="9" max="9" width="14" customWidth="1"/>
    <col min="10" max="10" width="13.140625" customWidth="1"/>
    <col min="12" max="12" width="14.85546875" customWidth="1"/>
    <col min="13" max="13" width="12.28515625" customWidth="1"/>
    <col min="14" max="14" width="13.140625" customWidth="1"/>
    <col min="16" max="16" width="12.5703125" bestFit="1" customWidth="1"/>
  </cols>
  <sheetData>
    <row r="1" spans="1:16" ht="39.75" thickBot="1" x14ac:dyDescent="0.3">
      <c r="A1" s="3"/>
      <c r="B1" s="3"/>
      <c r="C1" s="1" t="str">
        <f>RIGHT(SUBSTITUTE(universe_weak!C1,"_"," "),LEN(SUBSTITUTE(universe_weak!C1,"_"," "))-1)</f>
        <v>Food</v>
      </c>
      <c r="D1" s="1" t="str">
        <f>RIGHT(SUBSTITUTE(universe_weak!D1,"_"," "),LEN(SUBSTITUTE(universe_weak!D1,"_"," "))-1)</f>
        <v>Basic Metals and Metal Products</v>
      </c>
      <c r="E1" s="1" t="str">
        <f>RIGHT(SUBSTITUTE(universe_weak!E1,"_"," "),LEN(SUBSTITUTE(universe_weak!E1,"_"," "))-1)</f>
        <v>Comp Elec and Optical Prod</v>
      </c>
      <c r="F1" s="1" t="str">
        <f>RIGHT(SUBSTITUTE(universe_weak!F1,"_"," "),LEN(SUBSTITUTE(universe_weak!F1,"_"," "))-1)</f>
        <v>Machinery and Equipment</v>
      </c>
      <c r="G1" s="1" t="str">
        <f>RIGHT(SUBSTITUTE(universe_weak!G1,"_"," "),LEN(SUBSTITUTE(universe_weak!G1,"_"," "))-1)</f>
        <v>Motor Vehicles</v>
      </c>
      <c r="H1" s="1" t="str">
        <f>RIGHT(SUBSTITUTE(universe_weak!H1,"_"," "),LEN(SUBSTITUTE(universe_weak!H1,"_"," "))-1)</f>
        <v>Other Manufacturing</v>
      </c>
      <c r="I1" s="1" t="str">
        <f>RIGHT(SUBSTITUTE(universe_weak!I1,"_"," "),LEN(SUBSTITUTE(universe_weak!I1,"_"," "))-1)</f>
        <v>Wholesale</v>
      </c>
      <c r="J1" s="1" t="str">
        <f>RIGHT(SUBSTITUTE(universe_weak!J1,"_"," "),LEN(SUBSTITUTE(universe_weak!J1,"_"," "))-1)</f>
        <v>Retail</v>
      </c>
      <c r="K1" s="1" t="str">
        <f>RIGHT(SUBSTITUTE(universe_weak!K1,"_"," "),LEN(SUBSTITUTE(universe_weak!K1,"_"," "))-1)</f>
        <v>Hotels</v>
      </c>
      <c r="L1" s="1" t="str">
        <f>RIGHT(SUBSTITUTE(universe_weak!L1,"_"," "),LEN(SUBSTITUTE(universe_weak!L1,"_"," "))-1)</f>
        <v>Restaurants</v>
      </c>
      <c r="M1" s="1" t="str">
        <f>RIGHT(SUBSTITUTE(universe_weak!M1,"_"," "),LEN(SUBSTITUTE(universe_weak!M1,"_"," "))-1)</f>
        <v>Construction</v>
      </c>
      <c r="N1" s="1" t="str">
        <f>RIGHT(SUBSTITUTE(universe_weak!N1,"_"," "),LEN(SUBSTITUTE(universe_weak!N1,"_"," "))-1)</f>
        <v>Professional Activities</v>
      </c>
      <c r="O1" s="1" t="str">
        <f>RIGHT(SUBSTITUTE(universe_weak!O1,"_"," "),LEN(SUBSTITUTE(universe_weak!O1,"_"," "))-1)</f>
        <v>Other Services</v>
      </c>
      <c r="P1" s="1" t="str">
        <f>RIGHT(SUBSTITUTE(universe_weak!T1,"_"," "),LEN(SUBSTITUTE(universe_weak!T1,"_"," "))-1)</f>
        <v>Grand Total</v>
      </c>
    </row>
    <row r="2" spans="1:16" x14ac:dyDescent="0.25">
      <c r="A2" s="4" t="str">
        <f>universe_weak!A2</f>
        <v>Hokkaido</v>
      </c>
      <c r="B2" s="2" t="str">
        <f>LEFT(universe_weak!B2,FIND(")",universe_weak!B2))</f>
        <v>Small (5-19)</v>
      </c>
      <c r="C2" s="6">
        <f>universe_weak!C2</f>
        <v>3571.166748046875</v>
      </c>
      <c r="D2" s="6">
        <f>universe_weak!D2</f>
        <v>878.43939208984375</v>
      </c>
      <c r="E2" s="6">
        <f>universe_weak!E2</f>
        <v>55.833332061767578</v>
      </c>
      <c r="F2" s="6">
        <f>universe_weak!F2</f>
        <v>74.333335876464844</v>
      </c>
      <c r="G2" s="6">
        <f>universe_weak!G2</f>
        <v>0</v>
      </c>
      <c r="H2" s="6">
        <f>universe_weak!H2</f>
        <v>1512.616943359375</v>
      </c>
      <c r="I2" s="6">
        <f>universe_weak!I2</f>
        <v>134.40476989746094</v>
      </c>
      <c r="J2" s="6">
        <f>universe_weak!J2</f>
        <v>8947.458984375</v>
      </c>
      <c r="K2" s="6">
        <f>universe_weak!K2</f>
        <v>394.33331298828125</v>
      </c>
      <c r="L2" s="6">
        <f>universe_weak!L2</f>
        <v>6702.40478515625</v>
      </c>
      <c r="M2" s="6">
        <f>universe_weak!M2</f>
        <v>13470.318359375</v>
      </c>
      <c r="N2" s="6">
        <f>universe_weak!N2</f>
        <v>75.666664123535156</v>
      </c>
      <c r="O2" s="6">
        <f>universe_weak!O2</f>
        <v>3671.22216796875</v>
      </c>
      <c r="P2" s="22">
        <f>SUM(C2:O4)</f>
        <v>61188.89017868042</v>
      </c>
    </row>
    <row r="3" spans="1:16" x14ac:dyDescent="0.25">
      <c r="A3" s="4" t="str">
        <f>universe_weak!A3</f>
        <v>Hokkaido</v>
      </c>
      <c r="B3" s="2" t="str">
        <f>LEFT(universe_weak!B3,FIND(")",universe_weak!B3))</f>
        <v>Medium (20-99)</v>
      </c>
      <c r="C3" s="6">
        <f>universe_weak!C3</f>
        <v>538.21429443359375</v>
      </c>
      <c r="D3" s="6">
        <f>universe_weak!D3</f>
        <v>239.5</v>
      </c>
      <c r="E3" s="6">
        <f>universe_weak!E3</f>
        <v>0</v>
      </c>
      <c r="F3" s="6">
        <f>universe_weak!F3</f>
        <v>127.83332824707031</v>
      </c>
      <c r="G3" s="6">
        <f>universe_weak!G3</f>
        <v>86</v>
      </c>
      <c r="H3" s="6">
        <f>universe_weak!H3</f>
        <v>1196.8182373046875</v>
      </c>
      <c r="I3" s="6">
        <f>universe_weak!I3</f>
        <v>2951.189453125</v>
      </c>
      <c r="J3" s="6">
        <f>universe_weak!J3</f>
        <v>1902.9583740234375</v>
      </c>
      <c r="K3" s="6">
        <f>universe_weak!K3</f>
        <v>641.66668701171875</v>
      </c>
      <c r="L3" s="6">
        <f>universe_weak!L3</f>
        <v>653.5</v>
      </c>
      <c r="M3" s="6">
        <f>universe_weak!M3</f>
        <v>6863.439453125</v>
      </c>
      <c r="N3" s="6">
        <f>universe_weak!N3</f>
        <v>151.33332824707031</v>
      </c>
      <c r="O3" s="6">
        <f>universe_weak!O3</f>
        <v>3156.5556640625</v>
      </c>
      <c r="P3" s="22"/>
    </row>
    <row r="4" spans="1:16" x14ac:dyDescent="0.25">
      <c r="A4" s="4" t="str">
        <f>universe_weak!A4</f>
        <v>Hokkaido</v>
      </c>
      <c r="B4" s="2" t="str">
        <f>LEFT(universe_weak!B4,FIND(")",universe_weak!B4))</f>
        <v>Large (100 or more)</v>
      </c>
      <c r="C4" s="6">
        <f>universe_weak!C4</f>
        <v>224.07142639160156</v>
      </c>
      <c r="D4" s="6">
        <f>universe_weak!D4</f>
        <v>0</v>
      </c>
      <c r="E4" s="6">
        <f>universe_weak!E4</f>
        <v>0</v>
      </c>
      <c r="F4" s="6">
        <f>universe_weak!F4</f>
        <v>0</v>
      </c>
      <c r="G4" s="6">
        <f>universe_weak!G4</f>
        <v>10</v>
      </c>
      <c r="H4" s="6">
        <f>universe_weak!H4</f>
        <v>35.5</v>
      </c>
      <c r="I4" s="6">
        <f>universe_weak!I4</f>
        <v>39.5</v>
      </c>
      <c r="J4" s="6">
        <f>universe_weak!J4</f>
        <v>509.75</v>
      </c>
      <c r="K4" s="6">
        <f>universe_weak!K4</f>
        <v>48</v>
      </c>
      <c r="L4" s="6">
        <f>universe_weak!L4</f>
        <v>1779.638916015625</v>
      </c>
      <c r="M4" s="6">
        <f>universe_weak!M4</f>
        <v>32.931816101074219</v>
      </c>
      <c r="N4" s="6">
        <f>universe_weak!N4</f>
        <v>38.25</v>
      </c>
      <c r="O4" s="6">
        <f>universe_weak!O4</f>
        <v>474.0404052734375</v>
      </c>
      <c r="P4" s="22"/>
    </row>
    <row r="5" spans="1:16" x14ac:dyDescent="0.25">
      <c r="A5" s="4" t="str">
        <f>universe_weak!A5</f>
        <v>Tohoku</v>
      </c>
      <c r="B5" s="2" t="str">
        <f>LEFT(universe_weak!B5,FIND(")",universe_weak!B5))</f>
        <v>Small (5-19)</v>
      </c>
      <c r="C5" s="6">
        <f>universe_weak!C5</f>
        <v>3891.699951171875</v>
      </c>
      <c r="D5" s="6">
        <f>universe_weak!D5</f>
        <v>360.60000610351563</v>
      </c>
      <c r="E5" s="6">
        <f>universe_weak!E5</f>
        <v>201</v>
      </c>
      <c r="F5" s="6">
        <f>universe_weak!F5</f>
        <v>1015.75</v>
      </c>
      <c r="G5" s="6">
        <f>universe_weak!G5</f>
        <v>41.5</v>
      </c>
      <c r="H5" s="6">
        <f>universe_weak!H5</f>
        <v>4288.22216796875</v>
      </c>
      <c r="I5" s="6">
        <f>universe_weak!I5</f>
        <v>6888.54296875</v>
      </c>
      <c r="J5" s="6">
        <f>universe_weak!J5</f>
        <v>18618.857421875</v>
      </c>
      <c r="K5" s="6">
        <f>universe_weak!K5</f>
        <v>930.22216796875</v>
      </c>
      <c r="L5" s="6">
        <f>universe_weak!L5</f>
        <v>8393</v>
      </c>
      <c r="M5" s="6">
        <f>universe_weak!M5</f>
        <v>22919.607421875</v>
      </c>
      <c r="N5" s="6">
        <f>universe_weak!N5</f>
        <v>1966</v>
      </c>
      <c r="O5" s="6">
        <f>universe_weak!O5</f>
        <v>7806</v>
      </c>
      <c r="P5" s="22">
        <f>SUM(C5:O7)</f>
        <v>104573.00060653687</v>
      </c>
    </row>
    <row r="6" spans="1:16" x14ac:dyDescent="0.25">
      <c r="A6" s="4" t="str">
        <f>universe_weak!A6</f>
        <v>Tohoku</v>
      </c>
      <c r="B6" s="2" t="str">
        <f>LEFT(universe_weak!B6,FIND(")",universe_weak!B6))</f>
        <v>Medium (20-99)</v>
      </c>
      <c r="C6" s="6">
        <f>universe_weak!C6</f>
        <v>546.4000244140625</v>
      </c>
      <c r="D6" s="6">
        <f>universe_weak!D6</f>
        <v>1239.2249755859375</v>
      </c>
      <c r="E6" s="6">
        <f>universe_weak!E6</f>
        <v>1065.5</v>
      </c>
      <c r="F6" s="6">
        <f>universe_weak!F6</f>
        <v>323.5</v>
      </c>
      <c r="G6" s="6">
        <f>universe_weak!G6</f>
        <v>185.45832824707031</v>
      </c>
      <c r="H6" s="6">
        <f>universe_weak!H6</f>
        <v>4742.216796875</v>
      </c>
      <c r="I6" s="6">
        <f>universe_weak!I6</f>
        <v>2208.199951171875</v>
      </c>
      <c r="J6" s="6">
        <f>universe_weak!J6</f>
        <v>3831.96435546875</v>
      </c>
      <c r="K6" s="6">
        <f>universe_weak!K6</f>
        <v>736.888916015625</v>
      </c>
      <c r="L6" s="6">
        <f>universe_weak!L6</f>
        <v>879</v>
      </c>
      <c r="M6" s="6">
        <f>universe_weak!M6</f>
        <v>5034.75</v>
      </c>
      <c r="N6" s="6">
        <f>universe_weak!N6</f>
        <v>0</v>
      </c>
      <c r="O6" s="6">
        <f>universe_weak!O6</f>
        <v>2890.22216796875</v>
      </c>
      <c r="P6" s="22"/>
    </row>
    <row r="7" spans="1:16" x14ac:dyDescent="0.25">
      <c r="A7" s="4" t="str">
        <f>universe_weak!A7</f>
        <v>Tohoku</v>
      </c>
      <c r="B7" s="2" t="str">
        <f>LEFT(universe_weak!B7,FIND(")",universe_weak!B7))</f>
        <v>Large (100 or more)</v>
      </c>
      <c r="C7" s="6">
        <f>universe_weak!C7</f>
        <v>156.19999694824219</v>
      </c>
      <c r="D7" s="6">
        <f>universe_weak!D7</f>
        <v>140.91667175292969</v>
      </c>
      <c r="E7" s="6">
        <f>universe_weak!E7</f>
        <v>364.25</v>
      </c>
      <c r="F7" s="6">
        <f>universe_weak!F7</f>
        <v>124.16666412353516</v>
      </c>
      <c r="G7" s="6">
        <f>universe_weak!G7</f>
        <v>122.66667175292969</v>
      </c>
      <c r="H7" s="6">
        <f>universe_weak!H7</f>
        <v>270.91665649414063</v>
      </c>
      <c r="I7" s="6">
        <f>universe_weak!I7</f>
        <v>26.200000762939453</v>
      </c>
      <c r="J7" s="6">
        <f>universe_weak!J7</f>
        <v>1010.30078125</v>
      </c>
      <c r="K7" s="6">
        <f>universe_weak!K7</f>
        <v>52</v>
      </c>
      <c r="L7" s="6">
        <f>universe_weak!L7</f>
        <v>879</v>
      </c>
      <c r="M7" s="6">
        <f>universe_weak!M7</f>
        <v>93</v>
      </c>
      <c r="N7" s="6">
        <f>universe_weak!N7</f>
        <v>52</v>
      </c>
      <c r="O7" s="6">
        <f>universe_weak!O7</f>
        <v>277.0555419921875</v>
      </c>
      <c r="P7" s="22"/>
    </row>
    <row r="8" spans="1:16" x14ac:dyDescent="0.25">
      <c r="A8" s="4" t="str">
        <f>universe_weak!A8</f>
        <v>Kanto (excl. Tokyo)</v>
      </c>
      <c r="B8" s="2" t="str">
        <f>LEFT(universe_weak!B8,FIND(")",universe_weak!B8))</f>
        <v>Small (5-19)</v>
      </c>
      <c r="C8" s="6">
        <f>universe_weak!C8</f>
        <v>4575.4287109375</v>
      </c>
      <c r="D8" s="6">
        <f>universe_weak!D8</f>
        <v>5367.30712890625</v>
      </c>
      <c r="E8" s="6">
        <f>universe_weak!E8</f>
        <v>1467.199951171875</v>
      </c>
      <c r="F8" s="6">
        <f>universe_weak!F8</f>
        <v>3763.0888671875</v>
      </c>
      <c r="G8" s="6">
        <f>universe_weak!G8</f>
        <v>505.03076171875</v>
      </c>
      <c r="H8" s="6">
        <f>universe_weak!H8</f>
        <v>17184.7421875</v>
      </c>
      <c r="I8" s="6">
        <f>universe_weak!I8</f>
        <v>18947.650390625</v>
      </c>
      <c r="J8" s="6">
        <f>universe_weak!J8</f>
        <v>42007.84375</v>
      </c>
      <c r="K8" s="6">
        <f>universe_weak!K8</f>
        <v>1797</v>
      </c>
      <c r="L8" s="6">
        <f>universe_weak!L8</f>
        <v>20030.69921875</v>
      </c>
      <c r="M8" s="6">
        <f>universe_weak!M8</f>
        <v>55972.4765625</v>
      </c>
      <c r="N8" s="6">
        <f>universe_weak!N8</f>
        <v>5105.66650390625</v>
      </c>
      <c r="O8" s="6">
        <f>universe_weak!O8</f>
        <v>12880.6171875</v>
      </c>
      <c r="P8" s="22">
        <f>SUM(C8:O10)</f>
        <v>291143.24966430664</v>
      </c>
    </row>
    <row r="9" spans="1:16" x14ac:dyDescent="0.25">
      <c r="A9" s="4" t="str">
        <f>universe_weak!A9</f>
        <v>Kanto (excl. Tokyo)</v>
      </c>
      <c r="B9" s="2" t="str">
        <f>LEFT(universe_weak!B9,FIND(")",universe_weak!B9))</f>
        <v>Medium (20-99)</v>
      </c>
      <c r="C9" s="6">
        <f>universe_weak!C9</f>
        <v>3364.191650390625</v>
      </c>
      <c r="D9" s="6">
        <f>universe_weak!D9</f>
        <v>7416.083984375</v>
      </c>
      <c r="E9" s="6">
        <f>universe_weak!E9</f>
        <v>207.19999694824219</v>
      </c>
      <c r="F9" s="6">
        <f>universe_weak!F9</f>
        <v>1219.7769775390625</v>
      </c>
      <c r="G9" s="6">
        <f>universe_weak!G9</f>
        <v>2539.41162109375</v>
      </c>
      <c r="H9" s="6">
        <f>universe_weak!H9</f>
        <v>8362.7001953125</v>
      </c>
      <c r="I9" s="6">
        <f>universe_weak!I9</f>
        <v>5435.0068359375</v>
      </c>
      <c r="J9" s="6">
        <f>universe_weak!J9</f>
        <v>11252.744140625</v>
      </c>
      <c r="K9" s="6">
        <f>universe_weak!K9</f>
        <v>863.9285888671875</v>
      </c>
      <c r="L9" s="6">
        <f>universe_weak!L9</f>
        <v>14988.4033203125</v>
      </c>
      <c r="M9" s="6">
        <f>universe_weak!M9</f>
        <v>11218.154296875</v>
      </c>
      <c r="N9" s="6">
        <f>universe_weak!N9</f>
        <v>2267.5</v>
      </c>
      <c r="O9" s="6">
        <f>universe_weak!O9</f>
        <v>15390.16015625</v>
      </c>
      <c r="P9" s="22"/>
    </row>
    <row r="10" spans="1:16" x14ac:dyDescent="0.25">
      <c r="A10" s="4" t="str">
        <f>universe_weak!A10</f>
        <v>Kanto (excl. Tokyo)</v>
      </c>
      <c r="B10" s="2" t="str">
        <f>LEFT(universe_weak!B10,FIND(")",universe_weak!B10))</f>
        <v>Large (100 or more)</v>
      </c>
      <c r="C10" s="6">
        <f>universe_weak!C10</f>
        <v>742</v>
      </c>
      <c r="D10" s="6">
        <f>universe_weak!D10</f>
        <v>320.5736083984375</v>
      </c>
      <c r="E10" s="6">
        <f>universe_weak!E10</f>
        <v>178.16233825683594</v>
      </c>
      <c r="F10" s="6">
        <f>universe_weak!F10</f>
        <v>212.79220581054688</v>
      </c>
      <c r="G10" s="6">
        <f>universe_weak!G10</f>
        <v>229.80519104003906</v>
      </c>
      <c r="H10" s="6">
        <f>universe_weak!H10</f>
        <v>1230.65234375</v>
      </c>
      <c r="I10" s="6">
        <f>universe_weak!I10</f>
        <v>2315.68896484375</v>
      </c>
      <c r="J10" s="6">
        <f>universe_weak!J10</f>
        <v>1441</v>
      </c>
      <c r="K10" s="6">
        <f>universe_weak!K10</f>
        <v>191.07142639160156</v>
      </c>
      <c r="L10" s="6">
        <f>universe_weak!L10</f>
        <v>5425.5</v>
      </c>
      <c r="M10" s="6">
        <f>universe_weak!M10</f>
        <v>1525.6334228515625</v>
      </c>
      <c r="N10" s="6">
        <f>universe_weak!N10</f>
        <v>1556</v>
      </c>
      <c r="O10" s="6">
        <f>universe_weak!O10</f>
        <v>1644.357177734375</v>
      </c>
      <c r="P10" s="22"/>
    </row>
    <row r="11" spans="1:16" x14ac:dyDescent="0.25">
      <c r="A11" s="4" t="str">
        <f>universe_weak!A11</f>
        <v>Tokyo</v>
      </c>
      <c r="B11" s="2" t="str">
        <f>LEFT(universe_weak!B11,FIND(")",universe_weak!B11))</f>
        <v>Small (5-19)</v>
      </c>
      <c r="C11" s="6">
        <f>universe_weak!C11</f>
        <v>647</v>
      </c>
      <c r="D11" s="6">
        <f>universe_weak!D11</f>
        <v>0</v>
      </c>
      <c r="E11" s="6">
        <f>universe_weak!E11</f>
        <v>149.80000305175781</v>
      </c>
      <c r="F11" s="6">
        <f>universe_weak!F11</f>
        <v>2007</v>
      </c>
      <c r="G11" s="6">
        <f>universe_weak!G11</f>
        <v>62</v>
      </c>
      <c r="H11" s="6">
        <f>universe_weak!H11</f>
        <v>10577.5419921875</v>
      </c>
      <c r="I11" s="6">
        <f>universe_weak!I11</f>
        <v>18090.60546875</v>
      </c>
      <c r="J11" s="6">
        <f>universe_weak!J11</f>
        <v>21648.443359375</v>
      </c>
      <c r="K11" s="6">
        <f>universe_weak!K11</f>
        <v>0</v>
      </c>
      <c r="L11" s="6">
        <f>universe_weak!L11</f>
        <v>14402.0419921875</v>
      </c>
      <c r="M11" s="6">
        <f>universe_weak!M11</f>
        <v>22991.6484375</v>
      </c>
      <c r="N11" s="6">
        <f>universe_weak!N11</f>
        <v>10139.3310546875</v>
      </c>
      <c r="O11" s="6">
        <f>universe_weak!O11</f>
        <v>15838.9169921875</v>
      </c>
      <c r="P11" s="22">
        <f>SUM(C11:O13)</f>
        <v>183200.0020942688</v>
      </c>
    </row>
    <row r="12" spans="1:16" x14ac:dyDescent="0.25">
      <c r="A12" s="4" t="str">
        <f>universe_weak!A12</f>
        <v>Tokyo</v>
      </c>
      <c r="B12" s="2" t="str">
        <f>LEFT(universe_weak!B12,FIND(")",universe_weak!B12))</f>
        <v>Medium (20-99)</v>
      </c>
      <c r="C12" s="6">
        <f>universe_weak!C12</f>
        <v>1396.0908203125</v>
      </c>
      <c r="D12" s="6">
        <f>universe_weak!D12</f>
        <v>53</v>
      </c>
      <c r="E12" s="6">
        <f>universe_weak!E12</f>
        <v>2455.742919921875</v>
      </c>
      <c r="F12" s="6">
        <f>universe_weak!F12</f>
        <v>0</v>
      </c>
      <c r="G12" s="6">
        <f>universe_weak!G12</f>
        <v>53</v>
      </c>
      <c r="H12" s="6">
        <f>universe_weak!H12</f>
        <v>5862.19677734375</v>
      </c>
      <c r="I12" s="6">
        <f>universe_weak!I12</f>
        <v>3312.363525390625</v>
      </c>
      <c r="J12" s="6">
        <f>universe_weak!J12</f>
        <v>7050.888671875</v>
      </c>
      <c r="K12" s="6">
        <f>universe_weak!K12</f>
        <v>3615.54541015625</v>
      </c>
      <c r="L12" s="6">
        <f>universe_weak!L12</f>
        <v>15405.625</v>
      </c>
      <c r="M12" s="6">
        <f>universe_weak!M12</f>
        <v>6805.54541015625</v>
      </c>
      <c r="N12" s="6">
        <f>universe_weak!N12</f>
        <v>3431.9287109375</v>
      </c>
      <c r="O12" s="6">
        <f>universe_weak!O12</f>
        <v>2119.107177734375</v>
      </c>
      <c r="P12" s="22"/>
    </row>
    <row r="13" spans="1:16" x14ac:dyDescent="0.25">
      <c r="A13" s="4" t="str">
        <f>universe_weak!A13</f>
        <v>Tokyo</v>
      </c>
      <c r="B13" s="2" t="str">
        <f>LEFT(universe_weak!B13,FIND(")",universe_weak!B13))</f>
        <v>Large (100 or more)</v>
      </c>
      <c r="C13" s="6">
        <f>universe_weak!C13</f>
        <v>227.39999389648438</v>
      </c>
      <c r="D13" s="6">
        <f>universe_weak!D13</f>
        <v>423.62857055664063</v>
      </c>
      <c r="E13" s="6">
        <f>universe_weak!E13</f>
        <v>265.76666259765625</v>
      </c>
      <c r="F13" s="6">
        <f>universe_weak!F13</f>
        <v>112.5</v>
      </c>
      <c r="G13" s="6">
        <f>universe_weak!G13</f>
        <v>47.333332061767578</v>
      </c>
      <c r="H13" s="6">
        <f>universe_weak!H13</f>
        <v>1577.376220703125</v>
      </c>
      <c r="I13" s="6">
        <f>universe_weak!I13</f>
        <v>2823.89599609375</v>
      </c>
      <c r="J13" s="6">
        <f>universe_weak!J13</f>
        <v>1951.946044921875</v>
      </c>
      <c r="K13" s="6">
        <f>universe_weak!K13</f>
        <v>87.666671752929688</v>
      </c>
      <c r="L13" s="6">
        <f>universe_weak!L13</f>
        <v>1256.2889404296875</v>
      </c>
      <c r="M13" s="6">
        <f>universe_weak!M13</f>
        <v>1251.2857666015625</v>
      </c>
      <c r="N13" s="6">
        <f>universe_weak!N13</f>
        <v>761.9285888671875</v>
      </c>
      <c r="O13" s="6">
        <f>universe_weak!O13</f>
        <v>4297.62158203125</v>
      </c>
      <c r="P13" s="22"/>
    </row>
    <row r="14" spans="1:16" x14ac:dyDescent="0.25">
      <c r="A14" s="4" t="str">
        <f>universe_weak!A14</f>
        <v>Chubu (excl. Aichi)</v>
      </c>
      <c r="B14" s="2" t="str">
        <f>LEFT(universe_weak!B14,FIND(")",universe_weak!B14))</f>
        <v>Small (5-19)</v>
      </c>
      <c r="C14" s="6">
        <f>universe_weak!C14</f>
        <v>8395.44921875</v>
      </c>
      <c r="D14" s="6">
        <f>universe_weak!D14</f>
        <v>6600.5087890625</v>
      </c>
      <c r="E14" s="6">
        <f>universe_weak!E14</f>
        <v>2315.25</v>
      </c>
      <c r="F14" s="6">
        <f>universe_weak!F14</f>
        <v>4700</v>
      </c>
      <c r="G14" s="6">
        <f>universe_weak!G14</f>
        <v>478</v>
      </c>
      <c r="H14" s="6">
        <f>universe_weak!H14</f>
        <v>6782</v>
      </c>
      <c r="I14" s="6">
        <f>universe_weak!I14</f>
        <v>8481.25</v>
      </c>
      <c r="J14" s="6">
        <f>universe_weak!J14</f>
        <v>23971.154296875</v>
      </c>
      <c r="K14" s="6">
        <f>universe_weak!K14</f>
        <v>2124.384521484375</v>
      </c>
      <c r="L14" s="6">
        <f>universe_weak!L14</f>
        <v>16465.060546875</v>
      </c>
      <c r="M14" s="6">
        <f>universe_weak!M14</f>
        <v>30333.8125</v>
      </c>
      <c r="N14" s="6">
        <f>universe_weak!N14</f>
        <v>6694.3330078125</v>
      </c>
      <c r="O14" s="6">
        <f>universe_weak!O14</f>
        <v>14235.4169921875</v>
      </c>
      <c r="P14" s="22">
        <f>SUM(C14:O16)</f>
        <v>181904.00223731995</v>
      </c>
    </row>
    <row r="15" spans="1:16" x14ac:dyDescent="0.25">
      <c r="A15" s="4" t="str">
        <f>universe_weak!A15</f>
        <v>Chubu (excl. Aichi)</v>
      </c>
      <c r="B15" s="2" t="str">
        <f>LEFT(universe_weak!B15,FIND(")",universe_weak!B15))</f>
        <v>Medium (20-99)</v>
      </c>
      <c r="C15" s="6">
        <f>universe_weak!C15</f>
        <v>1582</v>
      </c>
      <c r="D15" s="6">
        <f>universe_weak!D15</f>
        <v>29.571428298950195</v>
      </c>
      <c r="E15" s="6">
        <f>universe_weak!E15</f>
        <v>1163.25</v>
      </c>
      <c r="F15" s="6">
        <f>universe_weak!F15</f>
        <v>98.25</v>
      </c>
      <c r="G15" s="6">
        <f>universe_weak!G15</f>
        <v>3862.357177734375</v>
      </c>
      <c r="H15" s="6">
        <f>universe_weak!H15</f>
        <v>11516</v>
      </c>
      <c r="I15" s="6">
        <f>universe_weak!I15</f>
        <v>1465.4000244140625</v>
      </c>
      <c r="J15" s="6">
        <f>universe_weak!J15</f>
        <v>3830.115478515625</v>
      </c>
      <c r="K15" s="6">
        <f>universe_weak!K15</f>
        <v>892.423095703125</v>
      </c>
      <c r="L15" s="6">
        <f>universe_weak!L15</f>
        <v>4156.5556640625</v>
      </c>
      <c r="M15" s="6">
        <f>universe_weak!M15</f>
        <v>11023.7216796875</v>
      </c>
      <c r="N15" s="6">
        <f>universe_weak!N15</f>
        <v>0</v>
      </c>
      <c r="O15" s="6">
        <f>universe_weak!O15</f>
        <v>1633.3333740234375</v>
      </c>
      <c r="P15" s="22"/>
    </row>
    <row r="16" spans="1:16" x14ac:dyDescent="0.25">
      <c r="A16" s="4" t="str">
        <f>universe_weak!A16</f>
        <v>Chubu (excl. Aichi)</v>
      </c>
      <c r="B16" s="2" t="str">
        <f>LEFT(universe_weak!B16,FIND(")",universe_weak!B16))</f>
        <v>Large (100 or more)</v>
      </c>
      <c r="C16" s="6">
        <f>universe_weak!C16</f>
        <v>2172.5</v>
      </c>
      <c r="D16" s="6">
        <f>universe_weak!D16</f>
        <v>88.714286804199219</v>
      </c>
      <c r="E16" s="6">
        <f>universe_weak!E16</f>
        <v>233</v>
      </c>
      <c r="F16" s="6">
        <f>universe_weak!F16</f>
        <v>436.67144775390625</v>
      </c>
      <c r="G16" s="6">
        <f>universe_weak!G16</f>
        <v>480.14285278320313</v>
      </c>
      <c r="H16" s="6">
        <f>universe_weak!H16</f>
        <v>2691.800048828125</v>
      </c>
      <c r="I16" s="6">
        <f>universe_weak!I16</f>
        <v>86.800003051757813</v>
      </c>
      <c r="J16" s="6">
        <f>universe_weak!J16</f>
        <v>433.39999389648438</v>
      </c>
      <c r="K16" s="6">
        <f>universe_weak!K16</f>
        <v>139.19230651855469</v>
      </c>
      <c r="L16" s="6">
        <f>universe_weak!L16</f>
        <v>0</v>
      </c>
      <c r="M16" s="6">
        <f>universe_weak!M16</f>
        <v>212.60000610351563</v>
      </c>
      <c r="N16" s="6">
        <f>universe_weak!N16</f>
        <v>51</v>
      </c>
      <c r="O16" s="6">
        <f>universe_weak!O16</f>
        <v>2048.58349609375</v>
      </c>
      <c r="P16" s="22"/>
    </row>
    <row r="17" spans="1:16" x14ac:dyDescent="0.25">
      <c r="A17" s="4" t="str">
        <f>universe_weak!A17</f>
        <v>Aichi</v>
      </c>
      <c r="B17" s="2" t="str">
        <f>LEFT(universe_weak!B17,FIND(")",universe_weak!B17))</f>
        <v>Small (5-19)</v>
      </c>
      <c r="C17" s="6">
        <f>universe_weak!C17</f>
        <v>1562.2666015625</v>
      </c>
      <c r="D17" s="6">
        <f>universe_weak!D17</f>
        <v>906.6944580078125</v>
      </c>
      <c r="E17" s="6">
        <f>universe_weak!E17</f>
        <v>2532</v>
      </c>
      <c r="F17" s="6">
        <f>universe_weak!F17</f>
        <v>3253.625732421875</v>
      </c>
      <c r="G17" s="6">
        <f>universe_weak!G17</f>
        <v>1981.979736328125</v>
      </c>
      <c r="H17" s="6">
        <f>universe_weak!H17</f>
        <v>6178.1787109375</v>
      </c>
      <c r="I17" s="6">
        <f>universe_weak!I17</f>
        <v>8099.0498046875</v>
      </c>
      <c r="J17" s="6">
        <f>universe_weak!J17</f>
        <v>12446.533203125</v>
      </c>
      <c r="K17" s="6">
        <f>universe_weak!K17</f>
        <v>320.25</v>
      </c>
      <c r="L17" s="6">
        <f>universe_weak!L17</f>
        <v>5608.39990234375</v>
      </c>
      <c r="M17" s="6">
        <f>universe_weak!M17</f>
        <v>13004.533203125</v>
      </c>
      <c r="N17" s="6">
        <f>universe_weak!N17</f>
        <v>2219.833251953125</v>
      </c>
      <c r="O17" s="6">
        <f>universe_weak!O17</f>
        <v>3504.75</v>
      </c>
      <c r="P17" s="22">
        <f>SUM(C17:O19)</f>
        <v>89677.142120361328</v>
      </c>
    </row>
    <row r="18" spans="1:16" x14ac:dyDescent="0.25">
      <c r="A18" s="4" t="str">
        <f>universe_weak!A18</f>
        <v>Aichi</v>
      </c>
      <c r="B18" s="2" t="str">
        <f>LEFT(universe_weak!B18,FIND(")",universe_weak!B18))</f>
        <v>Medium (20-99)</v>
      </c>
      <c r="C18" s="6">
        <f>universe_weak!C18</f>
        <v>1567.5</v>
      </c>
      <c r="D18" s="6">
        <f>universe_weak!D18</f>
        <v>1469.6666259765625</v>
      </c>
      <c r="E18" s="6">
        <f>universe_weak!E18</f>
        <v>0</v>
      </c>
      <c r="F18" s="6">
        <f>universe_weak!F18</f>
        <v>1439.25</v>
      </c>
      <c r="G18" s="6">
        <f>universe_weak!G18</f>
        <v>891.58331298828125</v>
      </c>
      <c r="H18" s="6">
        <f>universe_weak!H18</f>
        <v>1432.4285888671875</v>
      </c>
      <c r="I18" s="6">
        <f>universe_weak!I18</f>
        <v>761.54998779296875</v>
      </c>
      <c r="J18" s="6">
        <f>universe_weak!J18</f>
        <v>2304.10009765625</v>
      </c>
      <c r="K18" s="6">
        <f>universe_weak!K18</f>
        <v>213</v>
      </c>
      <c r="L18" s="6">
        <f>universe_weak!L18</f>
        <v>5438.349609375</v>
      </c>
      <c r="M18" s="6">
        <f>universe_weak!M18</f>
        <v>2586.050048828125</v>
      </c>
      <c r="N18" s="6">
        <f>universe_weak!N18</f>
        <v>481.25</v>
      </c>
      <c r="O18" s="6">
        <f>universe_weak!O18</f>
        <v>2518.4287109375</v>
      </c>
      <c r="P18" s="22"/>
    </row>
    <row r="19" spans="1:16" x14ac:dyDescent="0.25">
      <c r="A19" s="4" t="str">
        <f>universe_weak!A19</f>
        <v>Aichi</v>
      </c>
      <c r="B19" s="2" t="str">
        <f>LEFT(universe_weak!B19,FIND(")",universe_weak!B19))</f>
        <v>Large (100 or more)</v>
      </c>
      <c r="C19" s="6">
        <f>universe_weak!C19</f>
        <v>295.5</v>
      </c>
      <c r="D19" s="6">
        <f>universe_weak!D19</f>
        <v>80</v>
      </c>
      <c r="E19" s="6">
        <f>universe_weak!E19</f>
        <v>109</v>
      </c>
      <c r="F19" s="6">
        <f>universe_weak!F19</f>
        <v>0</v>
      </c>
      <c r="G19" s="6">
        <f>universe_weak!G19</f>
        <v>548</v>
      </c>
      <c r="H19" s="6">
        <f>universe_weak!H19</f>
        <v>461.71429443359375</v>
      </c>
      <c r="I19" s="6">
        <f>universe_weak!I19</f>
        <v>146.39999389648438</v>
      </c>
      <c r="J19" s="6">
        <f>universe_weak!J19</f>
        <v>189.33332824707031</v>
      </c>
      <c r="K19" s="6">
        <f>universe_weak!K19</f>
        <v>0</v>
      </c>
      <c r="L19" s="6">
        <f>universe_weak!L19</f>
        <v>3374</v>
      </c>
      <c r="M19" s="6">
        <f>universe_weak!M19</f>
        <v>176.42857360839844</v>
      </c>
      <c r="N19" s="6">
        <f>universe_weak!N19</f>
        <v>576.857177734375</v>
      </c>
      <c r="O19" s="6">
        <f>universe_weak!O19</f>
        <v>998.65716552734375</v>
      </c>
      <c r="P19" s="22"/>
    </row>
    <row r="20" spans="1:16" x14ac:dyDescent="0.25">
      <c r="A20" s="4" t="str">
        <f>universe_weak!A20</f>
        <v>Kinki (excl. Osaka)</v>
      </c>
      <c r="B20" s="2" t="str">
        <f>LEFT(universe_weak!B20,FIND(")",universe_weak!B20))</f>
        <v>Small (5-19)</v>
      </c>
      <c r="C20" s="6">
        <f>universe_weak!C20</f>
        <v>6489.71435546875</v>
      </c>
      <c r="D20" s="6">
        <f>universe_weak!D20</f>
        <v>3791.666748046875</v>
      </c>
      <c r="E20" s="6">
        <f>universe_weak!E20</f>
        <v>484.4666748046875</v>
      </c>
      <c r="F20" s="6">
        <f>universe_weak!F20</f>
        <v>2278.800048828125</v>
      </c>
      <c r="G20" s="6">
        <f>universe_weak!G20</f>
        <v>86.333335876464844</v>
      </c>
      <c r="H20" s="6">
        <f>universe_weak!H20</f>
        <v>5831.21435546875</v>
      </c>
      <c r="I20" s="6">
        <f>universe_weak!I20</f>
        <v>6059</v>
      </c>
      <c r="J20" s="6">
        <f>universe_weak!J20</f>
        <v>20345.623046875</v>
      </c>
      <c r="K20" s="6">
        <f>universe_weak!K20</f>
        <v>2547.380859375</v>
      </c>
      <c r="L20" s="6">
        <f>universe_weak!L20</f>
        <v>8954</v>
      </c>
      <c r="M20" s="6">
        <f>universe_weak!M20</f>
        <v>26458.404296875</v>
      </c>
      <c r="N20" s="6">
        <f>universe_weak!N20</f>
        <v>8794</v>
      </c>
      <c r="O20" s="6">
        <f>universe_weak!O20</f>
        <v>6202</v>
      </c>
      <c r="P20" s="22">
        <f>SUM(C20:O22)</f>
        <v>151491.33297348022</v>
      </c>
    </row>
    <row r="21" spans="1:16" x14ac:dyDescent="0.25">
      <c r="A21" s="4" t="str">
        <f>universe_weak!A21</f>
        <v>Kinki (excl. Osaka)</v>
      </c>
      <c r="B21" s="2" t="str">
        <f>LEFT(universe_weak!B21,FIND(")",universe_weak!B21))</f>
        <v>Medium (20-99)</v>
      </c>
      <c r="C21" s="6">
        <f>universe_weak!C21</f>
        <v>1896.5</v>
      </c>
      <c r="D21" s="6">
        <f>universe_weak!D21</f>
        <v>284</v>
      </c>
      <c r="E21" s="6">
        <f>universe_weak!E21</f>
        <v>133.93333435058594</v>
      </c>
      <c r="F21" s="6">
        <f>universe_weak!F21</f>
        <v>59.333332061767578</v>
      </c>
      <c r="G21" s="6">
        <f>universe_weak!G21</f>
        <v>248</v>
      </c>
      <c r="H21" s="6">
        <f>universe_weak!H21</f>
        <v>10191.5390625</v>
      </c>
      <c r="I21" s="6">
        <f>universe_weak!I21</f>
        <v>2141.966796875</v>
      </c>
      <c r="J21" s="6">
        <f>universe_weak!J21</f>
        <v>5983.77490234375</v>
      </c>
      <c r="K21" s="6">
        <f>universe_weak!K21</f>
        <v>1131.0333251953125</v>
      </c>
      <c r="L21" s="6">
        <f>universe_weak!L21</f>
        <v>7047.5</v>
      </c>
      <c r="M21" s="6">
        <f>universe_weak!M21</f>
        <v>10138.5</v>
      </c>
      <c r="N21" s="6">
        <f>universe_weak!N21</f>
        <v>0</v>
      </c>
      <c r="O21" s="6">
        <f>universe_weak!O21</f>
        <v>4234.33349609375</v>
      </c>
      <c r="P21" s="22"/>
    </row>
    <row r="22" spans="1:16" x14ac:dyDescent="0.25">
      <c r="A22" s="4" t="str">
        <f>universe_weak!A22</f>
        <v>Kinki (excl. Osaka)</v>
      </c>
      <c r="B22" s="2" t="str">
        <f>LEFT(universe_weak!B22,FIND(")",universe_weak!B22))</f>
        <v>Large (100 or more)</v>
      </c>
      <c r="C22" s="6">
        <f>universe_weak!C22</f>
        <v>2292.5</v>
      </c>
      <c r="D22" s="6">
        <f>universe_weak!D22</f>
        <v>88.199996948242188</v>
      </c>
      <c r="E22" s="6">
        <f>universe_weak!E22</f>
        <v>159.33332824707031</v>
      </c>
      <c r="F22" s="6">
        <f>universe_weak!F22</f>
        <v>328.39999389648438</v>
      </c>
      <c r="G22" s="6">
        <f>universe_weak!G22</f>
        <v>0</v>
      </c>
      <c r="H22" s="6">
        <f>universe_weak!H22</f>
        <v>853.566650390625</v>
      </c>
      <c r="I22" s="6">
        <f>universe_weak!I22</f>
        <v>136</v>
      </c>
      <c r="J22" s="6">
        <f>universe_weak!J22</f>
        <v>2203.848388671875</v>
      </c>
      <c r="K22" s="6">
        <f>universe_weak!K22</f>
        <v>413.29998779296875</v>
      </c>
      <c r="L22" s="6">
        <f>universe_weak!L22</f>
        <v>1215.5</v>
      </c>
      <c r="M22" s="6">
        <f>universe_weak!M22</f>
        <v>174.5</v>
      </c>
      <c r="N22" s="6">
        <f>universe_weak!N22</f>
        <v>1316</v>
      </c>
      <c r="O22" s="6">
        <f>universe_weak!O22</f>
        <v>497.16665649414063</v>
      </c>
      <c r="P22" s="22"/>
    </row>
    <row r="23" spans="1:16" x14ac:dyDescent="0.25">
      <c r="A23" s="4" t="str">
        <f>universe_weak!A23</f>
        <v>Osaka</v>
      </c>
      <c r="B23" s="2" t="str">
        <f>LEFT(universe_weak!B23,FIND(")",universe_weak!B23))</f>
        <v>Small (5-19)</v>
      </c>
      <c r="C23" s="6">
        <f>universe_weak!C23</f>
        <v>575</v>
      </c>
      <c r="D23" s="6">
        <f>universe_weak!D23</f>
        <v>9049.3671875</v>
      </c>
      <c r="E23" s="6">
        <f>universe_weak!E23</f>
        <v>2024.60009765625</v>
      </c>
      <c r="F23" s="6">
        <f>universe_weak!F23</f>
        <v>5099.93310546875</v>
      </c>
      <c r="G23" s="6">
        <f>universe_weak!G23</f>
        <v>135</v>
      </c>
      <c r="H23" s="6">
        <f>universe_weak!H23</f>
        <v>6145.64990234375</v>
      </c>
      <c r="I23" s="6">
        <f>universe_weak!I23</f>
        <v>13029.8857421875</v>
      </c>
      <c r="J23" s="6">
        <f>universe_weak!J23</f>
        <v>10612.970703125</v>
      </c>
      <c r="K23" s="6">
        <f>universe_weak!K23</f>
        <v>0</v>
      </c>
      <c r="L23" s="6">
        <f>universe_weak!L23</f>
        <v>8365.7998046875</v>
      </c>
      <c r="M23" s="6">
        <f>universe_weak!M23</f>
        <v>14603.2001953125</v>
      </c>
      <c r="N23" s="6">
        <f>universe_weak!N23</f>
        <v>1579.3333740234375</v>
      </c>
      <c r="O23" s="6">
        <f>universe_weak!O23</f>
        <v>2765.08349609375</v>
      </c>
      <c r="P23" s="22">
        <f>SUM(C23:O25)</f>
        <v>105161.04751968384</v>
      </c>
    </row>
    <row r="24" spans="1:16" x14ac:dyDescent="0.25">
      <c r="A24" s="4" t="str">
        <f>universe_weak!A24</f>
        <v>Osaka</v>
      </c>
      <c r="B24" s="2" t="str">
        <f>LEFT(universe_weak!B24,FIND(")",universe_weak!B24))</f>
        <v>Medium (20-99)</v>
      </c>
      <c r="C24" s="6">
        <f>universe_weak!C24</f>
        <v>208</v>
      </c>
      <c r="D24" s="6">
        <f>universe_weak!D24</f>
        <v>1790.300048828125</v>
      </c>
      <c r="E24" s="6">
        <f>universe_weak!E24</f>
        <v>224.86666870117188</v>
      </c>
      <c r="F24" s="6">
        <f>universe_weak!F24</f>
        <v>862.70001220703125</v>
      </c>
      <c r="G24" s="6">
        <f>universe_weak!G24</f>
        <v>51.599998474121094</v>
      </c>
      <c r="H24" s="6">
        <f>universe_weak!H24</f>
        <v>2565.5</v>
      </c>
      <c r="I24" s="6">
        <f>universe_weak!I24</f>
        <v>3132.5751953125</v>
      </c>
      <c r="J24" s="6">
        <f>universe_weak!J24</f>
        <v>3605.142822265625</v>
      </c>
      <c r="K24" s="6">
        <f>universe_weak!K24</f>
        <v>0</v>
      </c>
      <c r="L24" s="6">
        <f>universe_weak!L24</f>
        <v>3538.60009765625</v>
      </c>
      <c r="M24" s="6">
        <f>universe_weak!M24</f>
        <v>3242</v>
      </c>
      <c r="N24" s="6">
        <f>universe_weak!N24</f>
        <v>1066</v>
      </c>
      <c r="O24" s="6">
        <f>universe_weak!O24</f>
        <v>2784.178466796875</v>
      </c>
      <c r="P24" s="22"/>
    </row>
    <row r="25" spans="1:16" x14ac:dyDescent="0.25">
      <c r="A25" s="4" t="str">
        <f>universe_weak!A25</f>
        <v>Osaka</v>
      </c>
      <c r="B25" s="2" t="str">
        <f>LEFT(universe_weak!B25,FIND(")",universe_weak!B25))</f>
        <v>Large (100 or more)</v>
      </c>
      <c r="C25" s="6">
        <f>universe_weak!C25</f>
        <v>338</v>
      </c>
      <c r="D25" s="6">
        <f>universe_weak!D25</f>
        <v>208.990478515625</v>
      </c>
      <c r="E25" s="6">
        <f>universe_weak!E25</f>
        <v>62</v>
      </c>
      <c r="F25" s="6">
        <f>universe_weak!F25</f>
        <v>31.857143402099609</v>
      </c>
      <c r="G25" s="6">
        <f>universe_weak!G25</f>
        <v>196.19999694824219</v>
      </c>
      <c r="H25" s="6">
        <f>universe_weak!H25</f>
        <v>1659.363037109375</v>
      </c>
      <c r="I25" s="6">
        <f>universe_weak!I25</f>
        <v>520.0863037109375</v>
      </c>
      <c r="J25" s="6">
        <f>universe_weak!J25</f>
        <v>550</v>
      </c>
      <c r="K25" s="6">
        <f>universe_weak!K25</f>
        <v>0</v>
      </c>
      <c r="L25" s="6">
        <f>universe_weak!L25</f>
        <v>1571.528564453125</v>
      </c>
      <c r="M25" s="6">
        <f>universe_weak!M25</f>
        <v>302.85714721679688</v>
      </c>
      <c r="N25" s="6">
        <f>universe_weak!N25</f>
        <v>69</v>
      </c>
      <c r="O25" s="6">
        <f>universe_weak!O25</f>
        <v>2593.8779296875</v>
      </c>
      <c r="P25" s="22"/>
    </row>
    <row r="26" spans="1:16" x14ac:dyDescent="0.25">
      <c r="A26" s="4" t="str">
        <f>universe_weak!A26</f>
        <v>Chugoku</v>
      </c>
      <c r="B26" s="2" t="str">
        <f>LEFT(universe_weak!B26,FIND(")",universe_weak!B26))</f>
        <v>Small (5-19)</v>
      </c>
      <c r="C26" s="6">
        <f>universe_weak!C26</f>
        <v>2552.111083984375</v>
      </c>
      <c r="D26" s="6">
        <f>universe_weak!D26</f>
        <v>638.28570556640625</v>
      </c>
      <c r="E26" s="6">
        <f>universe_weak!E26</f>
        <v>122.78571319580078</v>
      </c>
      <c r="F26" s="6">
        <f>universe_weak!F26</f>
        <v>892</v>
      </c>
      <c r="G26" s="6">
        <f>universe_weak!G26</f>
        <v>421</v>
      </c>
      <c r="H26" s="6">
        <f>universe_weak!H26</f>
        <v>6479.888671875</v>
      </c>
      <c r="I26" s="6">
        <f>universe_weak!I26</f>
        <v>7620.78564453125</v>
      </c>
      <c r="J26" s="6">
        <f>universe_weak!J26</f>
        <v>12781.755859375</v>
      </c>
      <c r="K26" s="6">
        <f>universe_weak!K26</f>
        <v>458.18182373046875</v>
      </c>
      <c r="L26" s="6">
        <f>universe_weak!L26</f>
        <v>4951.33349609375</v>
      </c>
      <c r="M26" s="6">
        <f>universe_weak!M26</f>
        <v>16338.2939453125</v>
      </c>
      <c r="N26" s="6">
        <f>universe_weak!N26</f>
        <v>3344.77783203125</v>
      </c>
      <c r="O26" s="6">
        <f>universe_weak!O26</f>
        <v>10199.2783203125</v>
      </c>
      <c r="P26" s="22">
        <f>SUM(C26:O28)</f>
        <v>87375.54634475708</v>
      </c>
    </row>
    <row r="27" spans="1:16" x14ac:dyDescent="0.25">
      <c r="A27" s="4" t="str">
        <f>universe_weak!A27</f>
        <v>Chugoku</v>
      </c>
      <c r="B27" s="2" t="str">
        <f>LEFT(universe_weak!B27,FIND(")",universe_weak!B27))</f>
        <v>Medium (20-99)</v>
      </c>
      <c r="C27" s="6">
        <f>universe_weak!C27</f>
        <v>709.0999755859375</v>
      </c>
      <c r="D27" s="6">
        <f>universe_weak!D27</f>
        <v>930.85711669921875</v>
      </c>
      <c r="E27" s="6">
        <f>universe_weak!E27</f>
        <v>122.78571319580078</v>
      </c>
      <c r="F27" s="6">
        <f>universe_weak!F27</f>
        <v>367.5714111328125</v>
      </c>
      <c r="G27" s="6">
        <f>universe_weak!G27</f>
        <v>218.57142639160156</v>
      </c>
      <c r="H27" s="6">
        <f>universe_weak!H27</f>
        <v>1667.84130859375</v>
      </c>
      <c r="I27" s="6">
        <f>universe_weak!I27</f>
        <v>529.5</v>
      </c>
      <c r="J27" s="6">
        <f>universe_weak!J27</f>
        <v>718</v>
      </c>
      <c r="K27" s="6">
        <f>universe_weak!K27</f>
        <v>530.76361083984375</v>
      </c>
      <c r="L27" s="6">
        <f>universe_weak!L27</f>
        <v>3149.83349609375</v>
      </c>
      <c r="M27" s="6">
        <f>universe_weak!M27</f>
        <v>5964.939453125</v>
      </c>
      <c r="N27" s="6">
        <f>universe_weak!N27</f>
        <v>284</v>
      </c>
      <c r="O27" s="6">
        <f>universe_weak!O27</f>
        <v>1460.17138671875</v>
      </c>
      <c r="P27" s="22"/>
    </row>
    <row r="28" spans="1:16" x14ac:dyDescent="0.25">
      <c r="A28" s="4" t="str">
        <f>universe_weak!A28</f>
        <v>Chugoku</v>
      </c>
      <c r="B28" s="2" t="str">
        <f>LEFT(universe_weak!B28,FIND(")",universe_weak!B28))</f>
        <v>Large (100 or more)</v>
      </c>
      <c r="C28" s="6">
        <f>universe_weak!C28</f>
        <v>313.79998779296875</v>
      </c>
      <c r="D28" s="6">
        <f>universe_weak!D28</f>
        <v>144</v>
      </c>
      <c r="E28" s="6">
        <f>universe_weak!E28</f>
        <v>0</v>
      </c>
      <c r="F28" s="6">
        <f>universe_weak!F28</f>
        <v>186.33332824707031</v>
      </c>
      <c r="G28" s="6">
        <f>universe_weak!G28</f>
        <v>0</v>
      </c>
      <c r="H28" s="6">
        <f>universe_weak!H28</f>
        <v>428</v>
      </c>
      <c r="I28" s="6">
        <f>universe_weak!I28</f>
        <v>103</v>
      </c>
      <c r="J28" s="6">
        <f>universe_weak!J28</f>
        <v>244.5</v>
      </c>
      <c r="K28" s="6">
        <f>universe_weak!K28</f>
        <v>83.599998474121094</v>
      </c>
      <c r="L28" s="6">
        <f>universe_weak!L28</f>
        <v>2033.8333740234375</v>
      </c>
      <c r="M28" s="6">
        <f>universe_weak!M28</f>
        <v>92</v>
      </c>
      <c r="N28" s="6">
        <f>universe_weak!N28</f>
        <v>49.666667938232422</v>
      </c>
      <c r="O28" s="6">
        <f>universe_weak!O28</f>
        <v>242.39999389648438</v>
      </c>
      <c r="P28" s="22"/>
    </row>
    <row r="29" spans="1:16" x14ac:dyDescent="0.25">
      <c r="A29" s="4" t="str">
        <f>universe_weak!A29</f>
        <v>Shikoku</v>
      </c>
      <c r="B29" s="2" t="str">
        <f>LEFT(universe_weak!B29,FIND(")",universe_weak!B29))</f>
        <v>Small (5-19)</v>
      </c>
      <c r="C29" s="6">
        <f>universe_weak!C29</f>
        <v>608.62860107421875</v>
      </c>
      <c r="D29" s="6">
        <f>universe_weak!D29</f>
        <v>365.88095092773438</v>
      </c>
      <c r="E29" s="6">
        <f>universe_weak!E29</f>
        <v>0</v>
      </c>
      <c r="F29" s="6">
        <f>universe_weak!F29</f>
        <v>489.16668701171875</v>
      </c>
      <c r="G29" s="6">
        <f>universe_weak!G29</f>
        <v>0</v>
      </c>
      <c r="H29" s="6">
        <f>universe_weak!H29</f>
        <v>3929.19384765625</v>
      </c>
      <c r="I29" s="6">
        <f>universe_weak!I29</f>
        <v>5542.2431640625</v>
      </c>
      <c r="J29" s="6">
        <f>universe_weak!J29</f>
        <v>6022.83349609375</v>
      </c>
      <c r="K29" s="6">
        <f>universe_weak!K29</f>
        <v>328.57952880859375</v>
      </c>
      <c r="L29" s="6">
        <f>universe_weak!L29</f>
        <v>4298.0712890625</v>
      </c>
      <c r="M29" s="6">
        <f>universe_weak!M29</f>
        <v>8727.8984375</v>
      </c>
      <c r="N29" s="6">
        <f>universe_weak!N29</f>
        <v>3859.769287109375</v>
      </c>
      <c r="O29" s="6">
        <f>universe_weak!O29</f>
        <v>2149.227294921875</v>
      </c>
      <c r="P29" s="22">
        <f>SUM(C29:O31)</f>
        <v>48256.454940795898</v>
      </c>
    </row>
    <row r="30" spans="1:16" x14ac:dyDescent="0.25">
      <c r="A30" s="4" t="str">
        <f>universe_weak!A30</f>
        <v>Shikoku</v>
      </c>
      <c r="B30" s="2" t="str">
        <f>LEFT(universe_weak!B30,FIND(")",universe_weak!B30))</f>
        <v>Medium (20-99)</v>
      </c>
      <c r="C30" s="6">
        <f>universe_weak!C30</f>
        <v>736.55718994140625</v>
      </c>
      <c r="D30" s="6">
        <f>universe_weak!D30</f>
        <v>354.63809204101563</v>
      </c>
      <c r="E30" s="6">
        <f>universe_weak!E30</f>
        <v>0</v>
      </c>
      <c r="F30" s="6">
        <f>universe_weak!F30</f>
        <v>727.79046630859375</v>
      </c>
      <c r="G30" s="6">
        <f>universe_weak!G30</f>
        <v>50.400001525878906</v>
      </c>
      <c r="H30" s="6">
        <f>universe_weak!H30</f>
        <v>1560.2908935546875</v>
      </c>
      <c r="I30" s="6">
        <f>universe_weak!I30</f>
        <v>996.36669921875</v>
      </c>
      <c r="J30" s="6">
        <f>universe_weak!J30</f>
        <v>1885.916748046875</v>
      </c>
      <c r="K30" s="6">
        <f>universe_weak!K30</f>
        <v>290.54168701171875</v>
      </c>
      <c r="L30" s="6">
        <f>universe_weak!L30</f>
        <v>326</v>
      </c>
      <c r="M30" s="6">
        <f>universe_weak!M30</f>
        <v>920.95062255859375</v>
      </c>
      <c r="N30" s="6">
        <f>universe_weak!N30</f>
        <v>97.153854370117188</v>
      </c>
      <c r="O30" s="6">
        <f>universe_weak!O30</f>
        <v>948.27276611328125</v>
      </c>
      <c r="P30" s="22"/>
    </row>
    <row r="31" spans="1:16" x14ac:dyDescent="0.25">
      <c r="A31" s="4" t="str">
        <f>universe_weak!A31</f>
        <v>Shikoku</v>
      </c>
      <c r="B31" s="2" t="str">
        <f>LEFT(universe_weak!B31,FIND(")",universe_weak!B31))</f>
        <v>Large (100 or more)</v>
      </c>
      <c r="C31" s="6">
        <f>universe_weak!C31</f>
        <v>105.25</v>
      </c>
      <c r="D31" s="6">
        <f>universe_weak!D31</f>
        <v>40</v>
      </c>
      <c r="E31" s="6">
        <f>universe_weak!E31</f>
        <v>42</v>
      </c>
      <c r="F31" s="6">
        <f>universe_weak!F31</f>
        <v>0</v>
      </c>
      <c r="G31" s="6">
        <f>universe_weak!G31</f>
        <v>0</v>
      </c>
      <c r="H31" s="6">
        <f>universe_weak!H31</f>
        <v>173</v>
      </c>
      <c r="I31" s="6">
        <f>universe_weak!I31</f>
        <v>45.5</v>
      </c>
      <c r="J31" s="6">
        <f>universe_weak!J31</f>
        <v>240.5</v>
      </c>
      <c r="K31" s="6">
        <f>universe_weak!K31</f>
        <v>66.333335876464844</v>
      </c>
      <c r="L31" s="6">
        <f>universe_weak!L31</f>
        <v>163</v>
      </c>
      <c r="M31" s="6">
        <f>universe_weak!M31</f>
        <v>47</v>
      </c>
      <c r="N31" s="6">
        <f>universe_weak!N31</f>
        <v>32</v>
      </c>
      <c r="O31" s="6">
        <f>universe_weak!O31</f>
        <v>2085.5</v>
      </c>
      <c r="P31" s="22"/>
    </row>
    <row r="32" spans="1:16" x14ac:dyDescent="0.25">
      <c r="A32" s="4" t="str">
        <f>universe_weak!A32</f>
        <v>Kyushu-Okinawa</v>
      </c>
      <c r="B32" s="2" t="str">
        <f>LEFT(universe_weak!B32,FIND(")",universe_weak!B32))</f>
        <v>Small (5-19)</v>
      </c>
      <c r="C32" s="6">
        <f>universe_weak!C32</f>
        <v>4643.322265625</v>
      </c>
      <c r="D32" s="6">
        <f>universe_weak!D32</f>
        <v>3264.78955078125</v>
      </c>
      <c r="E32" s="6">
        <f>universe_weak!E32</f>
        <v>276</v>
      </c>
      <c r="F32" s="6">
        <f>universe_weak!F32</f>
        <v>1443</v>
      </c>
      <c r="G32" s="6">
        <f>universe_weak!G32</f>
        <v>109</v>
      </c>
      <c r="H32" s="6">
        <f>universe_weak!H32</f>
        <v>8470.189453125</v>
      </c>
      <c r="I32" s="6">
        <f>universe_weak!I32</f>
        <v>4578.2890625</v>
      </c>
      <c r="J32" s="6">
        <f>universe_weak!J32</f>
        <v>25392.767578125</v>
      </c>
      <c r="K32" s="6">
        <f>universe_weak!K32</f>
        <v>1999</v>
      </c>
      <c r="L32" s="6">
        <f>universe_weak!L32</f>
        <v>15730.7666015625</v>
      </c>
      <c r="M32" s="6">
        <f>universe_weak!M32</f>
        <v>34634.41796875</v>
      </c>
      <c r="N32" s="6">
        <f>universe_weak!N32</f>
        <v>5729.77783203125</v>
      </c>
      <c r="O32" s="6">
        <f>universe_weak!O32</f>
        <v>11502.6669921875</v>
      </c>
      <c r="P32" s="22">
        <f>SUM(C32:O34)</f>
        <v>164901.33327484131</v>
      </c>
    </row>
    <row r="33" spans="1:16" x14ac:dyDescent="0.25">
      <c r="A33" s="4" t="str">
        <f>universe_weak!A33</f>
        <v>Kyushu-Okinawa</v>
      </c>
      <c r="B33" s="2" t="str">
        <f>LEFT(universe_weak!B33,FIND(")",universe_weak!B33))</f>
        <v>Medium (20-99)</v>
      </c>
      <c r="C33" s="6">
        <f>universe_weak!C33</f>
        <v>4110.716796875</v>
      </c>
      <c r="D33" s="6">
        <f>universe_weak!D33</f>
        <v>622.375</v>
      </c>
      <c r="E33" s="6">
        <f>universe_weak!E33</f>
        <v>120.375</v>
      </c>
      <c r="F33" s="6">
        <f>universe_weak!F33</f>
        <v>866.5</v>
      </c>
      <c r="G33" s="6">
        <f>universe_weak!G33</f>
        <v>52</v>
      </c>
      <c r="H33" s="6">
        <f>universe_weak!H33</f>
        <v>7030.20849609375</v>
      </c>
      <c r="I33" s="6">
        <f>universe_weak!I33</f>
        <v>3798.7333984375</v>
      </c>
      <c r="J33" s="6">
        <f>universe_weak!J33</f>
        <v>7613.8720703125</v>
      </c>
      <c r="K33" s="6">
        <f>universe_weak!K33</f>
        <v>1177.857177734375</v>
      </c>
      <c r="L33" s="6">
        <f>universe_weak!L33</f>
        <v>3198.662353515625</v>
      </c>
      <c r="M33" s="6">
        <f>universe_weak!M33</f>
        <v>9846.123046875</v>
      </c>
      <c r="N33" s="6">
        <f>universe_weak!N33</f>
        <v>0</v>
      </c>
      <c r="O33" s="6">
        <f>universe_weak!O33</f>
        <v>3888.666748046875</v>
      </c>
      <c r="P33" s="22"/>
    </row>
    <row r="34" spans="1:16" x14ac:dyDescent="0.25">
      <c r="A34" s="4" t="str">
        <f>universe_weak!A34</f>
        <v>Kyushu-Okinawa</v>
      </c>
      <c r="B34" s="2" t="str">
        <f>LEFT(universe_weak!B34,FIND(")",universe_weak!B34))</f>
        <v>Large (100 or more)</v>
      </c>
      <c r="C34" s="6">
        <f>universe_weak!C34</f>
        <v>1362.6666259765625</v>
      </c>
      <c r="D34" s="6">
        <f>universe_weak!D34</f>
        <v>248.5</v>
      </c>
      <c r="E34" s="6">
        <f>universe_weak!E34</f>
        <v>89.375</v>
      </c>
      <c r="F34" s="6">
        <f>universe_weak!F34</f>
        <v>134</v>
      </c>
      <c r="G34" s="6">
        <f>universe_weak!G34</f>
        <v>67.375</v>
      </c>
      <c r="H34" s="6">
        <f>universe_weak!H34</f>
        <v>369.625</v>
      </c>
      <c r="I34" s="6">
        <f>universe_weak!I34</f>
        <v>60</v>
      </c>
      <c r="J34" s="6">
        <f>universe_weak!J34</f>
        <v>244</v>
      </c>
      <c r="K34" s="6">
        <f>universe_weak!K34</f>
        <v>127.33333587646484</v>
      </c>
      <c r="L34" s="6">
        <f>universe_weak!L34</f>
        <v>1245.7142333984375</v>
      </c>
      <c r="M34" s="6">
        <f>universe_weak!M34</f>
        <v>155</v>
      </c>
      <c r="N34" s="6">
        <f>universe_weak!N34</f>
        <v>102</v>
      </c>
      <c r="O34" s="6">
        <f>universe_weak!O34</f>
        <v>595.66668701171875</v>
      </c>
      <c r="P34" s="22"/>
    </row>
    <row r="35" spans="1:16" ht="15.75" thickBot="1" x14ac:dyDescent="0.3">
      <c r="A35" s="5"/>
      <c r="B35" s="5"/>
      <c r="C35" s="7">
        <f t="shared" ref="C35:P35" si="0">SUM(C2:C34)</f>
        <v>62396.946319580078</v>
      </c>
      <c r="D35" s="7">
        <f t="shared" si="0"/>
        <v>47436.280801773071</v>
      </c>
      <c r="E35" s="7">
        <f t="shared" si="0"/>
        <v>16625.476734161377</v>
      </c>
      <c r="F35" s="7">
        <f t="shared" si="0"/>
        <v>32675.924087524414</v>
      </c>
      <c r="G35" s="7">
        <f t="shared" si="0"/>
        <v>13759.7487449646</v>
      </c>
      <c r="H35" s="7">
        <f t="shared" si="0"/>
        <v>143258.69284057617</v>
      </c>
      <c r="I35" s="7">
        <f t="shared" si="0"/>
        <v>130507.63014602661</v>
      </c>
      <c r="J35" s="7">
        <f t="shared" si="0"/>
        <v>261794.29789733887</v>
      </c>
      <c r="K35" s="7">
        <f t="shared" si="0"/>
        <v>22201.47777557373</v>
      </c>
      <c r="L35" s="7">
        <f t="shared" si="0"/>
        <v>191627.61120605469</v>
      </c>
      <c r="M35" s="7">
        <f t="shared" si="0"/>
        <v>337162.02207183838</v>
      </c>
      <c r="N35" s="7">
        <f t="shared" si="0"/>
        <v>61892.357135772705</v>
      </c>
      <c r="O35" s="7">
        <f t="shared" si="0"/>
        <v>147533.53619384766</v>
      </c>
      <c r="P35" s="7">
        <f t="shared" si="0"/>
        <v>1468872.0019550323</v>
      </c>
    </row>
    <row r="36" spans="1: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36"/>
  <sheetViews>
    <sheetView workbookViewId="0"/>
  </sheetViews>
  <sheetFormatPr defaultRowHeight="15" x14ac:dyDescent="0.25"/>
  <cols>
    <col min="1" max="1" width="18.42578125" bestFit="1" customWidth="1"/>
    <col min="2" max="2" width="15.7109375" bestFit="1" customWidth="1"/>
    <col min="3" max="3" width="13.28515625" customWidth="1"/>
    <col min="4" max="4" width="14.7109375" customWidth="1"/>
    <col min="5" max="5" width="12.7109375" style="8" customWidth="1"/>
    <col min="6" max="6" width="17.7109375" customWidth="1"/>
    <col min="7" max="7" width="15.85546875" customWidth="1"/>
    <col min="8" max="8" width="13.42578125" customWidth="1"/>
    <col min="9" max="9" width="14" customWidth="1"/>
    <col min="10" max="10" width="13.140625" customWidth="1"/>
    <col min="12" max="12" width="14.85546875" customWidth="1"/>
    <col min="13" max="13" width="12.28515625" customWidth="1"/>
    <col min="14" max="14" width="11.42578125" customWidth="1"/>
  </cols>
  <sheetData>
    <row r="1" spans="1:16" ht="27" thickBot="1" x14ac:dyDescent="0.3">
      <c r="A1" s="3"/>
      <c r="B1" s="3"/>
      <c r="C1" s="1" t="str">
        <f>RIGHT(SUBSTITUTE(universe_median!C1,"_"," "),LEN(SUBSTITUTE(universe_median!C1,"_"," "))-1)</f>
        <v>Food</v>
      </c>
      <c r="D1" s="1" t="str">
        <f>RIGHT(SUBSTITUTE(universe_median!D1,"_"," "),LEN(SUBSTITUTE(universe_median!D1,"_"," "))-1)</f>
        <v>Basic Metals and Metal Products</v>
      </c>
      <c r="E1" s="1" t="str">
        <f>RIGHT(SUBSTITUTE(universe_median!E1,"_"," "),LEN(SUBSTITUTE(universe_median!E1,"_"," "))-1)</f>
        <v>Comp Elec and Optical Prod</v>
      </c>
      <c r="F1" s="1" t="str">
        <f>RIGHT(SUBSTITUTE(universe_median!F1,"_"," "),LEN(SUBSTITUTE(universe_median!F1,"_"," "))-1)</f>
        <v>Machinery and Equipment</v>
      </c>
      <c r="G1" s="1" t="str">
        <f>RIGHT(SUBSTITUTE(universe_median!G1,"_"," "),LEN(SUBSTITUTE(universe_median!G1,"_"," "))-1)</f>
        <v>Motor Vehicles</v>
      </c>
      <c r="H1" s="1" t="str">
        <f>RIGHT(SUBSTITUTE(universe_median!H1,"_"," "),LEN(SUBSTITUTE(universe_median!H1,"_"," "))-1)</f>
        <v>Other Manufacturing</v>
      </c>
      <c r="I1" s="1" t="str">
        <f>RIGHT(SUBSTITUTE(universe_median!I1,"_"," "),LEN(SUBSTITUTE(universe_median!I1,"_"," "))-1)</f>
        <v>Wholesale</v>
      </c>
      <c r="J1" s="1" t="str">
        <f>RIGHT(SUBSTITUTE(universe_median!J1,"_"," "),LEN(SUBSTITUTE(universe_median!J1,"_"," "))-1)</f>
        <v>Retail</v>
      </c>
      <c r="K1" s="1" t="str">
        <f>RIGHT(SUBSTITUTE(universe_median!K1,"_"," "),LEN(SUBSTITUTE(universe_median!K1,"_"," "))-1)</f>
        <v>Hotels</v>
      </c>
      <c r="L1" s="1" t="str">
        <f>RIGHT(SUBSTITUTE(universe_median!L1,"_"," "),LEN(SUBSTITUTE(universe_median!L1,"_"," "))-1)</f>
        <v>Restaurants</v>
      </c>
      <c r="M1" s="1" t="str">
        <f>RIGHT(SUBSTITUTE(universe_median!M1,"_"," "),LEN(SUBSTITUTE(universe_median!M1,"_"," "))-1)</f>
        <v>Construction</v>
      </c>
      <c r="N1" s="1" t="str">
        <f>RIGHT(SUBSTITUTE(universe_median!N1,"_"," "),LEN(SUBSTITUTE(universe_median!N1,"_"," "))-1)</f>
        <v>Professional Activities</v>
      </c>
      <c r="O1" s="1" t="str">
        <f>RIGHT(SUBSTITUTE(universe_median!O1,"_"," "),LEN(SUBSTITUTE(universe_median!O1,"_"," "))-1)</f>
        <v>Other Services</v>
      </c>
      <c r="P1" s="1" t="str">
        <f>RIGHT(SUBSTITUTE(universe_median!T1,"_"," "),LEN(SUBSTITUTE(universe_median!T1,"_"," "))-1)</f>
        <v>Grand Total</v>
      </c>
    </row>
    <row r="2" spans="1:16" x14ac:dyDescent="0.25">
      <c r="A2" s="4" t="str">
        <f>universe_median!A2</f>
        <v>Hokkaido</v>
      </c>
      <c r="B2" s="2" t="str">
        <f>LEFT(universe_median!B2,FIND(")",universe_median!B2))</f>
        <v>Small (5-19)</v>
      </c>
      <c r="C2" s="6">
        <f>universe_median!C2</f>
        <v>3571.166748046875</v>
      </c>
      <c r="D2" s="6">
        <f>universe_median!D2</f>
        <v>878.43939208984375</v>
      </c>
      <c r="E2" s="6">
        <f>universe_median!E2</f>
        <v>55.833332061767578</v>
      </c>
      <c r="F2" s="6">
        <f>universe_median!F2</f>
        <v>74.333335876464844</v>
      </c>
      <c r="G2" s="6">
        <f>universe_median!G2</f>
        <v>0</v>
      </c>
      <c r="H2" s="6">
        <f>universe_median!H2</f>
        <v>1512.616943359375</v>
      </c>
      <c r="I2" s="6">
        <f>universe_median!I2</f>
        <v>134.40476989746094</v>
      </c>
      <c r="J2" s="6">
        <f>universe_median!J2</f>
        <v>8947.458984375</v>
      </c>
      <c r="K2" s="6">
        <f>universe_median!K2</f>
        <v>394.33331298828125</v>
      </c>
      <c r="L2" s="6">
        <f>universe_median!L2</f>
        <v>6702.40478515625</v>
      </c>
      <c r="M2" s="6">
        <f>universe_median!M2</f>
        <v>13470.318359375</v>
      </c>
      <c r="N2" s="6">
        <f>universe_median!N2</f>
        <v>75.666664123535156</v>
      </c>
      <c r="O2" s="6">
        <f>universe_median!O2</f>
        <v>3671.22216796875</v>
      </c>
      <c r="P2" s="9">
        <f>SUM(C2:O4)</f>
        <v>61188.89017868042</v>
      </c>
    </row>
    <row r="3" spans="1:16" x14ac:dyDescent="0.25">
      <c r="A3" s="4" t="str">
        <f>universe_median!A3</f>
        <v>Hokkaido</v>
      </c>
      <c r="B3" s="2" t="str">
        <f>LEFT(universe_median!B3,FIND(")",universe_median!B3))</f>
        <v>Medium (20-99)</v>
      </c>
      <c r="C3" s="6">
        <f>universe_median!C3</f>
        <v>538.21429443359375</v>
      </c>
      <c r="D3" s="6">
        <f>universe_median!D3</f>
        <v>239.5</v>
      </c>
      <c r="E3" s="6">
        <f>universe_median!E3</f>
        <v>0</v>
      </c>
      <c r="F3" s="6">
        <f>universe_median!F3</f>
        <v>127.83332824707031</v>
      </c>
      <c r="G3" s="6">
        <f>universe_median!G3</f>
        <v>86</v>
      </c>
      <c r="H3" s="6">
        <f>universe_median!H3</f>
        <v>1196.8182373046875</v>
      </c>
      <c r="I3" s="6">
        <f>universe_median!I3</f>
        <v>2951.189453125</v>
      </c>
      <c r="J3" s="6">
        <f>universe_median!J3</f>
        <v>1902.9583740234375</v>
      </c>
      <c r="K3" s="6">
        <f>universe_median!K3</f>
        <v>641.66668701171875</v>
      </c>
      <c r="L3" s="6">
        <f>universe_median!L3</f>
        <v>653.5</v>
      </c>
      <c r="M3" s="6">
        <f>universe_median!M3</f>
        <v>6863.439453125</v>
      </c>
      <c r="N3" s="6">
        <f>universe_median!N3</f>
        <v>151.33332824707031</v>
      </c>
      <c r="O3" s="6">
        <f>universe_median!O3</f>
        <v>3156.5556640625</v>
      </c>
      <c r="P3" s="9"/>
    </row>
    <row r="4" spans="1:16" x14ac:dyDescent="0.25">
      <c r="A4" s="4" t="str">
        <f>universe_median!A4</f>
        <v>Hokkaido</v>
      </c>
      <c r="B4" s="2" t="str">
        <f>LEFT(universe_median!B4,FIND(")",universe_median!B4))</f>
        <v>Large (100 or more)</v>
      </c>
      <c r="C4" s="6">
        <f>universe_median!C4</f>
        <v>224.07142639160156</v>
      </c>
      <c r="D4" s="6">
        <f>universe_median!D4</f>
        <v>0</v>
      </c>
      <c r="E4" s="6">
        <f>universe_median!E4</f>
        <v>0</v>
      </c>
      <c r="F4" s="6">
        <f>universe_median!F4</f>
        <v>0</v>
      </c>
      <c r="G4" s="6">
        <f>universe_median!G4</f>
        <v>10</v>
      </c>
      <c r="H4" s="6">
        <f>universe_median!H4</f>
        <v>35.5</v>
      </c>
      <c r="I4" s="6">
        <f>universe_median!I4</f>
        <v>39.5</v>
      </c>
      <c r="J4" s="6">
        <f>universe_median!J4</f>
        <v>509.75</v>
      </c>
      <c r="K4" s="6">
        <f>universe_median!K4</f>
        <v>48</v>
      </c>
      <c r="L4" s="6">
        <f>universe_median!L4</f>
        <v>1779.638916015625</v>
      </c>
      <c r="M4" s="6">
        <f>universe_median!M4</f>
        <v>32.931816101074219</v>
      </c>
      <c r="N4" s="6">
        <f>universe_median!N4</f>
        <v>38.25</v>
      </c>
      <c r="O4" s="6">
        <f>universe_median!O4</f>
        <v>474.0404052734375</v>
      </c>
      <c r="P4" s="9"/>
    </row>
    <row r="5" spans="1:16" x14ac:dyDescent="0.25">
      <c r="A5" s="4" t="str">
        <f>universe_median!A5</f>
        <v>Tohoku</v>
      </c>
      <c r="B5" s="2" t="str">
        <f>LEFT(universe_median!B5,FIND(")",universe_median!B5))</f>
        <v>Small (5-19)</v>
      </c>
      <c r="C5" s="6">
        <f>universe_median!C5</f>
        <v>3891.699951171875</v>
      </c>
      <c r="D5" s="6">
        <f>universe_median!D5</f>
        <v>360.60000610351563</v>
      </c>
      <c r="E5" s="6">
        <f>universe_median!E5</f>
        <v>201</v>
      </c>
      <c r="F5" s="6">
        <f>universe_median!F5</f>
        <v>1015.75</v>
      </c>
      <c r="G5" s="6">
        <f>universe_median!G5</f>
        <v>41.5</v>
      </c>
      <c r="H5" s="6">
        <f>universe_median!H5</f>
        <v>4288.22216796875</v>
      </c>
      <c r="I5" s="6">
        <f>universe_median!I5</f>
        <v>6888.54296875</v>
      </c>
      <c r="J5" s="6">
        <f>universe_median!J5</f>
        <v>18618.857421875</v>
      </c>
      <c r="K5" s="6">
        <f>universe_median!K5</f>
        <v>930.22216796875</v>
      </c>
      <c r="L5" s="6">
        <f>universe_median!L5</f>
        <v>8393</v>
      </c>
      <c r="M5" s="6">
        <f>universe_median!M5</f>
        <v>22919.607421875</v>
      </c>
      <c r="N5" s="6">
        <f>universe_median!N5</f>
        <v>1966</v>
      </c>
      <c r="O5" s="6">
        <f>universe_median!O5</f>
        <v>7806</v>
      </c>
      <c r="P5" s="9">
        <f>SUM(C5:O7)</f>
        <v>104573.00060653687</v>
      </c>
    </row>
    <row r="6" spans="1:16" x14ac:dyDescent="0.25">
      <c r="A6" s="4" t="str">
        <f>universe_median!A6</f>
        <v>Tohoku</v>
      </c>
      <c r="B6" s="2" t="str">
        <f>LEFT(universe_median!B6,FIND(")",universe_median!B6))</f>
        <v>Medium (20-99)</v>
      </c>
      <c r="C6" s="6">
        <f>universe_median!C6</f>
        <v>546.4000244140625</v>
      </c>
      <c r="D6" s="6">
        <f>universe_median!D6</f>
        <v>1239.2249755859375</v>
      </c>
      <c r="E6" s="6">
        <f>universe_median!E6</f>
        <v>1065.5</v>
      </c>
      <c r="F6" s="6">
        <f>universe_median!F6</f>
        <v>323.5</v>
      </c>
      <c r="G6" s="6">
        <f>universe_median!G6</f>
        <v>185.45832824707031</v>
      </c>
      <c r="H6" s="6">
        <f>universe_median!H6</f>
        <v>4742.216796875</v>
      </c>
      <c r="I6" s="6">
        <f>universe_median!I6</f>
        <v>2208.199951171875</v>
      </c>
      <c r="J6" s="6">
        <f>universe_median!J6</f>
        <v>3831.96435546875</v>
      </c>
      <c r="K6" s="6">
        <f>universe_median!K6</f>
        <v>736.888916015625</v>
      </c>
      <c r="L6" s="6">
        <f>universe_median!L6</f>
        <v>879</v>
      </c>
      <c r="M6" s="6">
        <f>universe_median!M6</f>
        <v>5034.75</v>
      </c>
      <c r="N6" s="6">
        <f>universe_median!N6</f>
        <v>0</v>
      </c>
      <c r="O6" s="6">
        <f>universe_median!O6</f>
        <v>2890.22216796875</v>
      </c>
      <c r="P6" s="9"/>
    </row>
    <row r="7" spans="1:16" x14ac:dyDescent="0.25">
      <c r="A7" s="4" t="str">
        <f>universe_median!A7</f>
        <v>Tohoku</v>
      </c>
      <c r="B7" s="2" t="str">
        <f>LEFT(universe_median!B7,FIND(")",universe_median!B7))</f>
        <v>Large (100 or more)</v>
      </c>
      <c r="C7" s="6">
        <f>universe_median!C7</f>
        <v>156.19999694824219</v>
      </c>
      <c r="D7" s="6">
        <f>universe_median!D7</f>
        <v>140.91667175292969</v>
      </c>
      <c r="E7" s="6">
        <f>universe_median!E7</f>
        <v>364.25</v>
      </c>
      <c r="F7" s="6">
        <f>universe_median!F7</f>
        <v>124.16666412353516</v>
      </c>
      <c r="G7" s="6">
        <f>universe_median!G7</f>
        <v>122.66667175292969</v>
      </c>
      <c r="H7" s="6">
        <f>universe_median!H7</f>
        <v>270.91665649414063</v>
      </c>
      <c r="I7" s="6">
        <f>universe_median!I7</f>
        <v>26.200000762939453</v>
      </c>
      <c r="J7" s="6">
        <f>universe_median!J7</f>
        <v>1010.30078125</v>
      </c>
      <c r="K7" s="6">
        <f>universe_median!K7</f>
        <v>52</v>
      </c>
      <c r="L7" s="6">
        <f>universe_median!L7</f>
        <v>879</v>
      </c>
      <c r="M7" s="6">
        <f>universe_median!M7</f>
        <v>93</v>
      </c>
      <c r="N7" s="6">
        <f>universe_median!N7</f>
        <v>52</v>
      </c>
      <c r="O7" s="6">
        <f>universe_median!O7</f>
        <v>277.0555419921875</v>
      </c>
      <c r="P7" s="9"/>
    </row>
    <row r="8" spans="1:16" x14ac:dyDescent="0.25">
      <c r="A8" s="4" t="str">
        <f>universe_median!A8</f>
        <v>Kanto (excl. Tokyo)</v>
      </c>
      <c r="B8" s="2" t="str">
        <f>LEFT(universe_median!B8,FIND(")",universe_median!B8))</f>
        <v>Small (5-19)</v>
      </c>
      <c r="C8" s="6">
        <f>universe_median!C8</f>
        <v>4575.4287109375</v>
      </c>
      <c r="D8" s="6">
        <f>universe_median!D8</f>
        <v>5367.30712890625</v>
      </c>
      <c r="E8" s="6">
        <f>universe_median!E8</f>
        <v>1467.199951171875</v>
      </c>
      <c r="F8" s="6">
        <f>universe_median!F8</f>
        <v>3763.0888671875</v>
      </c>
      <c r="G8" s="6">
        <f>universe_median!G8</f>
        <v>505.03076171875</v>
      </c>
      <c r="H8" s="6">
        <f>universe_median!H8</f>
        <v>17184.7421875</v>
      </c>
      <c r="I8" s="6">
        <f>universe_median!I8</f>
        <v>18947.650390625</v>
      </c>
      <c r="J8" s="6">
        <f>universe_median!J8</f>
        <v>42007.84375</v>
      </c>
      <c r="K8" s="6">
        <f>universe_median!K8</f>
        <v>1797</v>
      </c>
      <c r="L8" s="6">
        <f>universe_median!L8</f>
        <v>20030.69921875</v>
      </c>
      <c r="M8" s="6">
        <f>universe_median!M8</f>
        <v>55972.4765625</v>
      </c>
      <c r="N8" s="6">
        <f>universe_median!N8</f>
        <v>5105.66650390625</v>
      </c>
      <c r="O8" s="6">
        <f>universe_median!O8</f>
        <v>12880.6171875</v>
      </c>
      <c r="P8" s="9">
        <f>SUM(C8:O10)</f>
        <v>291143.24966430664</v>
      </c>
    </row>
    <row r="9" spans="1:16" x14ac:dyDescent="0.25">
      <c r="A9" s="4" t="str">
        <f>universe_median!A9</f>
        <v>Kanto (excl. Tokyo)</v>
      </c>
      <c r="B9" s="2" t="str">
        <f>LEFT(universe_median!B9,FIND(")",universe_median!B9))</f>
        <v>Medium (20-99)</v>
      </c>
      <c r="C9" s="6">
        <f>universe_median!C9</f>
        <v>3364.191650390625</v>
      </c>
      <c r="D9" s="6">
        <f>universe_median!D9</f>
        <v>7416.083984375</v>
      </c>
      <c r="E9" s="6">
        <f>universe_median!E9</f>
        <v>207.19999694824219</v>
      </c>
      <c r="F9" s="6">
        <f>universe_median!F9</f>
        <v>1219.7769775390625</v>
      </c>
      <c r="G9" s="6">
        <f>universe_median!G9</f>
        <v>2539.41162109375</v>
      </c>
      <c r="H9" s="6">
        <f>universe_median!H9</f>
        <v>8362.7001953125</v>
      </c>
      <c r="I9" s="6">
        <f>universe_median!I9</f>
        <v>5435.0068359375</v>
      </c>
      <c r="J9" s="6">
        <f>universe_median!J9</f>
        <v>11252.744140625</v>
      </c>
      <c r="K9" s="6">
        <f>universe_median!K9</f>
        <v>863.9285888671875</v>
      </c>
      <c r="L9" s="6">
        <f>universe_median!L9</f>
        <v>14988.4033203125</v>
      </c>
      <c r="M9" s="6">
        <f>universe_median!M9</f>
        <v>11218.154296875</v>
      </c>
      <c r="N9" s="6">
        <f>universe_median!N9</f>
        <v>2267.5</v>
      </c>
      <c r="O9" s="6">
        <f>universe_median!O9</f>
        <v>15390.16015625</v>
      </c>
      <c r="P9" s="9"/>
    </row>
    <row r="10" spans="1:16" x14ac:dyDescent="0.25">
      <c r="A10" s="4" t="str">
        <f>universe_median!A10</f>
        <v>Kanto (excl. Tokyo)</v>
      </c>
      <c r="B10" s="2" t="str">
        <f>LEFT(universe_median!B10,FIND(")",universe_median!B10))</f>
        <v>Large (100 or more)</v>
      </c>
      <c r="C10" s="6">
        <f>universe_median!C10</f>
        <v>742</v>
      </c>
      <c r="D10" s="6">
        <f>universe_median!D10</f>
        <v>320.5736083984375</v>
      </c>
      <c r="E10" s="6">
        <f>universe_median!E10</f>
        <v>178.16233825683594</v>
      </c>
      <c r="F10" s="6">
        <f>universe_median!F10</f>
        <v>212.79220581054688</v>
      </c>
      <c r="G10" s="6">
        <f>universe_median!G10</f>
        <v>229.80519104003906</v>
      </c>
      <c r="H10" s="6">
        <f>universe_median!H10</f>
        <v>1230.65234375</v>
      </c>
      <c r="I10" s="6">
        <f>universe_median!I10</f>
        <v>2315.68896484375</v>
      </c>
      <c r="J10" s="6">
        <f>universe_median!J10</f>
        <v>1441</v>
      </c>
      <c r="K10" s="6">
        <f>universe_median!K10</f>
        <v>191.07142639160156</v>
      </c>
      <c r="L10" s="6">
        <f>universe_median!L10</f>
        <v>5425.5</v>
      </c>
      <c r="M10" s="6">
        <f>universe_median!M10</f>
        <v>1525.6334228515625</v>
      </c>
      <c r="N10" s="6">
        <f>universe_median!N10</f>
        <v>1556</v>
      </c>
      <c r="O10" s="6">
        <f>universe_median!O10</f>
        <v>1644.357177734375</v>
      </c>
      <c r="P10" s="9"/>
    </row>
    <row r="11" spans="1:16" x14ac:dyDescent="0.25">
      <c r="A11" s="4" t="str">
        <f>universe_median!A11</f>
        <v>Tokyo</v>
      </c>
      <c r="B11" s="2" t="str">
        <f>LEFT(universe_median!B11,FIND(")",universe_median!B11))</f>
        <v>Small (5-19)</v>
      </c>
      <c r="C11" s="6">
        <f>universe_median!C11</f>
        <v>647</v>
      </c>
      <c r="D11" s="6">
        <f>universe_median!D11</f>
        <v>0</v>
      </c>
      <c r="E11" s="6">
        <f>universe_median!E11</f>
        <v>149.80000305175781</v>
      </c>
      <c r="F11" s="6">
        <f>universe_median!F11</f>
        <v>2007</v>
      </c>
      <c r="G11" s="6">
        <f>universe_median!G11</f>
        <v>62</v>
      </c>
      <c r="H11" s="6">
        <f>universe_median!H11</f>
        <v>10577.5419921875</v>
      </c>
      <c r="I11" s="6">
        <f>universe_median!I11</f>
        <v>18090.60546875</v>
      </c>
      <c r="J11" s="6">
        <f>universe_median!J11</f>
        <v>21648.443359375</v>
      </c>
      <c r="K11" s="6">
        <f>universe_median!K11</f>
        <v>0</v>
      </c>
      <c r="L11" s="6">
        <f>universe_median!L11</f>
        <v>14402.0419921875</v>
      </c>
      <c r="M11" s="6">
        <f>universe_median!M11</f>
        <v>22991.6484375</v>
      </c>
      <c r="N11" s="6">
        <f>universe_median!N11</f>
        <v>10139.3310546875</v>
      </c>
      <c r="O11" s="6">
        <f>universe_median!O11</f>
        <v>15838.9169921875</v>
      </c>
      <c r="P11" s="9">
        <f>SUM(C11:O13)</f>
        <v>183200.0020942688</v>
      </c>
    </row>
    <row r="12" spans="1:16" x14ac:dyDescent="0.25">
      <c r="A12" s="4" t="str">
        <f>universe_median!A12</f>
        <v>Tokyo</v>
      </c>
      <c r="B12" s="2" t="str">
        <f>LEFT(universe_median!B12,FIND(")",universe_median!B12))</f>
        <v>Medium (20-99)</v>
      </c>
      <c r="C12" s="6">
        <f>universe_median!C12</f>
        <v>1396.0908203125</v>
      </c>
      <c r="D12" s="6">
        <f>universe_median!D12</f>
        <v>53</v>
      </c>
      <c r="E12" s="6">
        <f>universe_median!E12</f>
        <v>2455.742919921875</v>
      </c>
      <c r="F12" s="6">
        <f>universe_median!F12</f>
        <v>0</v>
      </c>
      <c r="G12" s="6">
        <f>universe_median!G12</f>
        <v>53</v>
      </c>
      <c r="H12" s="6">
        <f>universe_median!H12</f>
        <v>5862.19677734375</v>
      </c>
      <c r="I12" s="6">
        <f>universe_median!I12</f>
        <v>3312.363525390625</v>
      </c>
      <c r="J12" s="6">
        <f>universe_median!J12</f>
        <v>7050.888671875</v>
      </c>
      <c r="K12" s="6">
        <f>universe_median!K12</f>
        <v>3615.54541015625</v>
      </c>
      <c r="L12" s="6">
        <f>universe_median!L12</f>
        <v>15405.625</v>
      </c>
      <c r="M12" s="6">
        <f>universe_median!M12</f>
        <v>6805.54541015625</v>
      </c>
      <c r="N12" s="6">
        <f>universe_median!N12</f>
        <v>3431.9287109375</v>
      </c>
      <c r="O12" s="6">
        <f>universe_median!O12</f>
        <v>2119.107177734375</v>
      </c>
      <c r="P12" s="9"/>
    </row>
    <row r="13" spans="1:16" x14ac:dyDescent="0.25">
      <c r="A13" s="4" t="str">
        <f>universe_median!A13</f>
        <v>Tokyo</v>
      </c>
      <c r="B13" s="2" t="str">
        <f>LEFT(universe_median!B13,FIND(")",universe_median!B13))</f>
        <v>Large (100 or more)</v>
      </c>
      <c r="C13" s="6">
        <f>universe_median!C13</f>
        <v>227.39999389648438</v>
      </c>
      <c r="D13" s="6">
        <f>universe_median!D13</f>
        <v>423.62857055664063</v>
      </c>
      <c r="E13" s="6">
        <f>universe_median!E13</f>
        <v>265.76666259765625</v>
      </c>
      <c r="F13" s="6">
        <f>universe_median!F13</f>
        <v>112.5</v>
      </c>
      <c r="G13" s="6">
        <f>universe_median!G13</f>
        <v>47.333332061767578</v>
      </c>
      <c r="H13" s="6">
        <f>universe_median!H13</f>
        <v>1577.376220703125</v>
      </c>
      <c r="I13" s="6">
        <f>universe_median!I13</f>
        <v>2823.89599609375</v>
      </c>
      <c r="J13" s="6">
        <f>universe_median!J13</f>
        <v>1951.946044921875</v>
      </c>
      <c r="K13" s="6">
        <f>universe_median!K13</f>
        <v>87.666671752929688</v>
      </c>
      <c r="L13" s="6">
        <f>universe_median!L13</f>
        <v>1256.2889404296875</v>
      </c>
      <c r="M13" s="6">
        <f>universe_median!M13</f>
        <v>1251.2857666015625</v>
      </c>
      <c r="N13" s="6">
        <f>universe_median!N13</f>
        <v>761.9285888671875</v>
      </c>
      <c r="O13" s="6">
        <f>universe_median!O13</f>
        <v>4297.62158203125</v>
      </c>
      <c r="P13" s="9"/>
    </row>
    <row r="14" spans="1:16" x14ac:dyDescent="0.25">
      <c r="A14" s="4" t="str">
        <f>universe_median!A14</f>
        <v>Chubu (excl. Aichi)</v>
      </c>
      <c r="B14" s="2" t="str">
        <f>LEFT(universe_median!B14,FIND(")",universe_median!B14))</f>
        <v>Small (5-19)</v>
      </c>
      <c r="C14" s="6">
        <f>universe_median!C14</f>
        <v>8395.44921875</v>
      </c>
      <c r="D14" s="6">
        <f>universe_median!D14</f>
        <v>6600.5087890625</v>
      </c>
      <c r="E14" s="6">
        <f>universe_median!E14</f>
        <v>2315.25</v>
      </c>
      <c r="F14" s="6">
        <f>universe_median!F14</f>
        <v>4700</v>
      </c>
      <c r="G14" s="6">
        <f>universe_median!G14</f>
        <v>478</v>
      </c>
      <c r="H14" s="6">
        <f>universe_median!H14</f>
        <v>6782</v>
      </c>
      <c r="I14" s="6">
        <f>universe_median!I14</f>
        <v>8481.25</v>
      </c>
      <c r="J14" s="6">
        <f>universe_median!J14</f>
        <v>23971.154296875</v>
      </c>
      <c r="K14" s="6">
        <f>universe_median!K14</f>
        <v>2124.384521484375</v>
      </c>
      <c r="L14" s="6">
        <f>universe_median!L14</f>
        <v>16465.060546875</v>
      </c>
      <c r="M14" s="6">
        <f>universe_median!M14</f>
        <v>30333.8125</v>
      </c>
      <c r="N14" s="6">
        <f>universe_median!N14</f>
        <v>6694.3330078125</v>
      </c>
      <c r="O14" s="6">
        <f>universe_median!O14</f>
        <v>14235.4169921875</v>
      </c>
      <c r="P14" s="9">
        <f>SUM(C14:O16)</f>
        <v>181904.00223731995</v>
      </c>
    </row>
    <row r="15" spans="1:16" x14ac:dyDescent="0.25">
      <c r="A15" s="4" t="str">
        <f>universe_median!A15</f>
        <v>Chubu (excl. Aichi)</v>
      </c>
      <c r="B15" s="2" t="str">
        <f>LEFT(universe_median!B15,FIND(")",universe_median!B15))</f>
        <v>Medium (20-99)</v>
      </c>
      <c r="C15" s="6">
        <f>universe_median!C15</f>
        <v>1582</v>
      </c>
      <c r="D15" s="6">
        <f>universe_median!D15</f>
        <v>29.571428298950195</v>
      </c>
      <c r="E15" s="6">
        <f>universe_median!E15</f>
        <v>1163.25</v>
      </c>
      <c r="F15" s="6">
        <f>universe_median!F15</f>
        <v>98.25</v>
      </c>
      <c r="G15" s="6">
        <f>universe_median!G15</f>
        <v>3862.357177734375</v>
      </c>
      <c r="H15" s="6">
        <f>universe_median!H15</f>
        <v>11516</v>
      </c>
      <c r="I15" s="6">
        <f>universe_median!I15</f>
        <v>1465.4000244140625</v>
      </c>
      <c r="J15" s="6">
        <f>universe_median!J15</f>
        <v>3830.115478515625</v>
      </c>
      <c r="K15" s="6">
        <f>universe_median!K15</f>
        <v>892.423095703125</v>
      </c>
      <c r="L15" s="6">
        <f>universe_median!L15</f>
        <v>4156.5556640625</v>
      </c>
      <c r="M15" s="6">
        <f>universe_median!M15</f>
        <v>11023.7216796875</v>
      </c>
      <c r="N15" s="6">
        <f>universe_median!N15</f>
        <v>0</v>
      </c>
      <c r="O15" s="6">
        <f>universe_median!O15</f>
        <v>1633.3333740234375</v>
      </c>
      <c r="P15" s="9"/>
    </row>
    <row r="16" spans="1:16" x14ac:dyDescent="0.25">
      <c r="A16" s="4" t="str">
        <f>universe_median!A16</f>
        <v>Chubu (excl. Aichi)</v>
      </c>
      <c r="B16" s="2" t="str">
        <f>LEFT(universe_median!B16,FIND(")",universe_median!B16))</f>
        <v>Large (100 or more)</v>
      </c>
      <c r="C16" s="6">
        <f>universe_median!C16</f>
        <v>2172.5</v>
      </c>
      <c r="D16" s="6">
        <f>universe_median!D16</f>
        <v>88.714286804199219</v>
      </c>
      <c r="E16" s="6">
        <f>universe_median!E16</f>
        <v>233</v>
      </c>
      <c r="F16" s="6">
        <f>universe_median!F16</f>
        <v>436.67144775390625</v>
      </c>
      <c r="G16" s="6">
        <f>universe_median!G16</f>
        <v>480.14285278320313</v>
      </c>
      <c r="H16" s="6">
        <f>universe_median!H16</f>
        <v>2691.800048828125</v>
      </c>
      <c r="I16" s="6">
        <f>universe_median!I16</f>
        <v>86.800003051757813</v>
      </c>
      <c r="J16" s="6">
        <f>universe_median!J16</f>
        <v>433.39999389648438</v>
      </c>
      <c r="K16" s="6">
        <f>universe_median!K16</f>
        <v>139.19230651855469</v>
      </c>
      <c r="L16" s="6">
        <f>universe_median!L16</f>
        <v>0</v>
      </c>
      <c r="M16" s="6">
        <f>universe_median!M16</f>
        <v>212.60000610351563</v>
      </c>
      <c r="N16" s="6">
        <f>universe_median!N16</f>
        <v>51</v>
      </c>
      <c r="O16" s="6">
        <f>universe_median!O16</f>
        <v>2048.58349609375</v>
      </c>
      <c r="P16" s="9"/>
    </row>
    <row r="17" spans="1:16" x14ac:dyDescent="0.25">
      <c r="A17" s="4" t="str">
        <f>universe_median!A17</f>
        <v>Aichi</v>
      </c>
      <c r="B17" s="2" t="str">
        <f>LEFT(universe_median!B17,FIND(")",universe_median!B17))</f>
        <v>Small (5-19)</v>
      </c>
      <c r="C17" s="6">
        <f>universe_median!C17</f>
        <v>1562.2666015625</v>
      </c>
      <c r="D17" s="6">
        <f>universe_median!D17</f>
        <v>906.6944580078125</v>
      </c>
      <c r="E17" s="6">
        <f>universe_median!E17</f>
        <v>2532</v>
      </c>
      <c r="F17" s="6">
        <f>universe_median!F17</f>
        <v>3253.625732421875</v>
      </c>
      <c r="G17" s="6">
        <f>universe_median!G17</f>
        <v>1981.979736328125</v>
      </c>
      <c r="H17" s="6">
        <f>universe_median!H17</f>
        <v>6178.1787109375</v>
      </c>
      <c r="I17" s="6">
        <f>universe_median!I17</f>
        <v>8099.0498046875</v>
      </c>
      <c r="J17" s="6">
        <f>universe_median!J17</f>
        <v>12446.533203125</v>
      </c>
      <c r="K17" s="6">
        <f>universe_median!K17</f>
        <v>320.25</v>
      </c>
      <c r="L17" s="6">
        <f>universe_median!L17</f>
        <v>5608.39990234375</v>
      </c>
      <c r="M17" s="6">
        <f>universe_median!M17</f>
        <v>13004.533203125</v>
      </c>
      <c r="N17" s="6">
        <f>universe_median!N17</f>
        <v>2219.833251953125</v>
      </c>
      <c r="O17" s="6">
        <f>universe_median!O17</f>
        <v>3504.75</v>
      </c>
      <c r="P17" s="9">
        <f>SUM(C17:O19)</f>
        <v>89677.142120361328</v>
      </c>
    </row>
    <row r="18" spans="1:16" x14ac:dyDescent="0.25">
      <c r="A18" s="4" t="str">
        <f>universe_median!A18</f>
        <v>Aichi</v>
      </c>
      <c r="B18" s="2" t="str">
        <f>LEFT(universe_median!B18,FIND(")",universe_median!B18))</f>
        <v>Medium (20-99)</v>
      </c>
      <c r="C18" s="6">
        <f>universe_median!C18</f>
        <v>1567.5</v>
      </c>
      <c r="D18" s="6">
        <f>universe_median!D18</f>
        <v>1469.6666259765625</v>
      </c>
      <c r="E18" s="6">
        <f>universe_median!E18</f>
        <v>0</v>
      </c>
      <c r="F18" s="6">
        <f>universe_median!F18</f>
        <v>1439.25</v>
      </c>
      <c r="G18" s="6">
        <f>universe_median!G18</f>
        <v>891.58331298828125</v>
      </c>
      <c r="H18" s="6">
        <f>universe_median!H18</f>
        <v>1432.4285888671875</v>
      </c>
      <c r="I18" s="6">
        <f>universe_median!I18</f>
        <v>761.54998779296875</v>
      </c>
      <c r="J18" s="6">
        <f>universe_median!J18</f>
        <v>2304.10009765625</v>
      </c>
      <c r="K18" s="6">
        <f>universe_median!K18</f>
        <v>213</v>
      </c>
      <c r="L18" s="6">
        <f>universe_median!L18</f>
        <v>5438.349609375</v>
      </c>
      <c r="M18" s="6">
        <f>universe_median!M18</f>
        <v>2586.050048828125</v>
      </c>
      <c r="N18" s="6">
        <f>universe_median!N18</f>
        <v>481.25</v>
      </c>
      <c r="O18" s="6">
        <f>universe_median!O18</f>
        <v>2518.4287109375</v>
      </c>
      <c r="P18" s="9"/>
    </row>
    <row r="19" spans="1:16" x14ac:dyDescent="0.25">
      <c r="A19" s="4" t="str">
        <f>universe_median!A19</f>
        <v>Aichi</v>
      </c>
      <c r="B19" s="2" t="str">
        <f>LEFT(universe_median!B19,FIND(")",universe_median!B19))</f>
        <v>Large (100 or more)</v>
      </c>
      <c r="C19" s="6">
        <f>universe_median!C19</f>
        <v>295.5</v>
      </c>
      <c r="D19" s="6">
        <f>universe_median!D19</f>
        <v>80</v>
      </c>
      <c r="E19" s="6">
        <f>universe_median!E19</f>
        <v>109</v>
      </c>
      <c r="F19" s="6">
        <f>universe_median!F19</f>
        <v>0</v>
      </c>
      <c r="G19" s="6">
        <f>universe_median!G19</f>
        <v>548</v>
      </c>
      <c r="H19" s="6">
        <f>universe_median!H19</f>
        <v>461.71429443359375</v>
      </c>
      <c r="I19" s="6">
        <f>universe_median!I19</f>
        <v>146.39999389648438</v>
      </c>
      <c r="J19" s="6">
        <f>universe_median!J19</f>
        <v>189.33332824707031</v>
      </c>
      <c r="K19" s="6">
        <f>universe_median!K19</f>
        <v>0</v>
      </c>
      <c r="L19" s="6">
        <f>universe_median!L19</f>
        <v>3374</v>
      </c>
      <c r="M19" s="6">
        <f>universe_median!M19</f>
        <v>176.42857360839844</v>
      </c>
      <c r="N19" s="6">
        <f>universe_median!N19</f>
        <v>576.857177734375</v>
      </c>
      <c r="O19" s="6">
        <f>universe_median!O19</f>
        <v>998.65716552734375</v>
      </c>
      <c r="P19" s="9"/>
    </row>
    <row r="20" spans="1:16" x14ac:dyDescent="0.25">
      <c r="A20" s="4" t="str">
        <f>universe_median!A20</f>
        <v>Kinki (excl. Osaka)</v>
      </c>
      <c r="B20" s="2" t="str">
        <f>LEFT(universe_median!B20,FIND(")",universe_median!B20))</f>
        <v>Small (5-19)</v>
      </c>
      <c r="C20" s="6">
        <f>universe_median!C20</f>
        <v>6489.71435546875</v>
      </c>
      <c r="D20" s="6">
        <f>universe_median!D20</f>
        <v>3791.666748046875</v>
      </c>
      <c r="E20" s="6">
        <f>universe_median!E20</f>
        <v>484.4666748046875</v>
      </c>
      <c r="F20" s="6">
        <f>universe_median!F20</f>
        <v>2278.800048828125</v>
      </c>
      <c r="G20" s="6">
        <f>universe_median!G20</f>
        <v>86.333335876464844</v>
      </c>
      <c r="H20" s="6">
        <f>universe_median!H20</f>
        <v>5831.21435546875</v>
      </c>
      <c r="I20" s="6">
        <f>universe_median!I20</f>
        <v>6059</v>
      </c>
      <c r="J20" s="6">
        <f>universe_median!J20</f>
        <v>20345.623046875</v>
      </c>
      <c r="K20" s="6">
        <f>universe_median!K20</f>
        <v>2547.380859375</v>
      </c>
      <c r="L20" s="6">
        <f>universe_median!L20</f>
        <v>8954</v>
      </c>
      <c r="M20" s="6">
        <f>universe_median!M20</f>
        <v>26458.404296875</v>
      </c>
      <c r="N20" s="6">
        <f>universe_median!N20</f>
        <v>8794</v>
      </c>
      <c r="O20" s="6">
        <f>universe_median!O20</f>
        <v>6202</v>
      </c>
      <c r="P20" s="9">
        <f>SUM(C20:O22)</f>
        <v>151491.33297348022</v>
      </c>
    </row>
    <row r="21" spans="1:16" x14ac:dyDescent="0.25">
      <c r="A21" s="4" t="str">
        <f>universe_median!A21</f>
        <v>Kinki (excl. Osaka)</v>
      </c>
      <c r="B21" s="2" t="str">
        <f>LEFT(universe_median!B21,FIND(")",universe_median!B21))</f>
        <v>Medium (20-99)</v>
      </c>
      <c r="C21" s="6">
        <f>universe_median!C21</f>
        <v>1896.5</v>
      </c>
      <c r="D21" s="6">
        <f>universe_median!D21</f>
        <v>284</v>
      </c>
      <c r="E21" s="6">
        <f>universe_median!E21</f>
        <v>133.93333435058594</v>
      </c>
      <c r="F21" s="6">
        <f>universe_median!F21</f>
        <v>59.333332061767578</v>
      </c>
      <c r="G21" s="6">
        <f>universe_median!G21</f>
        <v>248</v>
      </c>
      <c r="H21" s="6">
        <f>universe_median!H21</f>
        <v>10191.5390625</v>
      </c>
      <c r="I21" s="6">
        <f>universe_median!I21</f>
        <v>2141.966796875</v>
      </c>
      <c r="J21" s="6">
        <f>universe_median!J21</f>
        <v>5983.77490234375</v>
      </c>
      <c r="K21" s="6">
        <f>universe_median!K21</f>
        <v>1131.0333251953125</v>
      </c>
      <c r="L21" s="6">
        <f>universe_median!L21</f>
        <v>7047.5</v>
      </c>
      <c r="M21" s="6">
        <f>universe_median!M21</f>
        <v>10138.5</v>
      </c>
      <c r="N21" s="6">
        <f>universe_median!N21</f>
        <v>0</v>
      </c>
      <c r="O21" s="6">
        <f>universe_median!O21</f>
        <v>4234.33349609375</v>
      </c>
      <c r="P21" s="9"/>
    </row>
    <row r="22" spans="1:16" x14ac:dyDescent="0.25">
      <c r="A22" s="4" t="str">
        <f>universe_median!A22</f>
        <v>Kinki (excl. Osaka)</v>
      </c>
      <c r="B22" s="2" t="str">
        <f>LEFT(universe_median!B22,FIND(")",universe_median!B22))</f>
        <v>Large (100 or more)</v>
      </c>
      <c r="C22" s="6">
        <f>universe_median!C22</f>
        <v>2292.5</v>
      </c>
      <c r="D22" s="6">
        <f>universe_median!D22</f>
        <v>88.199996948242188</v>
      </c>
      <c r="E22" s="6">
        <f>universe_median!E22</f>
        <v>159.33332824707031</v>
      </c>
      <c r="F22" s="6">
        <f>universe_median!F22</f>
        <v>328.39999389648438</v>
      </c>
      <c r="G22" s="6">
        <f>universe_median!G22</f>
        <v>0</v>
      </c>
      <c r="H22" s="6">
        <f>universe_median!H22</f>
        <v>853.566650390625</v>
      </c>
      <c r="I22" s="6">
        <f>universe_median!I22</f>
        <v>136</v>
      </c>
      <c r="J22" s="6">
        <f>universe_median!J22</f>
        <v>2203.848388671875</v>
      </c>
      <c r="K22" s="6">
        <f>universe_median!K22</f>
        <v>413.29998779296875</v>
      </c>
      <c r="L22" s="6">
        <f>universe_median!L22</f>
        <v>1215.5</v>
      </c>
      <c r="M22" s="6">
        <f>universe_median!M22</f>
        <v>174.5</v>
      </c>
      <c r="N22" s="6">
        <f>universe_median!N22</f>
        <v>1316</v>
      </c>
      <c r="O22" s="6">
        <f>universe_median!O22</f>
        <v>497.16665649414063</v>
      </c>
      <c r="P22" s="9"/>
    </row>
    <row r="23" spans="1:16" x14ac:dyDescent="0.25">
      <c r="A23" s="4" t="str">
        <f>universe_median!A23</f>
        <v>Osaka</v>
      </c>
      <c r="B23" s="2" t="str">
        <f>LEFT(universe_median!B23,FIND(")",universe_median!B23))</f>
        <v>Small (5-19)</v>
      </c>
      <c r="C23" s="6">
        <f>universe_median!C23</f>
        <v>575</v>
      </c>
      <c r="D23" s="6">
        <f>universe_median!D23</f>
        <v>9049.3671875</v>
      </c>
      <c r="E23" s="6">
        <f>universe_median!E23</f>
        <v>2024.60009765625</v>
      </c>
      <c r="F23" s="6">
        <f>universe_median!F23</f>
        <v>5099.93310546875</v>
      </c>
      <c r="G23" s="6">
        <f>universe_median!G23</f>
        <v>135</v>
      </c>
      <c r="H23" s="6">
        <f>universe_median!H23</f>
        <v>6145.64990234375</v>
      </c>
      <c r="I23" s="6">
        <f>universe_median!I23</f>
        <v>13029.8857421875</v>
      </c>
      <c r="J23" s="6">
        <f>universe_median!J23</f>
        <v>10612.970703125</v>
      </c>
      <c r="K23" s="6">
        <f>universe_median!K23</f>
        <v>0</v>
      </c>
      <c r="L23" s="6">
        <f>universe_median!L23</f>
        <v>8365.7998046875</v>
      </c>
      <c r="M23" s="6">
        <f>universe_median!M23</f>
        <v>14603.2001953125</v>
      </c>
      <c r="N23" s="6">
        <f>universe_median!N23</f>
        <v>1579.3333740234375</v>
      </c>
      <c r="O23" s="6">
        <f>universe_median!O23</f>
        <v>2765.08349609375</v>
      </c>
      <c r="P23" s="9">
        <f>SUM(C23:O25)</f>
        <v>105161.04751968384</v>
      </c>
    </row>
    <row r="24" spans="1:16" x14ac:dyDescent="0.25">
      <c r="A24" s="4" t="str">
        <f>universe_median!A24</f>
        <v>Osaka</v>
      </c>
      <c r="B24" s="2" t="str">
        <f>LEFT(universe_median!B24,FIND(")",universe_median!B24))</f>
        <v>Medium (20-99)</v>
      </c>
      <c r="C24" s="6">
        <f>universe_median!C24</f>
        <v>208</v>
      </c>
      <c r="D24" s="6">
        <f>universe_median!D24</f>
        <v>1790.300048828125</v>
      </c>
      <c r="E24" s="6">
        <f>universe_median!E24</f>
        <v>224.86666870117188</v>
      </c>
      <c r="F24" s="6">
        <f>universe_median!F24</f>
        <v>862.70001220703125</v>
      </c>
      <c r="G24" s="6">
        <f>universe_median!G24</f>
        <v>51.599998474121094</v>
      </c>
      <c r="H24" s="6">
        <f>universe_median!H24</f>
        <v>2565.5</v>
      </c>
      <c r="I24" s="6">
        <f>universe_median!I24</f>
        <v>3132.5751953125</v>
      </c>
      <c r="J24" s="6">
        <f>universe_median!J24</f>
        <v>3605.142822265625</v>
      </c>
      <c r="K24" s="6">
        <f>universe_median!K24</f>
        <v>0</v>
      </c>
      <c r="L24" s="6">
        <f>universe_median!L24</f>
        <v>3538.60009765625</v>
      </c>
      <c r="M24" s="6">
        <f>universe_median!M24</f>
        <v>3242</v>
      </c>
      <c r="N24" s="6">
        <f>universe_median!N24</f>
        <v>1066</v>
      </c>
      <c r="O24" s="6">
        <f>universe_median!O24</f>
        <v>2784.178466796875</v>
      </c>
      <c r="P24" s="9"/>
    </row>
    <row r="25" spans="1:16" x14ac:dyDescent="0.25">
      <c r="A25" s="4" t="str">
        <f>universe_median!A25</f>
        <v>Osaka</v>
      </c>
      <c r="B25" s="2" t="str">
        <f>LEFT(universe_median!B25,FIND(")",universe_median!B25))</f>
        <v>Large (100 or more)</v>
      </c>
      <c r="C25" s="6">
        <f>universe_median!C25</f>
        <v>338</v>
      </c>
      <c r="D25" s="6">
        <f>universe_median!D25</f>
        <v>208.990478515625</v>
      </c>
      <c r="E25" s="6">
        <f>universe_median!E25</f>
        <v>62</v>
      </c>
      <c r="F25" s="6">
        <f>universe_median!F25</f>
        <v>31.857143402099609</v>
      </c>
      <c r="G25" s="6">
        <f>universe_median!G25</f>
        <v>196.19999694824219</v>
      </c>
      <c r="H25" s="6">
        <f>universe_median!H25</f>
        <v>1659.363037109375</v>
      </c>
      <c r="I25" s="6">
        <f>universe_median!I25</f>
        <v>520.0863037109375</v>
      </c>
      <c r="J25" s="6">
        <f>universe_median!J25</f>
        <v>550</v>
      </c>
      <c r="K25" s="6">
        <f>universe_median!K25</f>
        <v>0</v>
      </c>
      <c r="L25" s="6">
        <f>universe_median!L25</f>
        <v>1571.528564453125</v>
      </c>
      <c r="M25" s="6">
        <f>universe_median!M25</f>
        <v>302.85714721679688</v>
      </c>
      <c r="N25" s="6">
        <f>universe_median!N25</f>
        <v>69</v>
      </c>
      <c r="O25" s="6">
        <f>universe_median!O25</f>
        <v>2593.8779296875</v>
      </c>
      <c r="P25" s="9"/>
    </row>
    <row r="26" spans="1:16" x14ac:dyDescent="0.25">
      <c r="A26" s="4" t="str">
        <f>universe_median!A26</f>
        <v>Chugoku</v>
      </c>
      <c r="B26" s="2" t="str">
        <f>LEFT(universe_median!B26,FIND(")",universe_median!B26))</f>
        <v>Small (5-19)</v>
      </c>
      <c r="C26" s="6">
        <f>universe_median!C26</f>
        <v>2552.111083984375</v>
      </c>
      <c r="D26" s="6">
        <f>universe_median!D26</f>
        <v>638.28570556640625</v>
      </c>
      <c r="E26" s="6">
        <f>universe_median!E26</f>
        <v>122.78571319580078</v>
      </c>
      <c r="F26" s="6">
        <f>universe_median!F26</f>
        <v>892</v>
      </c>
      <c r="G26" s="6">
        <f>universe_median!G26</f>
        <v>421</v>
      </c>
      <c r="H26" s="6">
        <f>universe_median!H26</f>
        <v>6479.888671875</v>
      </c>
      <c r="I26" s="6">
        <f>universe_median!I26</f>
        <v>7620.78564453125</v>
      </c>
      <c r="J26" s="6">
        <f>universe_median!J26</f>
        <v>12781.755859375</v>
      </c>
      <c r="K26" s="6">
        <f>universe_median!K26</f>
        <v>458.18182373046875</v>
      </c>
      <c r="L26" s="6">
        <f>universe_median!L26</f>
        <v>4951.33349609375</v>
      </c>
      <c r="M26" s="6">
        <f>universe_median!M26</f>
        <v>16338.2939453125</v>
      </c>
      <c r="N26" s="6">
        <f>universe_median!N26</f>
        <v>3344.77783203125</v>
      </c>
      <c r="O26" s="6">
        <f>universe_median!O26</f>
        <v>10199.2783203125</v>
      </c>
      <c r="P26" s="9">
        <f>SUM(C26:O28)</f>
        <v>87375.54634475708</v>
      </c>
    </row>
    <row r="27" spans="1:16" x14ac:dyDescent="0.25">
      <c r="A27" s="4" t="str">
        <f>universe_median!A27</f>
        <v>Chugoku</v>
      </c>
      <c r="B27" s="2" t="str">
        <f>LEFT(universe_median!B27,FIND(")",universe_median!B27))</f>
        <v>Medium (20-99)</v>
      </c>
      <c r="C27" s="6">
        <f>universe_median!C27</f>
        <v>709.0999755859375</v>
      </c>
      <c r="D27" s="6">
        <f>universe_median!D27</f>
        <v>930.85711669921875</v>
      </c>
      <c r="E27" s="6">
        <f>universe_median!E27</f>
        <v>122.78571319580078</v>
      </c>
      <c r="F27" s="6">
        <f>universe_median!F27</f>
        <v>367.5714111328125</v>
      </c>
      <c r="G27" s="6">
        <f>universe_median!G27</f>
        <v>218.57142639160156</v>
      </c>
      <c r="H27" s="6">
        <f>universe_median!H27</f>
        <v>1667.84130859375</v>
      </c>
      <c r="I27" s="6">
        <f>universe_median!I27</f>
        <v>529.5</v>
      </c>
      <c r="J27" s="6">
        <f>universe_median!J27</f>
        <v>718</v>
      </c>
      <c r="K27" s="6">
        <f>universe_median!K27</f>
        <v>530.76361083984375</v>
      </c>
      <c r="L27" s="6">
        <f>universe_median!L27</f>
        <v>3149.83349609375</v>
      </c>
      <c r="M27" s="6">
        <f>universe_median!M27</f>
        <v>5964.939453125</v>
      </c>
      <c r="N27" s="6">
        <f>universe_median!N27</f>
        <v>284</v>
      </c>
      <c r="O27" s="6">
        <f>universe_median!O27</f>
        <v>1460.17138671875</v>
      </c>
      <c r="P27" s="9"/>
    </row>
    <row r="28" spans="1:16" x14ac:dyDescent="0.25">
      <c r="A28" s="4" t="str">
        <f>universe_median!A28</f>
        <v>Chugoku</v>
      </c>
      <c r="B28" s="2" t="str">
        <f>LEFT(universe_median!B28,FIND(")",universe_median!B28))</f>
        <v>Large (100 or more)</v>
      </c>
      <c r="C28" s="6">
        <f>universe_median!C28</f>
        <v>313.79998779296875</v>
      </c>
      <c r="D28" s="6">
        <f>universe_median!D28</f>
        <v>144</v>
      </c>
      <c r="E28" s="6">
        <f>universe_median!E28</f>
        <v>0</v>
      </c>
      <c r="F28" s="6">
        <f>universe_median!F28</f>
        <v>186.33332824707031</v>
      </c>
      <c r="G28" s="6">
        <f>universe_median!G28</f>
        <v>0</v>
      </c>
      <c r="H28" s="6">
        <f>universe_median!H28</f>
        <v>428</v>
      </c>
      <c r="I28" s="6">
        <f>universe_median!I28</f>
        <v>103</v>
      </c>
      <c r="J28" s="6">
        <f>universe_median!J28</f>
        <v>244.5</v>
      </c>
      <c r="K28" s="6">
        <f>universe_median!K28</f>
        <v>83.599998474121094</v>
      </c>
      <c r="L28" s="6">
        <f>universe_median!L28</f>
        <v>2033.8333740234375</v>
      </c>
      <c r="M28" s="6">
        <f>universe_median!M28</f>
        <v>92</v>
      </c>
      <c r="N28" s="6">
        <f>universe_median!N28</f>
        <v>49.666667938232422</v>
      </c>
      <c r="O28" s="6">
        <f>universe_median!O28</f>
        <v>242.39999389648438</v>
      </c>
      <c r="P28" s="9"/>
    </row>
    <row r="29" spans="1:16" x14ac:dyDescent="0.25">
      <c r="A29" s="4" t="str">
        <f>universe_median!A29</f>
        <v>Shikoku</v>
      </c>
      <c r="B29" s="2" t="str">
        <f>LEFT(universe_median!B29,FIND(")",universe_median!B29))</f>
        <v>Small (5-19)</v>
      </c>
      <c r="C29" s="6">
        <f>universe_median!C29</f>
        <v>608.62860107421875</v>
      </c>
      <c r="D29" s="6">
        <f>universe_median!D29</f>
        <v>365.88095092773438</v>
      </c>
      <c r="E29" s="6">
        <f>universe_median!E29</f>
        <v>0</v>
      </c>
      <c r="F29" s="6">
        <f>universe_median!F29</f>
        <v>489.16668701171875</v>
      </c>
      <c r="G29" s="6">
        <f>universe_median!G29</f>
        <v>0</v>
      </c>
      <c r="H29" s="6">
        <f>universe_median!H29</f>
        <v>3929.19384765625</v>
      </c>
      <c r="I29" s="6">
        <f>universe_median!I29</f>
        <v>5542.2431640625</v>
      </c>
      <c r="J29" s="6">
        <f>universe_median!J29</f>
        <v>6022.83349609375</v>
      </c>
      <c r="K29" s="6">
        <f>universe_median!K29</f>
        <v>328.57952880859375</v>
      </c>
      <c r="L29" s="6">
        <f>universe_median!L29</f>
        <v>4298.0712890625</v>
      </c>
      <c r="M29" s="6">
        <f>universe_median!M29</f>
        <v>8727.8984375</v>
      </c>
      <c r="N29" s="6">
        <f>universe_median!N29</f>
        <v>3859.769287109375</v>
      </c>
      <c r="O29" s="6">
        <f>universe_median!O29</f>
        <v>2149.227294921875</v>
      </c>
      <c r="P29" s="9">
        <f>SUM(C29:O31)</f>
        <v>48256.454940795898</v>
      </c>
    </row>
    <row r="30" spans="1:16" x14ac:dyDescent="0.25">
      <c r="A30" s="4" t="str">
        <f>universe_median!A30</f>
        <v>Shikoku</v>
      </c>
      <c r="B30" s="2" t="str">
        <f>LEFT(universe_median!B30,FIND(")",universe_median!B30))</f>
        <v>Medium (20-99)</v>
      </c>
      <c r="C30" s="6">
        <f>universe_median!C30</f>
        <v>736.55718994140625</v>
      </c>
      <c r="D30" s="6">
        <f>universe_median!D30</f>
        <v>354.63809204101563</v>
      </c>
      <c r="E30" s="6">
        <f>universe_median!E30</f>
        <v>0</v>
      </c>
      <c r="F30" s="6">
        <f>universe_median!F30</f>
        <v>727.79046630859375</v>
      </c>
      <c r="G30" s="6">
        <f>universe_median!G30</f>
        <v>50.400001525878906</v>
      </c>
      <c r="H30" s="6">
        <f>universe_median!H30</f>
        <v>1560.2908935546875</v>
      </c>
      <c r="I30" s="6">
        <f>universe_median!I30</f>
        <v>996.36669921875</v>
      </c>
      <c r="J30" s="6">
        <f>universe_median!J30</f>
        <v>1885.916748046875</v>
      </c>
      <c r="K30" s="6">
        <f>universe_median!K30</f>
        <v>290.54168701171875</v>
      </c>
      <c r="L30" s="6">
        <f>universe_median!L30</f>
        <v>326</v>
      </c>
      <c r="M30" s="6">
        <f>universe_median!M30</f>
        <v>920.95062255859375</v>
      </c>
      <c r="N30" s="6">
        <f>universe_median!N30</f>
        <v>97.153854370117188</v>
      </c>
      <c r="O30" s="6">
        <f>universe_median!O30</f>
        <v>948.27276611328125</v>
      </c>
      <c r="P30" s="9"/>
    </row>
    <row r="31" spans="1:16" x14ac:dyDescent="0.25">
      <c r="A31" s="4" t="str">
        <f>universe_median!A31</f>
        <v>Shikoku</v>
      </c>
      <c r="B31" s="2" t="str">
        <f>LEFT(universe_median!B31,FIND(")",universe_median!B31))</f>
        <v>Large (100 or more)</v>
      </c>
      <c r="C31" s="6">
        <f>universe_median!C31</f>
        <v>105.25</v>
      </c>
      <c r="D31" s="6">
        <f>universe_median!D31</f>
        <v>40</v>
      </c>
      <c r="E31" s="6">
        <f>universe_median!E31</f>
        <v>42</v>
      </c>
      <c r="F31" s="6">
        <f>universe_median!F31</f>
        <v>0</v>
      </c>
      <c r="G31" s="6">
        <f>universe_median!G31</f>
        <v>0</v>
      </c>
      <c r="H31" s="6">
        <f>universe_median!H31</f>
        <v>173</v>
      </c>
      <c r="I31" s="6">
        <f>universe_median!I31</f>
        <v>45.5</v>
      </c>
      <c r="J31" s="6">
        <f>universe_median!J31</f>
        <v>240.5</v>
      </c>
      <c r="K31" s="6">
        <f>universe_median!K31</f>
        <v>66.333335876464844</v>
      </c>
      <c r="L31" s="6">
        <f>universe_median!L31</f>
        <v>163</v>
      </c>
      <c r="M31" s="6">
        <f>universe_median!M31</f>
        <v>47</v>
      </c>
      <c r="N31" s="6">
        <f>universe_median!N31</f>
        <v>32</v>
      </c>
      <c r="O31" s="6">
        <f>universe_median!O31</f>
        <v>2085.5</v>
      </c>
      <c r="P31" s="9"/>
    </row>
    <row r="32" spans="1:16" x14ac:dyDescent="0.25">
      <c r="A32" s="4" t="str">
        <f>universe_median!A32</f>
        <v>Kyushu-Okinawa</v>
      </c>
      <c r="B32" s="2" t="str">
        <f>LEFT(universe_median!B32,FIND(")",universe_median!B32))</f>
        <v>Small (5-19)</v>
      </c>
      <c r="C32" s="6">
        <f>universe_median!C32</f>
        <v>4643.322265625</v>
      </c>
      <c r="D32" s="6">
        <f>universe_median!D32</f>
        <v>3264.78955078125</v>
      </c>
      <c r="E32" s="6">
        <f>universe_median!E32</f>
        <v>276</v>
      </c>
      <c r="F32" s="6">
        <f>universe_median!F32</f>
        <v>1443</v>
      </c>
      <c r="G32" s="6">
        <f>universe_median!G32</f>
        <v>109</v>
      </c>
      <c r="H32" s="6">
        <f>universe_median!H32</f>
        <v>8470.189453125</v>
      </c>
      <c r="I32" s="6">
        <f>universe_median!I32</f>
        <v>4578.2890625</v>
      </c>
      <c r="J32" s="6">
        <f>universe_median!J32</f>
        <v>25392.767578125</v>
      </c>
      <c r="K32" s="6">
        <f>universe_median!K32</f>
        <v>1999</v>
      </c>
      <c r="L32" s="6">
        <f>universe_median!L32</f>
        <v>15730.7666015625</v>
      </c>
      <c r="M32" s="6">
        <f>universe_median!M32</f>
        <v>34634.41796875</v>
      </c>
      <c r="N32" s="6">
        <f>universe_median!N32</f>
        <v>5729.77783203125</v>
      </c>
      <c r="O32" s="6">
        <f>universe_median!O32</f>
        <v>11502.6669921875</v>
      </c>
      <c r="P32" s="9">
        <f>SUM(C32:O34)</f>
        <v>164901.33327484131</v>
      </c>
    </row>
    <row r="33" spans="1:16" x14ac:dyDescent="0.25">
      <c r="A33" s="4" t="str">
        <f>universe_median!A33</f>
        <v>Kyushu-Okinawa</v>
      </c>
      <c r="B33" s="2" t="str">
        <f>LEFT(universe_median!B33,FIND(")",universe_median!B33))</f>
        <v>Medium (20-99)</v>
      </c>
      <c r="C33" s="6">
        <f>universe_median!C33</f>
        <v>4110.716796875</v>
      </c>
      <c r="D33" s="6">
        <f>universe_median!D33</f>
        <v>622.375</v>
      </c>
      <c r="E33" s="6">
        <f>universe_median!E33</f>
        <v>120.375</v>
      </c>
      <c r="F33" s="6">
        <f>universe_median!F33</f>
        <v>866.5</v>
      </c>
      <c r="G33" s="6">
        <f>universe_median!G33</f>
        <v>52</v>
      </c>
      <c r="H33" s="6">
        <f>universe_median!H33</f>
        <v>7030.20849609375</v>
      </c>
      <c r="I33" s="6">
        <f>universe_median!I33</f>
        <v>3798.7333984375</v>
      </c>
      <c r="J33" s="6">
        <f>universe_median!J33</f>
        <v>7613.8720703125</v>
      </c>
      <c r="K33" s="6">
        <f>universe_median!K33</f>
        <v>1177.857177734375</v>
      </c>
      <c r="L33" s="6">
        <f>universe_median!L33</f>
        <v>3198.662353515625</v>
      </c>
      <c r="M33" s="6">
        <f>universe_median!M33</f>
        <v>9846.123046875</v>
      </c>
      <c r="N33" s="6">
        <f>universe_median!N33</f>
        <v>0</v>
      </c>
      <c r="O33" s="6">
        <f>universe_median!O33</f>
        <v>3888.666748046875</v>
      </c>
      <c r="P33" s="9"/>
    </row>
    <row r="34" spans="1:16" x14ac:dyDescent="0.25">
      <c r="A34" s="4" t="str">
        <f>universe_median!A34</f>
        <v>Kyushu-Okinawa</v>
      </c>
      <c r="B34" s="2" t="str">
        <f>LEFT(universe_median!B34,FIND(")",universe_median!B34))</f>
        <v>Large (100 or more)</v>
      </c>
      <c r="C34" s="6">
        <f>universe_median!C34</f>
        <v>1362.6666259765625</v>
      </c>
      <c r="D34" s="6">
        <f>universe_median!D34</f>
        <v>248.5</v>
      </c>
      <c r="E34" s="6">
        <f>universe_median!E34</f>
        <v>89.375</v>
      </c>
      <c r="F34" s="6">
        <f>universe_median!F34</f>
        <v>134</v>
      </c>
      <c r="G34" s="6">
        <f>universe_median!G34</f>
        <v>67.375</v>
      </c>
      <c r="H34" s="6">
        <f>universe_median!H34</f>
        <v>369.625</v>
      </c>
      <c r="I34" s="6">
        <f>universe_median!I34</f>
        <v>60</v>
      </c>
      <c r="J34" s="6">
        <f>universe_median!J34</f>
        <v>244</v>
      </c>
      <c r="K34" s="6">
        <f>universe_median!K34</f>
        <v>127.33333587646484</v>
      </c>
      <c r="L34" s="6">
        <f>universe_median!L34</f>
        <v>1245.7142333984375</v>
      </c>
      <c r="M34" s="6">
        <f>universe_median!M34</f>
        <v>155</v>
      </c>
      <c r="N34" s="6">
        <f>universe_median!N34</f>
        <v>102</v>
      </c>
      <c r="O34" s="6">
        <f>universe_median!O34</f>
        <v>595.66668701171875</v>
      </c>
      <c r="P34" s="9"/>
    </row>
    <row r="35" spans="1:16" ht="15.75" thickBot="1" x14ac:dyDescent="0.3">
      <c r="A35" s="5"/>
      <c r="B35" s="5"/>
      <c r="C35" s="7">
        <f t="shared" ref="C35:O35" si="0">SUM(C2:C34)</f>
        <v>62396.946319580078</v>
      </c>
      <c r="D35" s="7">
        <f t="shared" si="0"/>
        <v>47436.280801773071</v>
      </c>
      <c r="E35" s="7">
        <f t="shared" si="0"/>
        <v>16625.476734161377</v>
      </c>
      <c r="F35" s="7">
        <f t="shared" si="0"/>
        <v>32675.924087524414</v>
      </c>
      <c r="G35" s="7">
        <f t="shared" si="0"/>
        <v>13759.7487449646</v>
      </c>
      <c r="H35" s="7">
        <f t="shared" si="0"/>
        <v>143258.69284057617</v>
      </c>
      <c r="I35" s="7">
        <f t="shared" si="0"/>
        <v>130507.63014602661</v>
      </c>
      <c r="J35" s="7">
        <f t="shared" si="0"/>
        <v>261794.29789733887</v>
      </c>
      <c r="K35" s="7">
        <f t="shared" si="0"/>
        <v>22201.47777557373</v>
      </c>
      <c r="L35" s="7">
        <f t="shared" si="0"/>
        <v>191627.61120605469</v>
      </c>
      <c r="M35" s="7">
        <f t="shared" si="0"/>
        <v>337162.02207183838</v>
      </c>
      <c r="N35" s="7">
        <f t="shared" si="0"/>
        <v>61892.357135772705</v>
      </c>
      <c r="O35" s="7">
        <f t="shared" si="0"/>
        <v>147533.53619384766</v>
      </c>
      <c r="P35" s="7">
        <f>SUM(P2:P34)</f>
        <v>1468872.0019550323</v>
      </c>
    </row>
    <row r="36" spans="1: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36"/>
  <sheetViews>
    <sheetView workbookViewId="0"/>
  </sheetViews>
  <sheetFormatPr defaultRowHeight="15" x14ac:dyDescent="0.25"/>
  <cols>
    <col min="1" max="1" width="18.42578125" bestFit="1" customWidth="1"/>
    <col min="2" max="2" width="15.7109375" bestFit="1" customWidth="1"/>
    <col min="3" max="3" width="13.28515625" customWidth="1"/>
    <col min="4" max="4" width="13" customWidth="1"/>
    <col min="5" max="5" width="11.140625" style="8" customWidth="1"/>
    <col min="6" max="6" width="17.7109375" customWidth="1"/>
    <col min="7" max="7" width="15.85546875" customWidth="1"/>
    <col min="8" max="8" width="13.140625" customWidth="1"/>
    <col min="9" max="9" width="14" customWidth="1"/>
    <col min="10" max="10" width="13.140625" customWidth="1"/>
    <col min="12" max="12" width="14.85546875" customWidth="1"/>
    <col min="13" max="13" width="12.28515625" customWidth="1"/>
    <col min="14" max="14" width="10.28515625" customWidth="1"/>
  </cols>
  <sheetData>
    <row r="1" spans="1:16" ht="39.75" thickBot="1" x14ac:dyDescent="0.3">
      <c r="A1" s="3"/>
      <c r="B1" s="3"/>
      <c r="C1" s="1" t="str">
        <f>RIGHT(SUBSTITUTE(universe_strict!C1,"_"," "),LEN(SUBSTITUTE(universe_strict!C1,"_"," "))-1)</f>
        <v>Food</v>
      </c>
      <c r="D1" s="1" t="str">
        <f>RIGHT(SUBSTITUTE(universe_strict!D1,"_"," "),LEN(SUBSTITUTE(universe_strict!D1,"_"," "))-1)</f>
        <v>Basic Metals and Metal Products</v>
      </c>
      <c r="E1" s="1" t="str">
        <f>RIGHT(SUBSTITUTE(universe_strict!E1,"_"," "),LEN(SUBSTITUTE(universe_strict!E1,"_"," "))-1)</f>
        <v>Comp Elec and Optical Prod</v>
      </c>
      <c r="F1" s="1" t="str">
        <f>RIGHT(SUBSTITUTE(universe_strict!F1,"_"," "),LEN(SUBSTITUTE(universe_strict!F1,"_"," "))-1)</f>
        <v>Machinery and Equipment</v>
      </c>
      <c r="G1" s="1" t="str">
        <f>RIGHT(SUBSTITUTE(universe_strict!G1,"_"," "),LEN(SUBSTITUTE(universe_strict!G1,"_"," "))-1)</f>
        <v>Motor Vehicles</v>
      </c>
      <c r="H1" s="1" t="str">
        <f>RIGHT(SUBSTITUTE(universe_strict!H1,"_"," "),LEN(SUBSTITUTE(universe_strict!H1,"_"," "))-1)</f>
        <v>Other Manufacturing</v>
      </c>
      <c r="I1" s="1" t="str">
        <f>RIGHT(SUBSTITUTE(universe_strict!I1,"_"," "),LEN(SUBSTITUTE(universe_strict!I1,"_"," "))-1)</f>
        <v>Wholesale</v>
      </c>
      <c r="J1" s="1" t="str">
        <f>RIGHT(SUBSTITUTE(universe_strict!J1,"_"," "),LEN(SUBSTITUTE(universe_strict!J1,"_"," "))-1)</f>
        <v>Retail</v>
      </c>
      <c r="K1" s="1" t="str">
        <f>RIGHT(SUBSTITUTE(universe_strict!K1,"_"," "),LEN(SUBSTITUTE(universe_strict!K1,"_"," "))-1)</f>
        <v>Hotels</v>
      </c>
      <c r="L1" s="1" t="str">
        <f>RIGHT(SUBSTITUTE(universe_strict!L1,"_"," "),LEN(SUBSTITUTE(universe_strict!L1,"_"," "))-1)</f>
        <v>Restaurants</v>
      </c>
      <c r="M1" s="1" t="str">
        <f>RIGHT(SUBSTITUTE(universe_strict!M1,"_"," "),LEN(SUBSTITUTE(universe_strict!M1,"_"," "))-1)</f>
        <v>Construction</v>
      </c>
      <c r="N1" s="1" t="str">
        <f>RIGHT(SUBSTITUTE(universe_strict!N1,"_"," "),LEN(SUBSTITUTE(universe_strict!N1,"_"," "))-1)</f>
        <v>Professional Activities</v>
      </c>
      <c r="O1" s="1" t="str">
        <f>RIGHT(SUBSTITUTE(universe_strict!O1,"_"," "),LEN(SUBSTITUTE(universe_strict!O1,"_"," "))-1)</f>
        <v>Other Services</v>
      </c>
      <c r="P1" s="1" t="str">
        <f>RIGHT(SUBSTITUTE(universe_strict!T1,"_"," "),LEN(SUBSTITUTE(universe_strict!T1,"_"," "))-1)</f>
        <v>Grand Total</v>
      </c>
    </row>
    <row r="2" spans="1:16" x14ac:dyDescent="0.25">
      <c r="A2" s="4" t="str">
        <f>universe_strict!A2</f>
        <v>Hokkaido</v>
      </c>
      <c r="B2" s="2" t="str">
        <f>LEFT(universe_strict!B2,FIND(")",universe_strict!B2))</f>
        <v>Small (5-19)</v>
      </c>
      <c r="C2" s="6">
        <f>universe_strict!C2</f>
        <v>3571.166748046875</v>
      </c>
      <c r="D2" s="6">
        <f>universe_strict!D2</f>
        <v>878.43939208984375</v>
      </c>
      <c r="E2" s="6">
        <f>universe_strict!E2</f>
        <v>55.833332061767578</v>
      </c>
      <c r="F2" s="6">
        <f>universe_strict!F2</f>
        <v>74.333335876464844</v>
      </c>
      <c r="G2" s="6">
        <f>universe_strict!G2</f>
        <v>0</v>
      </c>
      <c r="H2" s="6">
        <f>universe_strict!H2</f>
        <v>1512.616943359375</v>
      </c>
      <c r="I2" s="6">
        <f>universe_strict!I2</f>
        <v>134.40476989746094</v>
      </c>
      <c r="J2" s="6">
        <f>universe_strict!J2</f>
        <v>8947.458984375</v>
      </c>
      <c r="K2" s="6">
        <f>universe_strict!K2</f>
        <v>394.33331298828125</v>
      </c>
      <c r="L2" s="6">
        <f>universe_strict!L2</f>
        <v>6702.40478515625</v>
      </c>
      <c r="M2" s="6">
        <f>universe_strict!M2</f>
        <v>13470.318359375</v>
      </c>
      <c r="N2" s="6">
        <f>universe_strict!N2</f>
        <v>75.666664123535156</v>
      </c>
      <c r="O2" s="6">
        <f>universe_strict!O2</f>
        <v>3671.22216796875</v>
      </c>
      <c r="P2" s="9">
        <f>SUM(C2:O4)</f>
        <v>61188.89017868042</v>
      </c>
    </row>
    <row r="3" spans="1:16" x14ac:dyDescent="0.25">
      <c r="A3" s="4" t="str">
        <f>universe_strict!A3</f>
        <v>Hokkaido</v>
      </c>
      <c r="B3" s="2" t="str">
        <f>LEFT(universe_strict!B3,FIND(")",universe_strict!B3))</f>
        <v>Medium (20-99)</v>
      </c>
      <c r="C3" s="6">
        <f>universe_strict!C3</f>
        <v>538.21429443359375</v>
      </c>
      <c r="D3" s="6">
        <f>universe_strict!D3</f>
        <v>239.5</v>
      </c>
      <c r="E3" s="6">
        <f>universe_strict!E3</f>
        <v>0</v>
      </c>
      <c r="F3" s="6">
        <f>universe_strict!F3</f>
        <v>127.83332824707031</v>
      </c>
      <c r="G3" s="6">
        <f>universe_strict!G3</f>
        <v>86</v>
      </c>
      <c r="H3" s="6">
        <f>universe_strict!H3</f>
        <v>1196.8182373046875</v>
      </c>
      <c r="I3" s="6">
        <f>universe_strict!I3</f>
        <v>2951.189453125</v>
      </c>
      <c r="J3" s="6">
        <f>universe_strict!J3</f>
        <v>1902.9583740234375</v>
      </c>
      <c r="K3" s="6">
        <f>universe_strict!K3</f>
        <v>641.66668701171875</v>
      </c>
      <c r="L3" s="6">
        <f>universe_strict!L3</f>
        <v>653.5</v>
      </c>
      <c r="M3" s="6">
        <f>universe_strict!M3</f>
        <v>6863.439453125</v>
      </c>
      <c r="N3" s="6">
        <f>universe_strict!N3</f>
        <v>151.33332824707031</v>
      </c>
      <c r="O3" s="6">
        <f>universe_strict!O3</f>
        <v>3156.5556640625</v>
      </c>
      <c r="P3" s="9"/>
    </row>
    <row r="4" spans="1:16" x14ac:dyDescent="0.25">
      <c r="A4" s="4" t="str">
        <f>universe_strict!A4</f>
        <v>Hokkaido</v>
      </c>
      <c r="B4" s="2" t="str">
        <f>LEFT(universe_strict!B4,FIND(")",universe_strict!B4))</f>
        <v>Large (100 or more)</v>
      </c>
      <c r="C4" s="6">
        <f>universe_strict!C4</f>
        <v>224.07142639160156</v>
      </c>
      <c r="D4" s="6">
        <f>universe_strict!D4</f>
        <v>0</v>
      </c>
      <c r="E4" s="6">
        <f>universe_strict!E4</f>
        <v>0</v>
      </c>
      <c r="F4" s="6">
        <f>universe_strict!F4</f>
        <v>0</v>
      </c>
      <c r="G4" s="6">
        <f>universe_strict!G4</f>
        <v>10</v>
      </c>
      <c r="H4" s="6">
        <f>universe_strict!H4</f>
        <v>35.5</v>
      </c>
      <c r="I4" s="6">
        <f>universe_strict!I4</f>
        <v>39.5</v>
      </c>
      <c r="J4" s="6">
        <f>universe_strict!J4</f>
        <v>509.75</v>
      </c>
      <c r="K4" s="6">
        <f>universe_strict!K4</f>
        <v>48</v>
      </c>
      <c r="L4" s="6">
        <f>universe_strict!L4</f>
        <v>1779.638916015625</v>
      </c>
      <c r="M4" s="6">
        <f>universe_strict!M4</f>
        <v>32.931816101074219</v>
      </c>
      <c r="N4" s="6">
        <f>universe_strict!N4</f>
        <v>38.25</v>
      </c>
      <c r="O4" s="6">
        <f>universe_strict!O4</f>
        <v>474.0404052734375</v>
      </c>
      <c r="P4" s="9"/>
    </row>
    <row r="5" spans="1:16" x14ac:dyDescent="0.25">
      <c r="A5" s="4" t="str">
        <f>universe_strict!A5</f>
        <v>Tohoku</v>
      </c>
      <c r="B5" s="2" t="str">
        <f>LEFT(universe_strict!B5,FIND(")",universe_strict!B5))</f>
        <v>Small (5-19)</v>
      </c>
      <c r="C5" s="6">
        <f>universe_strict!C5</f>
        <v>3891.699951171875</v>
      </c>
      <c r="D5" s="6">
        <f>universe_strict!D5</f>
        <v>360.60000610351563</v>
      </c>
      <c r="E5" s="6">
        <f>universe_strict!E5</f>
        <v>201</v>
      </c>
      <c r="F5" s="6">
        <f>universe_strict!F5</f>
        <v>1015.75</v>
      </c>
      <c r="G5" s="6">
        <f>universe_strict!G5</f>
        <v>41.5</v>
      </c>
      <c r="H5" s="6">
        <f>universe_strict!H5</f>
        <v>4288.22216796875</v>
      </c>
      <c r="I5" s="6">
        <f>universe_strict!I5</f>
        <v>6888.54296875</v>
      </c>
      <c r="J5" s="6">
        <f>universe_strict!J5</f>
        <v>18618.857421875</v>
      </c>
      <c r="K5" s="6">
        <f>universe_strict!K5</f>
        <v>930.22216796875</v>
      </c>
      <c r="L5" s="6">
        <f>universe_strict!L5</f>
        <v>8393</v>
      </c>
      <c r="M5" s="6">
        <f>universe_strict!M5</f>
        <v>22919.607421875</v>
      </c>
      <c r="N5" s="6">
        <f>universe_strict!N5</f>
        <v>1966</v>
      </c>
      <c r="O5" s="6">
        <f>universe_strict!O5</f>
        <v>7806</v>
      </c>
      <c r="P5" s="9">
        <f>SUM(C5:O7)</f>
        <v>104573.00060653687</v>
      </c>
    </row>
    <row r="6" spans="1:16" x14ac:dyDescent="0.25">
      <c r="A6" s="4" t="str">
        <f>universe_strict!A6</f>
        <v>Tohoku</v>
      </c>
      <c r="B6" s="2" t="str">
        <f>LEFT(universe_strict!B6,FIND(")",universe_strict!B6))</f>
        <v>Medium (20-99)</v>
      </c>
      <c r="C6" s="6">
        <f>universe_strict!C6</f>
        <v>546.4000244140625</v>
      </c>
      <c r="D6" s="6">
        <f>universe_strict!D6</f>
        <v>1239.2249755859375</v>
      </c>
      <c r="E6" s="6">
        <f>universe_strict!E6</f>
        <v>1065.5</v>
      </c>
      <c r="F6" s="6">
        <f>universe_strict!F6</f>
        <v>323.5</v>
      </c>
      <c r="G6" s="6">
        <f>universe_strict!G6</f>
        <v>185.45832824707031</v>
      </c>
      <c r="H6" s="6">
        <f>universe_strict!H6</f>
        <v>4742.216796875</v>
      </c>
      <c r="I6" s="6">
        <f>universe_strict!I6</f>
        <v>2208.199951171875</v>
      </c>
      <c r="J6" s="6">
        <f>universe_strict!J6</f>
        <v>3831.96435546875</v>
      </c>
      <c r="K6" s="6">
        <f>universe_strict!K6</f>
        <v>736.888916015625</v>
      </c>
      <c r="L6" s="6">
        <f>universe_strict!L6</f>
        <v>879</v>
      </c>
      <c r="M6" s="6">
        <f>universe_strict!M6</f>
        <v>5034.75</v>
      </c>
      <c r="N6" s="6">
        <f>universe_strict!N6</f>
        <v>0</v>
      </c>
      <c r="O6" s="6">
        <f>universe_strict!O6</f>
        <v>2890.22216796875</v>
      </c>
      <c r="P6" s="9"/>
    </row>
    <row r="7" spans="1:16" x14ac:dyDescent="0.25">
      <c r="A7" s="4" t="str">
        <f>universe_strict!A7</f>
        <v>Tohoku</v>
      </c>
      <c r="B7" s="2" t="str">
        <f>LEFT(universe_strict!B7,FIND(")",universe_strict!B7))</f>
        <v>Large (100 or more)</v>
      </c>
      <c r="C7" s="6">
        <f>universe_strict!C7</f>
        <v>156.19999694824219</v>
      </c>
      <c r="D7" s="6">
        <f>universe_strict!D7</f>
        <v>140.91667175292969</v>
      </c>
      <c r="E7" s="6">
        <f>universe_strict!E7</f>
        <v>364.25</v>
      </c>
      <c r="F7" s="6">
        <f>universe_strict!F7</f>
        <v>124.16666412353516</v>
      </c>
      <c r="G7" s="6">
        <f>universe_strict!G7</f>
        <v>122.66667175292969</v>
      </c>
      <c r="H7" s="6">
        <f>universe_strict!H7</f>
        <v>270.91665649414063</v>
      </c>
      <c r="I7" s="6">
        <f>universe_strict!I7</f>
        <v>26.200000762939453</v>
      </c>
      <c r="J7" s="6">
        <f>universe_strict!J7</f>
        <v>1010.30078125</v>
      </c>
      <c r="K7" s="6">
        <f>universe_strict!K7</f>
        <v>52</v>
      </c>
      <c r="L7" s="6">
        <f>universe_strict!L7</f>
        <v>879</v>
      </c>
      <c r="M7" s="6">
        <f>universe_strict!M7</f>
        <v>93</v>
      </c>
      <c r="N7" s="6">
        <f>universe_strict!N7</f>
        <v>52</v>
      </c>
      <c r="O7" s="6">
        <f>universe_strict!O7</f>
        <v>277.0555419921875</v>
      </c>
      <c r="P7" s="9"/>
    </row>
    <row r="8" spans="1:16" x14ac:dyDescent="0.25">
      <c r="A8" s="4" t="str">
        <f>universe_strict!A8</f>
        <v>Kanto (excl. Tokyo)</v>
      </c>
      <c r="B8" s="2" t="str">
        <f>LEFT(universe_strict!B8,FIND(")",universe_strict!B8))</f>
        <v>Small (5-19)</v>
      </c>
      <c r="C8" s="6">
        <f>universe_strict!C8</f>
        <v>4575.4287109375</v>
      </c>
      <c r="D8" s="6">
        <f>universe_strict!D8</f>
        <v>5367.30712890625</v>
      </c>
      <c r="E8" s="6">
        <f>universe_strict!E8</f>
        <v>1467.199951171875</v>
      </c>
      <c r="F8" s="6">
        <f>universe_strict!F8</f>
        <v>3763.0888671875</v>
      </c>
      <c r="G8" s="6">
        <f>universe_strict!G8</f>
        <v>505.03076171875</v>
      </c>
      <c r="H8" s="6">
        <f>universe_strict!H8</f>
        <v>17184.7421875</v>
      </c>
      <c r="I8" s="6">
        <f>universe_strict!I8</f>
        <v>18947.650390625</v>
      </c>
      <c r="J8" s="6">
        <f>universe_strict!J8</f>
        <v>42007.84375</v>
      </c>
      <c r="K8" s="6">
        <f>universe_strict!K8</f>
        <v>1797</v>
      </c>
      <c r="L8" s="6">
        <f>universe_strict!L8</f>
        <v>20030.69921875</v>
      </c>
      <c r="M8" s="6">
        <f>universe_strict!M8</f>
        <v>55972.4765625</v>
      </c>
      <c r="N8" s="6">
        <f>universe_strict!N8</f>
        <v>5105.66650390625</v>
      </c>
      <c r="O8" s="6">
        <f>universe_strict!O8</f>
        <v>12880.6171875</v>
      </c>
      <c r="P8" s="9">
        <f>SUM(C8:O10)</f>
        <v>291143.24966430664</v>
      </c>
    </row>
    <row r="9" spans="1:16" x14ac:dyDescent="0.25">
      <c r="A9" s="4" t="str">
        <f>universe_strict!A9</f>
        <v>Kanto (excl. Tokyo)</v>
      </c>
      <c r="B9" s="2" t="str">
        <f>LEFT(universe_strict!B9,FIND(")",universe_strict!B9))</f>
        <v>Medium (20-99)</v>
      </c>
      <c r="C9" s="6">
        <f>universe_strict!C9</f>
        <v>3364.191650390625</v>
      </c>
      <c r="D9" s="6">
        <f>universe_strict!D9</f>
        <v>7416.083984375</v>
      </c>
      <c r="E9" s="6">
        <f>universe_strict!E9</f>
        <v>207.19999694824219</v>
      </c>
      <c r="F9" s="6">
        <f>universe_strict!F9</f>
        <v>1219.7769775390625</v>
      </c>
      <c r="G9" s="6">
        <f>universe_strict!G9</f>
        <v>2539.41162109375</v>
      </c>
      <c r="H9" s="6">
        <f>universe_strict!H9</f>
        <v>8362.7001953125</v>
      </c>
      <c r="I9" s="6">
        <f>universe_strict!I9</f>
        <v>5435.0068359375</v>
      </c>
      <c r="J9" s="6">
        <f>universe_strict!J9</f>
        <v>11252.744140625</v>
      </c>
      <c r="K9" s="6">
        <f>universe_strict!K9</f>
        <v>863.9285888671875</v>
      </c>
      <c r="L9" s="6">
        <f>universe_strict!L9</f>
        <v>14988.4033203125</v>
      </c>
      <c r="M9" s="6">
        <f>universe_strict!M9</f>
        <v>11218.154296875</v>
      </c>
      <c r="N9" s="6">
        <f>universe_strict!N9</f>
        <v>2267.5</v>
      </c>
      <c r="O9" s="6">
        <f>universe_strict!O9</f>
        <v>15390.16015625</v>
      </c>
      <c r="P9" s="9"/>
    </row>
    <row r="10" spans="1:16" x14ac:dyDescent="0.25">
      <c r="A10" s="4" t="str">
        <f>universe_strict!A10</f>
        <v>Kanto (excl. Tokyo)</v>
      </c>
      <c r="B10" s="2" t="str">
        <f>LEFT(universe_strict!B10,FIND(")",universe_strict!B10))</f>
        <v>Large (100 or more)</v>
      </c>
      <c r="C10" s="6">
        <f>universe_strict!C10</f>
        <v>742</v>
      </c>
      <c r="D10" s="6">
        <f>universe_strict!D10</f>
        <v>320.5736083984375</v>
      </c>
      <c r="E10" s="6">
        <f>universe_strict!E10</f>
        <v>178.16233825683594</v>
      </c>
      <c r="F10" s="6">
        <f>universe_strict!F10</f>
        <v>212.79220581054688</v>
      </c>
      <c r="G10" s="6">
        <f>universe_strict!G10</f>
        <v>229.80519104003906</v>
      </c>
      <c r="H10" s="6">
        <f>universe_strict!H10</f>
        <v>1230.65234375</v>
      </c>
      <c r="I10" s="6">
        <f>universe_strict!I10</f>
        <v>2315.68896484375</v>
      </c>
      <c r="J10" s="6">
        <f>universe_strict!J10</f>
        <v>1441</v>
      </c>
      <c r="K10" s="6">
        <f>universe_strict!K10</f>
        <v>191.07142639160156</v>
      </c>
      <c r="L10" s="6">
        <f>universe_strict!L10</f>
        <v>5425.5</v>
      </c>
      <c r="M10" s="6">
        <f>universe_strict!M10</f>
        <v>1525.6334228515625</v>
      </c>
      <c r="N10" s="6">
        <f>universe_strict!N10</f>
        <v>1556</v>
      </c>
      <c r="O10" s="6">
        <f>universe_strict!O10</f>
        <v>1644.357177734375</v>
      </c>
      <c r="P10" s="9"/>
    </row>
    <row r="11" spans="1:16" x14ac:dyDescent="0.25">
      <c r="A11" s="4" t="str">
        <f>universe_strict!A11</f>
        <v>Tokyo</v>
      </c>
      <c r="B11" s="2" t="str">
        <f>LEFT(universe_strict!B11,FIND(")",universe_strict!B11))</f>
        <v>Small (5-19)</v>
      </c>
      <c r="C11" s="6">
        <f>universe_strict!C11</f>
        <v>647</v>
      </c>
      <c r="D11" s="6">
        <f>universe_strict!D11</f>
        <v>0</v>
      </c>
      <c r="E11" s="6">
        <f>universe_strict!E11</f>
        <v>149.80000305175781</v>
      </c>
      <c r="F11" s="6">
        <f>universe_strict!F11</f>
        <v>2007</v>
      </c>
      <c r="G11" s="6">
        <f>universe_strict!G11</f>
        <v>62</v>
      </c>
      <c r="H11" s="6">
        <f>universe_strict!H11</f>
        <v>10577.5419921875</v>
      </c>
      <c r="I11" s="6">
        <f>universe_strict!I11</f>
        <v>18090.60546875</v>
      </c>
      <c r="J11" s="6">
        <f>universe_strict!J11</f>
        <v>21648.443359375</v>
      </c>
      <c r="K11" s="6">
        <f>universe_strict!K11</f>
        <v>0</v>
      </c>
      <c r="L11" s="6">
        <f>universe_strict!L11</f>
        <v>14402.0419921875</v>
      </c>
      <c r="M11" s="6">
        <f>universe_strict!M11</f>
        <v>22991.6484375</v>
      </c>
      <c r="N11" s="6">
        <f>universe_strict!N11</f>
        <v>10139.3310546875</v>
      </c>
      <c r="O11" s="6">
        <f>universe_strict!O11</f>
        <v>15838.9169921875</v>
      </c>
      <c r="P11" s="9">
        <f>SUM(C11:O13)</f>
        <v>183200.0020942688</v>
      </c>
    </row>
    <row r="12" spans="1:16" x14ac:dyDescent="0.25">
      <c r="A12" s="4" t="str">
        <f>universe_strict!A12</f>
        <v>Tokyo</v>
      </c>
      <c r="B12" s="2" t="str">
        <f>LEFT(universe_strict!B12,FIND(")",universe_strict!B12))</f>
        <v>Medium (20-99)</v>
      </c>
      <c r="C12" s="6">
        <f>universe_strict!C12</f>
        <v>1396.0908203125</v>
      </c>
      <c r="D12" s="6">
        <f>universe_strict!D12</f>
        <v>53</v>
      </c>
      <c r="E12" s="6">
        <f>universe_strict!E12</f>
        <v>2455.742919921875</v>
      </c>
      <c r="F12" s="6">
        <f>universe_strict!F12</f>
        <v>0</v>
      </c>
      <c r="G12" s="6">
        <f>universe_strict!G12</f>
        <v>53</v>
      </c>
      <c r="H12" s="6">
        <f>universe_strict!H12</f>
        <v>5862.19677734375</v>
      </c>
      <c r="I12" s="6">
        <f>universe_strict!I12</f>
        <v>3312.363525390625</v>
      </c>
      <c r="J12" s="6">
        <f>universe_strict!J12</f>
        <v>7050.888671875</v>
      </c>
      <c r="K12" s="6">
        <f>universe_strict!K12</f>
        <v>3615.54541015625</v>
      </c>
      <c r="L12" s="6">
        <f>universe_strict!L12</f>
        <v>15405.625</v>
      </c>
      <c r="M12" s="6">
        <f>universe_strict!M12</f>
        <v>6805.54541015625</v>
      </c>
      <c r="N12" s="6">
        <f>universe_strict!N12</f>
        <v>3431.9287109375</v>
      </c>
      <c r="O12" s="6">
        <f>universe_strict!O12</f>
        <v>2119.107177734375</v>
      </c>
      <c r="P12" s="9"/>
    </row>
    <row r="13" spans="1:16" x14ac:dyDescent="0.25">
      <c r="A13" s="4" t="str">
        <f>universe_strict!A13</f>
        <v>Tokyo</v>
      </c>
      <c r="B13" s="2" t="str">
        <f>LEFT(universe_strict!B13,FIND(")",universe_strict!B13))</f>
        <v>Large (100 or more)</v>
      </c>
      <c r="C13" s="6">
        <f>universe_strict!C13</f>
        <v>227.39999389648438</v>
      </c>
      <c r="D13" s="6">
        <f>universe_strict!D13</f>
        <v>423.62857055664063</v>
      </c>
      <c r="E13" s="6">
        <f>universe_strict!E13</f>
        <v>265.76666259765625</v>
      </c>
      <c r="F13" s="6">
        <f>universe_strict!F13</f>
        <v>112.5</v>
      </c>
      <c r="G13" s="6">
        <f>universe_strict!G13</f>
        <v>47.333332061767578</v>
      </c>
      <c r="H13" s="6">
        <f>universe_strict!H13</f>
        <v>1577.376220703125</v>
      </c>
      <c r="I13" s="6">
        <f>universe_strict!I13</f>
        <v>2823.89599609375</v>
      </c>
      <c r="J13" s="6">
        <f>universe_strict!J13</f>
        <v>1951.946044921875</v>
      </c>
      <c r="K13" s="6">
        <f>universe_strict!K13</f>
        <v>87.666671752929688</v>
      </c>
      <c r="L13" s="6">
        <f>universe_strict!L13</f>
        <v>1256.2889404296875</v>
      </c>
      <c r="M13" s="6">
        <f>universe_strict!M13</f>
        <v>1251.2857666015625</v>
      </c>
      <c r="N13" s="6">
        <f>universe_strict!N13</f>
        <v>761.9285888671875</v>
      </c>
      <c r="O13" s="6">
        <f>universe_strict!O13</f>
        <v>4297.62158203125</v>
      </c>
      <c r="P13" s="9"/>
    </row>
    <row r="14" spans="1:16" x14ac:dyDescent="0.25">
      <c r="A14" s="4" t="str">
        <f>universe_strict!A14</f>
        <v>Chubu (excl. Aichi)</v>
      </c>
      <c r="B14" s="2" t="str">
        <f>LEFT(universe_strict!B14,FIND(")",universe_strict!B14))</f>
        <v>Small (5-19)</v>
      </c>
      <c r="C14" s="6">
        <f>universe_strict!C14</f>
        <v>8395.44921875</v>
      </c>
      <c r="D14" s="6">
        <f>universe_strict!D14</f>
        <v>6600.5087890625</v>
      </c>
      <c r="E14" s="6">
        <f>universe_strict!E14</f>
        <v>2315.25</v>
      </c>
      <c r="F14" s="6">
        <f>universe_strict!F14</f>
        <v>4700</v>
      </c>
      <c r="G14" s="6">
        <f>universe_strict!G14</f>
        <v>478</v>
      </c>
      <c r="H14" s="6">
        <f>universe_strict!H14</f>
        <v>6782</v>
      </c>
      <c r="I14" s="6">
        <f>universe_strict!I14</f>
        <v>8481.25</v>
      </c>
      <c r="J14" s="6">
        <f>universe_strict!J14</f>
        <v>23971.154296875</v>
      </c>
      <c r="K14" s="6">
        <f>universe_strict!K14</f>
        <v>2124.384521484375</v>
      </c>
      <c r="L14" s="6">
        <f>universe_strict!L14</f>
        <v>16465.060546875</v>
      </c>
      <c r="M14" s="6">
        <f>universe_strict!M14</f>
        <v>30333.8125</v>
      </c>
      <c r="N14" s="6">
        <f>universe_strict!N14</f>
        <v>6694.3330078125</v>
      </c>
      <c r="O14" s="6">
        <f>universe_strict!O14</f>
        <v>14235.4169921875</v>
      </c>
      <c r="P14" s="9">
        <f>SUM(C14:O16)</f>
        <v>181904.00223731995</v>
      </c>
    </row>
    <row r="15" spans="1:16" x14ac:dyDescent="0.25">
      <c r="A15" s="4" t="str">
        <f>universe_strict!A15</f>
        <v>Chubu (excl. Aichi)</v>
      </c>
      <c r="B15" s="2" t="str">
        <f>LEFT(universe_strict!B15,FIND(")",universe_strict!B15))</f>
        <v>Medium (20-99)</v>
      </c>
      <c r="C15" s="6">
        <f>universe_strict!C15</f>
        <v>1582</v>
      </c>
      <c r="D15" s="6">
        <f>universe_strict!D15</f>
        <v>29.571428298950195</v>
      </c>
      <c r="E15" s="6">
        <f>universe_strict!E15</f>
        <v>1163.25</v>
      </c>
      <c r="F15" s="6">
        <f>universe_strict!F15</f>
        <v>98.25</v>
      </c>
      <c r="G15" s="6">
        <f>universe_strict!G15</f>
        <v>3862.357177734375</v>
      </c>
      <c r="H15" s="6">
        <f>universe_strict!H15</f>
        <v>11516</v>
      </c>
      <c r="I15" s="6">
        <f>universe_strict!I15</f>
        <v>1465.4000244140625</v>
      </c>
      <c r="J15" s="6">
        <f>universe_strict!J15</f>
        <v>3830.115478515625</v>
      </c>
      <c r="K15" s="6">
        <f>universe_strict!K15</f>
        <v>892.423095703125</v>
      </c>
      <c r="L15" s="6">
        <f>universe_strict!L15</f>
        <v>4156.5556640625</v>
      </c>
      <c r="M15" s="6">
        <f>universe_strict!M15</f>
        <v>11023.7216796875</v>
      </c>
      <c r="N15" s="6">
        <f>universe_strict!N15</f>
        <v>0</v>
      </c>
      <c r="O15" s="6">
        <f>universe_strict!O15</f>
        <v>1633.3333740234375</v>
      </c>
      <c r="P15" s="9"/>
    </row>
    <row r="16" spans="1:16" x14ac:dyDescent="0.25">
      <c r="A16" s="4" t="str">
        <f>universe_strict!A16</f>
        <v>Chubu (excl. Aichi)</v>
      </c>
      <c r="B16" s="2" t="str">
        <f>LEFT(universe_strict!B16,FIND(")",universe_strict!B16))</f>
        <v>Large (100 or more)</v>
      </c>
      <c r="C16" s="6">
        <f>universe_strict!C16</f>
        <v>2172.5</v>
      </c>
      <c r="D16" s="6">
        <f>universe_strict!D16</f>
        <v>88.714286804199219</v>
      </c>
      <c r="E16" s="6">
        <f>universe_strict!E16</f>
        <v>233</v>
      </c>
      <c r="F16" s="6">
        <f>universe_strict!F16</f>
        <v>436.67144775390625</v>
      </c>
      <c r="G16" s="6">
        <f>universe_strict!G16</f>
        <v>480.14285278320313</v>
      </c>
      <c r="H16" s="6">
        <f>universe_strict!H16</f>
        <v>2691.800048828125</v>
      </c>
      <c r="I16" s="6">
        <f>universe_strict!I16</f>
        <v>86.800003051757813</v>
      </c>
      <c r="J16" s="6">
        <f>universe_strict!J16</f>
        <v>433.39999389648438</v>
      </c>
      <c r="K16" s="6">
        <f>universe_strict!K16</f>
        <v>139.19230651855469</v>
      </c>
      <c r="L16" s="6">
        <f>universe_strict!L16</f>
        <v>0</v>
      </c>
      <c r="M16" s="6">
        <f>universe_strict!M16</f>
        <v>212.60000610351563</v>
      </c>
      <c r="N16" s="6">
        <f>universe_strict!N16</f>
        <v>51</v>
      </c>
      <c r="O16" s="6">
        <f>universe_strict!O16</f>
        <v>2048.58349609375</v>
      </c>
      <c r="P16" s="9"/>
    </row>
    <row r="17" spans="1:16" x14ac:dyDescent="0.25">
      <c r="A17" s="4" t="str">
        <f>universe_strict!A17</f>
        <v>Aichi</v>
      </c>
      <c r="B17" s="2" t="str">
        <f>LEFT(universe_strict!B17,FIND(")",universe_strict!B17))</f>
        <v>Small (5-19)</v>
      </c>
      <c r="C17" s="6">
        <f>universe_strict!C17</f>
        <v>1562.2666015625</v>
      </c>
      <c r="D17" s="6">
        <f>universe_strict!D17</f>
        <v>906.6944580078125</v>
      </c>
      <c r="E17" s="6">
        <f>universe_strict!E17</f>
        <v>2532</v>
      </c>
      <c r="F17" s="6">
        <f>universe_strict!F17</f>
        <v>3253.625732421875</v>
      </c>
      <c r="G17" s="6">
        <f>universe_strict!G17</f>
        <v>1981.979736328125</v>
      </c>
      <c r="H17" s="6">
        <f>universe_strict!H17</f>
        <v>6178.1787109375</v>
      </c>
      <c r="I17" s="6">
        <f>universe_strict!I17</f>
        <v>8099.0498046875</v>
      </c>
      <c r="J17" s="6">
        <f>universe_strict!J17</f>
        <v>12446.533203125</v>
      </c>
      <c r="K17" s="6">
        <f>universe_strict!K17</f>
        <v>320.25</v>
      </c>
      <c r="L17" s="6">
        <f>universe_strict!L17</f>
        <v>5608.39990234375</v>
      </c>
      <c r="M17" s="6">
        <f>universe_strict!M17</f>
        <v>13004.533203125</v>
      </c>
      <c r="N17" s="6">
        <f>universe_strict!N17</f>
        <v>2219.833251953125</v>
      </c>
      <c r="O17" s="6">
        <f>universe_strict!O17</f>
        <v>3504.75</v>
      </c>
      <c r="P17" s="9">
        <f>SUM(C17:O19)</f>
        <v>89677.142120361328</v>
      </c>
    </row>
    <row r="18" spans="1:16" x14ac:dyDescent="0.25">
      <c r="A18" s="4" t="str">
        <f>universe_strict!A18</f>
        <v>Aichi</v>
      </c>
      <c r="B18" s="2" t="str">
        <f>LEFT(universe_strict!B18,FIND(")",universe_strict!B18))</f>
        <v>Medium (20-99)</v>
      </c>
      <c r="C18" s="6">
        <f>universe_strict!C18</f>
        <v>1567.5</v>
      </c>
      <c r="D18" s="6">
        <f>universe_strict!D18</f>
        <v>1469.6666259765625</v>
      </c>
      <c r="E18" s="6">
        <f>universe_strict!E18</f>
        <v>0</v>
      </c>
      <c r="F18" s="6">
        <f>universe_strict!F18</f>
        <v>1439.25</v>
      </c>
      <c r="G18" s="6">
        <f>universe_strict!G18</f>
        <v>891.58331298828125</v>
      </c>
      <c r="H18" s="6">
        <f>universe_strict!H18</f>
        <v>1432.4285888671875</v>
      </c>
      <c r="I18" s="6">
        <f>universe_strict!I18</f>
        <v>761.54998779296875</v>
      </c>
      <c r="J18" s="6">
        <f>universe_strict!J18</f>
        <v>2304.10009765625</v>
      </c>
      <c r="K18" s="6">
        <f>universe_strict!K18</f>
        <v>213</v>
      </c>
      <c r="L18" s="6">
        <f>universe_strict!L18</f>
        <v>5438.349609375</v>
      </c>
      <c r="M18" s="6">
        <f>universe_strict!M18</f>
        <v>2586.050048828125</v>
      </c>
      <c r="N18" s="6">
        <f>universe_strict!N18</f>
        <v>481.25</v>
      </c>
      <c r="O18" s="6">
        <f>universe_strict!O18</f>
        <v>2518.4287109375</v>
      </c>
      <c r="P18" s="9"/>
    </row>
    <row r="19" spans="1:16" x14ac:dyDescent="0.25">
      <c r="A19" s="4" t="str">
        <f>universe_strict!A19</f>
        <v>Aichi</v>
      </c>
      <c r="B19" s="2" t="str">
        <f>LEFT(universe_strict!B19,FIND(")",universe_strict!B19))</f>
        <v>Large (100 or more)</v>
      </c>
      <c r="C19" s="6">
        <f>universe_strict!C19</f>
        <v>295.5</v>
      </c>
      <c r="D19" s="6">
        <f>universe_strict!D19</f>
        <v>80</v>
      </c>
      <c r="E19" s="6">
        <f>universe_strict!E19</f>
        <v>109</v>
      </c>
      <c r="F19" s="6">
        <f>universe_strict!F19</f>
        <v>0</v>
      </c>
      <c r="G19" s="6">
        <f>universe_strict!G19</f>
        <v>548</v>
      </c>
      <c r="H19" s="6">
        <f>universe_strict!H19</f>
        <v>461.71429443359375</v>
      </c>
      <c r="I19" s="6">
        <f>universe_strict!I19</f>
        <v>146.39999389648438</v>
      </c>
      <c r="J19" s="6">
        <f>universe_strict!J19</f>
        <v>189.33332824707031</v>
      </c>
      <c r="K19" s="6">
        <f>universe_strict!K19</f>
        <v>0</v>
      </c>
      <c r="L19" s="6">
        <f>universe_strict!L19</f>
        <v>3374</v>
      </c>
      <c r="M19" s="6">
        <f>universe_strict!M19</f>
        <v>176.42857360839844</v>
      </c>
      <c r="N19" s="6">
        <f>universe_strict!N19</f>
        <v>576.857177734375</v>
      </c>
      <c r="O19" s="6">
        <f>universe_strict!O19</f>
        <v>998.65716552734375</v>
      </c>
      <c r="P19" s="9"/>
    </row>
    <row r="20" spans="1:16" x14ac:dyDescent="0.25">
      <c r="A20" s="4" t="str">
        <f>universe_strict!A20</f>
        <v>Kinki (excl. Osaka)</v>
      </c>
      <c r="B20" s="2" t="str">
        <f>LEFT(universe_strict!B20,FIND(")",universe_strict!B20))</f>
        <v>Small (5-19)</v>
      </c>
      <c r="C20" s="6">
        <f>universe_strict!C20</f>
        <v>6489.71435546875</v>
      </c>
      <c r="D20" s="6">
        <f>universe_strict!D20</f>
        <v>3791.666748046875</v>
      </c>
      <c r="E20" s="6">
        <f>universe_strict!E20</f>
        <v>484.4666748046875</v>
      </c>
      <c r="F20" s="6">
        <f>universe_strict!F20</f>
        <v>2278.800048828125</v>
      </c>
      <c r="G20" s="6">
        <f>universe_strict!G20</f>
        <v>86.333335876464844</v>
      </c>
      <c r="H20" s="6">
        <f>universe_strict!H20</f>
        <v>5831.21435546875</v>
      </c>
      <c r="I20" s="6">
        <f>universe_strict!I20</f>
        <v>6059</v>
      </c>
      <c r="J20" s="6">
        <f>universe_strict!J20</f>
        <v>20345.623046875</v>
      </c>
      <c r="K20" s="6">
        <f>universe_strict!K20</f>
        <v>2547.380859375</v>
      </c>
      <c r="L20" s="6">
        <f>universe_strict!L20</f>
        <v>8954</v>
      </c>
      <c r="M20" s="6">
        <f>universe_strict!M20</f>
        <v>26458.404296875</v>
      </c>
      <c r="N20" s="6">
        <f>universe_strict!N20</f>
        <v>8794</v>
      </c>
      <c r="O20" s="6">
        <f>universe_strict!O20</f>
        <v>6202</v>
      </c>
      <c r="P20" s="9">
        <f>SUM(C20:O22)</f>
        <v>151491.33297348022</v>
      </c>
    </row>
    <row r="21" spans="1:16" x14ac:dyDescent="0.25">
      <c r="A21" s="4" t="str">
        <f>universe_strict!A21</f>
        <v>Kinki (excl. Osaka)</v>
      </c>
      <c r="B21" s="2" t="str">
        <f>LEFT(universe_strict!B21,FIND(")",universe_strict!B21))</f>
        <v>Medium (20-99)</v>
      </c>
      <c r="C21" s="6">
        <f>universe_strict!C21</f>
        <v>1896.5</v>
      </c>
      <c r="D21" s="6">
        <f>universe_strict!D21</f>
        <v>284</v>
      </c>
      <c r="E21" s="6">
        <f>universe_strict!E21</f>
        <v>133.93333435058594</v>
      </c>
      <c r="F21" s="6">
        <f>universe_strict!F21</f>
        <v>59.333332061767578</v>
      </c>
      <c r="G21" s="6">
        <f>universe_strict!G21</f>
        <v>248</v>
      </c>
      <c r="H21" s="6">
        <f>universe_strict!H21</f>
        <v>10191.5390625</v>
      </c>
      <c r="I21" s="6">
        <f>universe_strict!I21</f>
        <v>2141.966796875</v>
      </c>
      <c r="J21" s="6">
        <f>universe_strict!J21</f>
        <v>5983.77490234375</v>
      </c>
      <c r="K21" s="6">
        <f>universe_strict!K21</f>
        <v>1131.0333251953125</v>
      </c>
      <c r="L21" s="6">
        <f>universe_strict!L21</f>
        <v>7047.5</v>
      </c>
      <c r="M21" s="6">
        <f>universe_strict!M21</f>
        <v>10138.5</v>
      </c>
      <c r="N21" s="6">
        <f>universe_strict!N21</f>
        <v>0</v>
      </c>
      <c r="O21" s="6">
        <f>universe_strict!O21</f>
        <v>4234.33349609375</v>
      </c>
      <c r="P21" s="9"/>
    </row>
    <row r="22" spans="1:16" x14ac:dyDescent="0.25">
      <c r="A22" s="4" t="str">
        <f>universe_strict!A22</f>
        <v>Kinki (excl. Osaka)</v>
      </c>
      <c r="B22" s="2" t="str">
        <f>LEFT(universe_strict!B22,FIND(")",universe_strict!B22))</f>
        <v>Large (100 or more)</v>
      </c>
      <c r="C22" s="6">
        <f>universe_strict!C22</f>
        <v>2292.5</v>
      </c>
      <c r="D22" s="6">
        <f>universe_strict!D22</f>
        <v>88.199996948242188</v>
      </c>
      <c r="E22" s="6">
        <f>universe_strict!E22</f>
        <v>159.33332824707031</v>
      </c>
      <c r="F22" s="6">
        <f>universe_strict!F22</f>
        <v>328.39999389648438</v>
      </c>
      <c r="G22" s="6">
        <f>universe_strict!G22</f>
        <v>0</v>
      </c>
      <c r="H22" s="6">
        <f>universe_strict!H22</f>
        <v>853.566650390625</v>
      </c>
      <c r="I22" s="6">
        <f>universe_strict!I22</f>
        <v>136</v>
      </c>
      <c r="J22" s="6">
        <f>universe_strict!J22</f>
        <v>2203.848388671875</v>
      </c>
      <c r="K22" s="6">
        <f>universe_strict!K22</f>
        <v>413.29998779296875</v>
      </c>
      <c r="L22" s="6">
        <f>universe_strict!L22</f>
        <v>1215.5</v>
      </c>
      <c r="M22" s="6">
        <f>universe_strict!M22</f>
        <v>174.5</v>
      </c>
      <c r="N22" s="6">
        <f>universe_strict!N22</f>
        <v>1316</v>
      </c>
      <c r="O22" s="6">
        <f>universe_strict!O22</f>
        <v>497.16665649414063</v>
      </c>
      <c r="P22" s="9"/>
    </row>
    <row r="23" spans="1:16" x14ac:dyDescent="0.25">
      <c r="A23" s="4" t="str">
        <f>universe_strict!A23</f>
        <v>Osaka</v>
      </c>
      <c r="B23" s="2" t="str">
        <f>LEFT(universe_strict!B23,FIND(")",universe_strict!B23))</f>
        <v>Small (5-19)</v>
      </c>
      <c r="C23" s="6">
        <f>universe_strict!C23</f>
        <v>575</v>
      </c>
      <c r="D23" s="6">
        <f>universe_strict!D23</f>
        <v>9049.3671875</v>
      </c>
      <c r="E23" s="6">
        <f>universe_strict!E23</f>
        <v>2024.60009765625</v>
      </c>
      <c r="F23" s="6">
        <f>universe_strict!F23</f>
        <v>5099.93310546875</v>
      </c>
      <c r="G23" s="6">
        <f>universe_strict!G23</f>
        <v>135</v>
      </c>
      <c r="H23" s="6">
        <f>universe_strict!H23</f>
        <v>6145.64990234375</v>
      </c>
      <c r="I23" s="6">
        <f>universe_strict!I23</f>
        <v>13029.8857421875</v>
      </c>
      <c r="J23" s="6">
        <f>universe_strict!J23</f>
        <v>10612.970703125</v>
      </c>
      <c r="K23" s="6">
        <f>universe_strict!K23</f>
        <v>0</v>
      </c>
      <c r="L23" s="6">
        <f>universe_strict!L23</f>
        <v>8365.7998046875</v>
      </c>
      <c r="M23" s="6">
        <f>universe_strict!M23</f>
        <v>14603.2001953125</v>
      </c>
      <c r="N23" s="6">
        <f>universe_strict!N23</f>
        <v>1579.3333740234375</v>
      </c>
      <c r="O23" s="6">
        <f>universe_strict!O23</f>
        <v>2765.08349609375</v>
      </c>
      <c r="P23" s="9">
        <f>SUM(C23:O25)</f>
        <v>105161.04751968384</v>
      </c>
    </row>
    <row r="24" spans="1:16" x14ac:dyDescent="0.25">
      <c r="A24" s="4" t="str">
        <f>universe_strict!A24</f>
        <v>Osaka</v>
      </c>
      <c r="B24" s="2" t="str">
        <f>LEFT(universe_strict!B24,FIND(")",universe_strict!B24))</f>
        <v>Medium (20-99)</v>
      </c>
      <c r="C24" s="6">
        <f>universe_strict!C24</f>
        <v>208</v>
      </c>
      <c r="D24" s="6">
        <f>universe_strict!D24</f>
        <v>1790.300048828125</v>
      </c>
      <c r="E24" s="6">
        <f>universe_strict!E24</f>
        <v>224.86666870117188</v>
      </c>
      <c r="F24" s="6">
        <f>universe_strict!F24</f>
        <v>862.70001220703125</v>
      </c>
      <c r="G24" s="6">
        <f>universe_strict!G24</f>
        <v>51.599998474121094</v>
      </c>
      <c r="H24" s="6">
        <f>universe_strict!H24</f>
        <v>2565.5</v>
      </c>
      <c r="I24" s="6">
        <f>universe_strict!I24</f>
        <v>3132.5751953125</v>
      </c>
      <c r="J24" s="6">
        <f>universe_strict!J24</f>
        <v>3605.142822265625</v>
      </c>
      <c r="K24" s="6">
        <f>universe_strict!K24</f>
        <v>0</v>
      </c>
      <c r="L24" s="6">
        <f>universe_strict!L24</f>
        <v>3538.60009765625</v>
      </c>
      <c r="M24" s="6">
        <f>universe_strict!M24</f>
        <v>3242</v>
      </c>
      <c r="N24" s="6">
        <f>universe_strict!N24</f>
        <v>1066</v>
      </c>
      <c r="O24" s="6">
        <f>universe_strict!O24</f>
        <v>2784.178466796875</v>
      </c>
      <c r="P24" s="9"/>
    </row>
    <row r="25" spans="1:16" x14ac:dyDescent="0.25">
      <c r="A25" s="4" t="str">
        <f>universe_strict!A25</f>
        <v>Osaka</v>
      </c>
      <c r="B25" s="2" t="str">
        <f>LEFT(universe_strict!B25,FIND(")",universe_strict!B25))</f>
        <v>Large (100 or more)</v>
      </c>
      <c r="C25" s="6">
        <f>universe_strict!C25</f>
        <v>338</v>
      </c>
      <c r="D25" s="6">
        <f>universe_strict!D25</f>
        <v>208.990478515625</v>
      </c>
      <c r="E25" s="6">
        <f>universe_strict!E25</f>
        <v>62</v>
      </c>
      <c r="F25" s="6">
        <f>universe_strict!F25</f>
        <v>31.857143402099609</v>
      </c>
      <c r="G25" s="6">
        <f>universe_strict!G25</f>
        <v>196.19999694824219</v>
      </c>
      <c r="H25" s="6">
        <f>universe_strict!H25</f>
        <v>1659.363037109375</v>
      </c>
      <c r="I25" s="6">
        <f>universe_strict!I25</f>
        <v>520.0863037109375</v>
      </c>
      <c r="J25" s="6">
        <f>universe_strict!J25</f>
        <v>550</v>
      </c>
      <c r="K25" s="6">
        <f>universe_strict!K25</f>
        <v>0</v>
      </c>
      <c r="L25" s="6">
        <f>universe_strict!L25</f>
        <v>1571.528564453125</v>
      </c>
      <c r="M25" s="6">
        <f>universe_strict!M25</f>
        <v>302.85714721679688</v>
      </c>
      <c r="N25" s="6">
        <f>universe_strict!N25</f>
        <v>69</v>
      </c>
      <c r="O25" s="6">
        <f>universe_strict!O25</f>
        <v>2593.8779296875</v>
      </c>
      <c r="P25" s="9"/>
    </row>
    <row r="26" spans="1:16" x14ac:dyDescent="0.25">
      <c r="A26" s="4" t="str">
        <f>universe_strict!A26</f>
        <v>Chugoku</v>
      </c>
      <c r="B26" s="2" t="str">
        <f>LEFT(universe_strict!B26,FIND(")",universe_strict!B26))</f>
        <v>Small (5-19)</v>
      </c>
      <c r="C26" s="6">
        <f>universe_strict!C26</f>
        <v>2552.111083984375</v>
      </c>
      <c r="D26" s="6">
        <f>universe_strict!D26</f>
        <v>638.28570556640625</v>
      </c>
      <c r="E26" s="6">
        <f>universe_strict!E26</f>
        <v>122.78571319580078</v>
      </c>
      <c r="F26" s="6">
        <f>universe_strict!F26</f>
        <v>892</v>
      </c>
      <c r="G26" s="6">
        <f>universe_strict!G26</f>
        <v>421</v>
      </c>
      <c r="H26" s="6">
        <f>universe_strict!H26</f>
        <v>6479.888671875</v>
      </c>
      <c r="I26" s="6">
        <f>universe_strict!I26</f>
        <v>7620.78564453125</v>
      </c>
      <c r="J26" s="6">
        <f>universe_strict!J26</f>
        <v>12781.755859375</v>
      </c>
      <c r="K26" s="6">
        <f>universe_strict!K26</f>
        <v>458.18182373046875</v>
      </c>
      <c r="L26" s="6">
        <f>universe_strict!L26</f>
        <v>4951.33349609375</v>
      </c>
      <c r="M26" s="6">
        <f>universe_strict!M26</f>
        <v>16338.2939453125</v>
      </c>
      <c r="N26" s="6">
        <f>universe_strict!N26</f>
        <v>3344.77783203125</v>
      </c>
      <c r="O26" s="6">
        <f>universe_strict!O26</f>
        <v>10199.2783203125</v>
      </c>
      <c r="P26" s="9">
        <f>SUM(C26:O28)</f>
        <v>87375.54634475708</v>
      </c>
    </row>
    <row r="27" spans="1:16" x14ac:dyDescent="0.25">
      <c r="A27" s="4" t="str">
        <f>universe_strict!A27</f>
        <v>Chugoku</v>
      </c>
      <c r="B27" s="2" t="str">
        <f>LEFT(universe_strict!B27,FIND(")",universe_strict!B27))</f>
        <v>Medium (20-99)</v>
      </c>
      <c r="C27" s="6">
        <f>universe_strict!C27</f>
        <v>709.0999755859375</v>
      </c>
      <c r="D27" s="6">
        <f>universe_strict!D27</f>
        <v>930.85711669921875</v>
      </c>
      <c r="E27" s="6">
        <f>universe_strict!E27</f>
        <v>122.78571319580078</v>
      </c>
      <c r="F27" s="6">
        <f>universe_strict!F27</f>
        <v>367.5714111328125</v>
      </c>
      <c r="G27" s="6">
        <f>universe_strict!G27</f>
        <v>218.57142639160156</v>
      </c>
      <c r="H27" s="6">
        <f>universe_strict!H27</f>
        <v>1667.84130859375</v>
      </c>
      <c r="I27" s="6">
        <f>universe_strict!I27</f>
        <v>529.5</v>
      </c>
      <c r="J27" s="6">
        <f>universe_strict!J27</f>
        <v>718</v>
      </c>
      <c r="K27" s="6">
        <f>universe_strict!K27</f>
        <v>530.76361083984375</v>
      </c>
      <c r="L27" s="6">
        <f>universe_strict!L27</f>
        <v>3149.83349609375</v>
      </c>
      <c r="M27" s="6">
        <f>universe_strict!M27</f>
        <v>5964.939453125</v>
      </c>
      <c r="N27" s="6">
        <f>universe_strict!N27</f>
        <v>284</v>
      </c>
      <c r="O27" s="6">
        <f>universe_strict!O27</f>
        <v>1460.17138671875</v>
      </c>
      <c r="P27" s="9"/>
    </row>
    <row r="28" spans="1:16" x14ac:dyDescent="0.25">
      <c r="A28" s="4" t="str">
        <f>universe_strict!A28</f>
        <v>Chugoku</v>
      </c>
      <c r="B28" s="2" t="str">
        <f>LEFT(universe_strict!B28,FIND(")",universe_strict!B28))</f>
        <v>Large (100 or more)</v>
      </c>
      <c r="C28" s="6">
        <f>universe_strict!C28</f>
        <v>313.79998779296875</v>
      </c>
      <c r="D28" s="6">
        <f>universe_strict!D28</f>
        <v>144</v>
      </c>
      <c r="E28" s="6">
        <f>universe_strict!E28</f>
        <v>0</v>
      </c>
      <c r="F28" s="6">
        <f>universe_strict!F28</f>
        <v>186.33332824707031</v>
      </c>
      <c r="G28" s="6">
        <f>universe_strict!G28</f>
        <v>0</v>
      </c>
      <c r="H28" s="6">
        <f>universe_strict!H28</f>
        <v>428</v>
      </c>
      <c r="I28" s="6">
        <f>universe_strict!I28</f>
        <v>103</v>
      </c>
      <c r="J28" s="6">
        <f>universe_strict!J28</f>
        <v>244.5</v>
      </c>
      <c r="K28" s="6">
        <f>universe_strict!K28</f>
        <v>83.599998474121094</v>
      </c>
      <c r="L28" s="6">
        <f>universe_strict!L28</f>
        <v>2033.8333740234375</v>
      </c>
      <c r="M28" s="6">
        <f>universe_strict!M28</f>
        <v>92</v>
      </c>
      <c r="N28" s="6">
        <f>universe_strict!N28</f>
        <v>49.666667938232422</v>
      </c>
      <c r="O28" s="6">
        <f>universe_strict!O28</f>
        <v>242.39999389648438</v>
      </c>
      <c r="P28" s="9"/>
    </row>
    <row r="29" spans="1:16" x14ac:dyDescent="0.25">
      <c r="A29" s="4" t="str">
        <f>universe_strict!A29</f>
        <v>Shikoku</v>
      </c>
      <c r="B29" s="2" t="str">
        <f>LEFT(universe_strict!B29,FIND(")",universe_strict!B29))</f>
        <v>Small (5-19)</v>
      </c>
      <c r="C29" s="6">
        <f>universe_strict!C29</f>
        <v>608.62860107421875</v>
      </c>
      <c r="D29" s="6">
        <f>universe_strict!D29</f>
        <v>365.88095092773438</v>
      </c>
      <c r="E29" s="6">
        <f>universe_strict!E29</f>
        <v>0</v>
      </c>
      <c r="F29" s="6">
        <f>universe_strict!F29</f>
        <v>489.16668701171875</v>
      </c>
      <c r="G29" s="6">
        <f>universe_strict!G29</f>
        <v>0</v>
      </c>
      <c r="H29" s="6">
        <f>universe_strict!H29</f>
        <v>3929.19384765625</v>
      </c>
      <c r="I29" s="6">
        <f>universe_strict!I29</f>
        <v>5542.2431640625</v>
      </c>
      <c r="J29" s="6">
        <f>universe_strict!J29</f>
        <v>6022.83349609375</v>
      </c>
      <c r="K29" s="6">
        <f>universe_strict!K29</f>
        <v>328.57952880859375</v>
      </c>
      <c r="L29" s="6">
        <f>universe_strict!L29</f>
        <v>4298.0712890625</v>
      </c>
      <c r="M29" s="6">
        <f>universe_strict!M29</f>
        <v>8727.8984375</v>
      </c>
      <c r="N29" s="6">
        <f>universe_strict!N29</f>
        <v>3859.769287109375</v>
      </c>
      <c r="O29" s="6">
        <f>universe_strict!O29</f>
        <v>2149.227294921875</v>
      </c>
      <c r="P29" s="9">
        <f>SUM(C29:O31)</f>
        <v>48256.454940795898</v>
      </c>
    </row>
    <row r="30" spans="1:16" x14ac:dyDescent="0.25">
      <c r="A30" s="4" t="str">
        <f>universe_strict!A30</f>
        <v>Shikoku</v>
      </c>
      <c r="B30" s="2" t="str">
        <f>LEFT(universe_strict!B30,FIND(")",universe_strict!B30))</f>
        <v>Medium (20-99)</v>
      </c>
      <c r="C30" s="6">
        <f>universe_strict!C30</f>
        <v>736.55718994140625</v>
      </c>
      <c r="D30" s="6">
        <f>universe_strict!D30</f>
        <v>354.63809204101563</v>
      </c>
      <c r="E30" s="6">
        <f>universe_strict!E30</f>
        <v>0</v>
      </c>
      <c r="F30" s="6">
        <f>universe_strict!F30</f>
        <v>727.79046630859375</v>
      </c>
      <c r="G30" s="6">
        <f>universe_strict!G30</f>
        <v>50.400001525878906</v>
      </c>
      <c r="H30" s="6">
        <f>universe_strict!H30</f>
        <v>1560.2908935546875</v>
      </c>
      <c r="I30" s="6">
        <f>universe_strict!I30</f>
        <v>996.36669921875</v>
      </c>
      <c r="J30" s="6">
        <f>universe_strict!J30</f>
        <v>1885.916748046875</v>
      </c>
      <c r="K30" s="6">
        <f>universe_strict!K30</f>
        <v>290.54168701171875</v>
      </c>
      <c r="L30" s="6">
        <f>universe_strict!L30</f>
        <v>326</v>
      </c>
      <c r="M30" s="6">
        <f>universe_strict!M30</f>
        <v>920.95062255859375</v>
      </c>
      <c r="N30" s="6">
        <f>universe_strict!N30</f>
        <v>97.153854370117188</v>
      </c>
      <c r="O30" s="6">
        <f>universe_strict!O30</f>
        <v>948.27276611328125</v>
      </c>
      <c r="P30" s="9"/>
    </row>
    <row r="31" spans="1:16" x14ac:dyDescent="0.25">
      <c r="A31" s="4" t="str">
        <f>universe_strict!A31</f>
        <v>Shikoku</v>
      </c>
      <c r="B31" s="2" t="str">
        <f>LEFT(universe_strict!B31,FIND(")",universe_strict!B31))</f>
        <v>Large (100 or more)</v>
      </c>
      <c r="C31" s="6">
        <f>universe_strict!C31</f>
        <v>105.25</v>
      </c>
      <c r="D31" s="6">
        <f>universe_strict!D31</f>
        <v>40</v>
      </c>
      <c r="E31" s="6">
        <f>universe_strict!E31</f>
        <v>42</v>
      </c>
      <c r="F31" s="6">
        <f>universe_strict!F31</f>
        <v>0</v>
      </c>
      <c r="G31" s="6">
        <f>universe_strict!G31</f>
        <v>0</v>
      </c>
      <c r="H31" s="6">
        <f>universe_strict!H31</f>
        <v>173</v>
      </c>
      <c r="I31" s="6">
        <f>universe_strict!I31</f>
        <v>45.5</v>
      </c>
      <c r="J31" s="6">
        <f>universe_strict!J31</f>
        <v>240.5</v>
      </c>
      <c r="K31" s="6">
        <f>universe_strict!K31</f>
        <v>66.333335876464844</v>
      </c>
      <c r="L31" s="6">
        <f>universe_strict!L31</f>
        <v>163</v>
      </c>
      <c r="M31" s="6">
        <f>universe_strict!M31</f>
        <v>47</v>
      </c>
      <c r="N31" s="6">
        <f>universe_strict!N31</f>
        <v>32</v>
      </c>
      <c r="O31" s="6">
        <f>universe_strict!O31</f>
        <v>2085.5</v>
      </c>
      <c r="P31" s="9"/>
    </row>
    <row r="32" spans="1:16" x14ac:dyDescent="0.25">
      <c r="A32" s="4" t="str">
        <f>universe_strict!A32</f>
        <v>Kyushu-Okinawa</v>
      </c>
      <c r="B32" s="2" t="str">
        <f>LEFT(universe_strict!B32,FIND(")",universe_strict!B32))</f>
        <v>Small (5-19)</v>
      </c>
      <c r="C32" s="6">
        <f>universe_strict!C32</f>
        <v>4643.322265625</v>
      </c>
      <c r="D32" s="6">
        <f>universe_strict!D32</f>
        <v>3264.78955078125</v>
      </c>
      <c r="E32" s="6">
        <f>universe_strict!E32</f>
        <v>276</v>
      </c>
      <c r="F32" s="6">
        <f>universe_strict!F32</f>
        <v>1443</v>
      </c>
      <c r="G32" s="6">
        <f>universe_strict!G32</f>
        <v>109</v>
      </c>
      <c r="H32" s="6">
        <f>universe_strict!H32</f>
        <v>8470.189453125</v>
      </c>
      <c r="I32" s="6">
        <f>universe_strict!I32</f>
        <v>4578.2890625</v>
      </c>
      <c r="J32" s="6">
        <f>universe_strict!J32</f>
        <v>25392.767578125</v>
      </c>
      <c r="K32" s="6">
        <f>universe_strict!K32</f>
        <v>1999</v>
      </c>
      <c r="L32" s="6">
        <f>universe_strict!L32</f>
        <v>15730.7666015625</v>
      </c>
      <c r="M32" s="6">
        <f>universe_strict!M32</f>
        <v>34634.41796875</v>
      </c>
      <c r="N32" s="6">
        <f>universe_strict!N32</f>
        <v>5729.77783203125</v>
      </c>
      <c r="O32" s="6">
        <f>universe_strict!O32</f>
        <v>11502.6669921875</v>
      </c>
      <c r="P32" s="9">
        <f>SUM(C32:O34)</f>
        <v>164901.33327484131</v>
      </c>
    </row>
    <row r="33" spans="1:16" x14ac:dyDescent="0.25">
      <c r="A33" s="4" t="str">
        <f>universe_strict!A33</f>
        <v>Kyushu-Okinawa</v>
      </c>
      <c r="B33" s="2" t="str">
        <f>LEFT(universe_strict!B33,FIND(")",universe_strict!B33))</f>
        <v>Medium (20-99)</v>
      </c>
      <c r="C33" s="6">
        <f>universe_strict!C33</f>
        <v>4110.716796875</v>
      </c>
      <c r="D33" s="6">
        <f>universe_strict!D33</f>
        <v>622.375</v>
      </c>
      <c r="E33" s="6">
        <f>universe_strict!E33</f>
        <v>120.375</v>
      </c>
      <c r="F33" s="6">
        <f>universe_strict!F33</f>
        <v>866.5</v>
      </c>
      <c r="G33" s="6">
        <f>universe_strict!G33</f>
        <v>52</v>
      </c>
      <c r="H33" s="6">
        <f>universe_strict!H33</f>
        <v>7030.20849609375</v>
      </c>
      <c r="I33" s="6">
        <f>universe_strict!I33</f>
        <v>3798.7333984375</v>
      </c>
      <c r="J33" s="6">
        <f>universe_strict!J33</f>
        <v>7613.8720703125</v>
      </c>
      <c r="K33" s="6">
        <f>universe_strict!K33</f>
        <v>1177.857177734375</v>
      </c>
      <c r="L33" s="6">
        <f>universe_strict!L33</f>
        <v>3198.662353515625</v>
      </c>
      <c r="M33" s="6">
        <f>universe_strict!M33</f>
        <v>9846.123046875</v>
      </c>
      <c r="N33" s="6">
        <f>universe_strict!N33</f>
        <v>0</v>
      </c>
      <c r="O33" s="6">
        <f>universe_strict!O33</f>
        <v>3888.666748046875</v>
      </c>
      <c r="P33" s="9"/>
    </row>
    <row r="34" spans="1:16" x14ac:dyDescent="0.25">
      <c r="A34" s="4" t="str">
        <f>universe_strict!A34</f>
        <v>Kyushu-Okinawa</v>
      </c>
      <c r="B34" s="2" t="str">
        <f>LEFT(universe_strict!B34,FIND(")",universe_strict!B34))</f>
        <v>Large (100 or more)</v>
      </c>
      <c r="C34" s="6">
        <f>universe_strict!C34</f>
        <v>1362.6666259765625</v>
      </c>
      <c r="D34" s="6">
        <f>universe_strict!D34</f>
        <v>248.5</v>
      </c>
      <c r="E34" s="6">
        <f>universe_strict!E34</f>
        <v>89.375</v>
      </c>
      <c r="F34" s="6">
        <f>universe_strict!F34</f>
        <v>134</v>
      </c>
      <c r="G34" s="6">
        <f>universe_strict!G34</f>
        <v>67.375</v>
      </c>
      <c r="H34" s="6">
        <f>universe_strict!H34</f>
        <v>369.625</v>
      </c>
      <c r="I34" s="6">
        <f>universe_strict!I34</f>
        <v>60</v>
      </c>
      <c r="J34" s="6">
        <f>universe_strict!J34</f>
        <v>244</v>
      </c>
      <c r="K34" s="6">
        <f>universe_strict!K34</f>
        <v>127.33333587646484</v>
      </c>
      <c r="L34" s="6">
        <f>universe_strict!L34</f>
        <v>1245.7142333984375</v>
      </c>
      <c r="M34" s="6">
        <f>universe_strict!M34</f>
        <v>155</v>
      </c>
      <c r="N34" s="6">
        <f>universe_strict!N34</f>
        <v>102</v>
      </c>
      <c r="O34" s="6">
        <f>universe_strict!O34</f>
        <v>595.66668701171875</v>
      </c>
      <c r="P34" s="9"/>
    </row>
    <row r="35" spans="1:16" ht="15.75" thickBot="1" x14ac:dyDescent="0.3">
      <c r="A35" s="5"/>
      <c r="B35" s="5"/>
      <c r="C35" s="7">
        <f t="shared" ref="C35:P35" si="0">SUM(C2:C34)</f>
        <v>62396.946319580078</v>
      </c>
      <c r="D35" s="7">
        <f t="shared" si="0"/>
        <v>47436.280801773071</v>
      </c>
      <c r="E35" s="7">
        <f t="shared" si="0"/>
        <v>16625.476734161377</v>
      </c>
      <c r="F35" s="7">
        <f t="shared" si="0"/>
        <v>32675.924087524414</v>
      </c>
      <c r="G35" s="7">
        <f t="shared" si="0"/>
        <v>13759.7487449646</v>
      </c>
      <c r="H35" s="7">
        <f t="shared" si="0"/>
        <v>143258.69284057617</v>
      </c>
      <c r="I35" s="7">
        <f t="shared" si="0"/>
        <v>130507.63014602661</v>
      </c>
      <c r="J35" s="7">
        <f t="shared" si="0"/>
        <v>261794.29789733887</v>
      </c>
      <c r="K35" s="7">
        <f t="shared" si="0"/>
        <v>22201.47777557373</v>
      </c>
      <c r="L35" s="7">
        <f t="shared" si="0"/>
        <v>191627.61120605469</v>
      </c>
      <c r="M35" s="7">
        <f t="shared" si="0"/>
        <v>337162.02207183838</v>
      </c>
      <c r="N35" s="7">
        <f t="shared" si="0"/>
        <v>61892.357135772705</v>
      </c>
      <c r="O35" s="7">
        <f t="shared" si="0"/>
        <v>147533.53619384766</v>
      </c>
      <c r="P35" s="7">
        <f t="shared" si="0"/>
        <v>1468872.0019550323</v>
      </c>
    </row>
    <row r="36" spans="1:16" ht="15.75" thickTop="1" x14ac:dyDescent="0.25"/>
  </sheetData>
  <pageMargins left="0.7" right="0.7" top="0.75" bottom="0.75" header="0.3" footer="0.3"/>
  <pageSetup orientation="portrait"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34"/>
  <sheetViews>
    <sheetView workbookViewId="0"/>
  </sheetViews>
  <sheetFormatPr defaultColWidth="9.140625" defaultRowHeight="15.75" x14ac:dyDescent="0.25"/>
  <cols>
    <col min="1" max="1" width="6.140625" style="14" customWidth="1"/>
    <col min="2" max="2" width="7.42578125" style="14" bestFit="1" customWidth="1"/>
    <col min="3" max="3" width="54" style="14" customWidth="1"/>
    <col min="4" max="4" width="11.7109375" style="14" customWidth="1"/>
    <col min="5" max="5" width="12.140625" style="14" customWidth="1"/>
    <col min="6" max="7" width="11.140625" style="14" customWidth="1"/>
    <col min="8" max="8" width="9.140625" style="14"/>
    <col min="9" max="9" width="9.7109375" style="14" bestFit="1" customWidth="1"/>
    <col min="10" max="16384" width="9.140625" style="14"/>
  </cols>
  <sheetData>
    <row r="1" spans="2:8" ht="16.5" thickBot="1" x14ac:dyDescent="0.3">
      <c r="B1" s="27"/>
      <c r="C1" s="27"/>
      <c r="D1" s="27"/>
      <c r="E1" s="27"/>
      <c r="F1" s="27"/>
      <c r="G1" s="27"/>
    </row>
    <row r="2" spans="2:8" ht="32.25" thickTop="1" x14ac:dyDescent="0.25">
      <c r="B2" s="28"/>
      <c r="C2" s="28" t="s">
        <v>43</v>
      </c>
      <c r="D2" s="29" t="s">
        <v>38</v>
      </c>
      <c r="E2" s="29" t="s">
        <v>39</v>
      </c>
      <c r="F2" s="29" t="s">
        <v>40</v>
      </c>
      <c r="G2" s="29" t="s">
        <v>41</v>
      </c>
    </row>
    <row r="3" spans="2:8" x14ac:dyDescent="0.25">
      <c r="B3" s="15" t="s">
        <v>19</v>
      </c>
      <c r="C3" s="15" t="s">
        <v>18</v>
      </c>
      <c r="D3" s="17">
        <f>VLOOKUP($C3,'item response'!$C:$G,2,FALSE)</f>
        <v>0.9575645923614502</v>
      </c>
      <c r="E3" s="17">
        <f>VLOOKUP($C3,'item response'!$C:$G,3,FALSE)</f>
        <v>0.99261993169784546</v>
      </c>
      <c r="F3" s="17">
        <f>VLOOKUP($C3,'item response'!$C:$G,4,FALSE)</f>
        <v>0.86485236883163452</v>
      </c>
      <c r="G3" s="33">
        <f>IF(VLOOKUP($C3,'item response'!$C:$G,5,FALSE)="",NA(),VLOOKUP($C3,'item response'!$C:$G,5,FALSE))</f>
        <v>0.55316454172134399</v>
      </c>
    </row>
    <row r="4" spans="2:8" x14ac:dyDescent="0.25">
      <c r="B4" s="15" t="s">
        <v>10</v>
      </c>
      <c r="C4" s="15" t="s">
        <v>5</v>
      </c>
      <c r="D4" s="17">
        <f>VLOOKUP($C4,'item response'!$C:$G,2,FALSE)</f>
        <v>0.95522385835647583</v>
      </c>
      <c r="E4" s="17">
        <f>VLOOKUP($C4,'item response'!$C:$G,3,FALSE)</f>
        <v>1</v>
      </c>
      <c r="F4" s="17">
        <f>VLOOKUP($C4,'item response'!$C:$G,4,FALSE)</f>
        <v>0.88518941402435303</v>
      </c>
      <c r="G4" s="33">
        <f>IF(VLOOKUP($C4,'item response'!$C:$G,5,FALSE)="",NA(),VLOOKUP($C4,'item response'!$C:$G,5,FALSE))</f>
        <v>0.58846151828765869</v>
      </c>
    </row>
    <row r="5" spans="2:8" x14ac:dyDescent="0.25">
      <c r="B5" s="15"/>
      <c r="C5" s="15" t="s">
        <v>6</v>
      </c>
      <c r="D5" s="17">
        <f>VLOOKUP($C5,'item response'!$C:$G,2,FALSE)</f>
        <v>0.95178848505020142</v>
      </c>
      <c r="E5" s="17">
        <f>VLOOKUP($C5,'item response'!$C:$G,3,FALSE)</f>
        <v>0.99222397804260254</v>
      </c>
      <c r="F5" s="17">
        <f>VLOOKUP($C5,'item response'!$C:$G,4,FALSE)</f>
        <v>0.86158633232116699</v>
      </c>
      <c r="G5" s="33">
        <f>IF(VLOOKUP($C5,'item response'!$C:$G,5,FALSE)="",NA(),VLOOKUP($C5,'item response'!$C:$G,5,FALSE))</f>
        <v>0.57200002670288086</v>
      </c>
    </row>
    <row r="6" spans="2:8" x14ac:dyDescent="0.25">
      <c r="B6" s="15"/>
      <c r="C6" s="15" t="s">
        <v>42</v>
      </c>
      <c r="D6" s="17">
        <f>VLOOKUP($C6,'item response'!$C:$G,2,FALSE)</f>
        <v>0.96636086702346802</v>
      </c>
      <c r="E6" s="17">
        <f>VLOOKUP($C6,'item response'!$C:$G,3,FALSE)</f>
        <v>0.98318040370941162</v>
      </c>
      <c r="F6" s="17">
        <f>VLOOKUP($C6,'item response'!$C:$G,4,FALSE)</f>
        <v>0.84097862243652344</v>
      </c>
      <c r="G6" s="33">
        <f>IF(VLOOKUP($C6,'item response'!$C:$G,5,FALSE)="",NA(),VLOOKUP($C6,'item response'!$C:$G,5,FALSE))</f>
        <v>0.50357145071029663</v>
      </c>
    </row>
    <row r="7" spans="2:8" x14ac:dyDescent="0.25">
      <c r="B7" s="15" t="s">
        <v>8</v>
      </c>
      <c r="C7" s="15" t="s">
        <v>111</v>
      </c>
      <c r="D7" s="17">
        <f>VLOOKUP($C7,'item response'!$C:$G,2,FALSE)</f>
        <v>0.95402300357818604</v>
      </c>
      <c r="E7" s="17">
        <f>VLOOKUP($C7,'item response'!$C:$G,3,FALSE)</f>
        <v>1</v>
      </c>
      <c r="F7" s="17">
        <f>VLOOKUP($C7,'item response'!$C:$G,4,FALSE)</f>
        <v>0.87356323003768921</v>
      </c>
      <c r="G7" s="33">
        <f>IF(VLOOKUP($C7,'item response'!$C:$G,5,FALSE)="",NA(),VLOOKUP($C7,'item response'!$C:$G,5,FALSE))</f>
        <v>0.51219511032104492</v>
      </c>
    </row>
    <row r="8" spans="2:8" x14ac:dyDescent="0.25">
      <c r="B8" s="15"/>
      <c r="C8" s="15" t="s">
        <v>112</v>
      </c>
      <c r="D8" s="17">
        <f>VLOOKUP($C8,'item response'!$C:$G,2,FALSE)</f>
        <v>0.93785309791564941</v>
      </c>
      <c r="E8" s="17">
        <f>VLOOKUP($C8,'item response'!$C:$G,3,FALSE)</f>
        <v>0.99435025453567505</v>
      </c>
      <c r="F8" s="17">
        <f>VLOOKUP($C8,'item response'!$C:$G,4,FALSE)</f>
        <v>0.85875707864761353</v>
      </c>
      <c r="G8" s="33">
        <f>IF(VLOOKUP($C8,'item response'!$C:$G,5,FALSE)="",NA(),VLOOKUP($C8,'item response'!$C:$G,5,FALSE))</f>
        <v>0.50632911920547485</v>
      </c>
    </row>
    <row r="9" spans="2:8" x14ac:dyDescent="0.25">
      <c r="B9" s="15"/>
      <c r="C9" s="15" t="s">
        <v>113</v>
      </c>
      <c r="D9" s="17">
        <f>VLOOKUP($C9,'item response'!$C:$G,2,FALSE)</f>
        <v>0.96621620655059814</v>
      </c>
      <c r="E9" s="17">
        <f>VLOOKUP($C9,'item response'!$C:$G,3,FALSE)</f>
        <v>0.99662160873413086</v>
      </c>
      <c r="F9" s="17">
        <f>VLOOKUP($C9,'item response'!$C:$G,4,FALSE)</f>
        <v>0.82094591856002808</v>
      </c>
      <c r="G9" s="33">
        <f>IF(VLOOKUP($C9,'item response'!$C:$G,5,FALSE)="",NA(),VLOOKUP($C9,'item response'!$C:$G,5,FALSE))</f>
        <v>0.48039215803146362</v>
      </c>
    </row>
    <row r="10" spans="2:8" x14ac:dyDescent="0.25">
      <c r="B10" s="15"/>
      <c r="C10" s="15" t="s">
        <v>114</v>
      </c>
      <c r="D10" s="17">
        <f>VLOOKUP($C10,'item response'!$C:$G,2,FALSE)</f>
        <v>0.97156399488449097</v>
      </c>
      <c r="E10" s="17">
        <f>VLOOKUP($C10,'item response'!$C:$G,3,FALSE)</f>
        <v>1</v>
      </c>
      <c r="F10" s="17">
        <f>VLOOKUP($C10,'item response'!$C:$G,4,FALSE)</f>
        <v>0.86255925893783569</v>
      </c>
      <c r="G10" s="33">
        <f>IF(VLOOKUP($C10,'item response'!$C:$G,5,FALSE)="",NA(),VLOOKUP($C10,'item response'!$C:$G,5,FALSE))</f>
        <v>0.46969696879386902</v>
      </c>
    </row>
    <row r="11" spans="2:8" x14ac:dyDescent="0.25">
      <c r="B11" s="15"/>
      <c r="C11" s="15" t="s">
        <v>115</v>
      </c>
      <c r="D11" s="17">
        <f>VLOOKUP($C11,'item response'!$C:$G,2,FALSE)</f>
        <v>0.96803653240203857</v>
      </c>
      <c r="E11" s="17">
        <f>VLOOKUP($C11,'item response'!$C:$G,3,FALSE)</f>
        <v>0.99543380737304688</v>
      </c>
      <c r="F11" s="17">
        <f>VLOOKUP($C11,'item response'!$C:$G,4,FALSE)</f>
        <v>0.89041095972061157</v>
      </c>
      <c r="G11" s="33">
        <f>IF(VLOOKUP($C11,'item response'!$C:$G,5,FALSE)="",NA(),VLOOKUP($C11,'item response'!$C:$G,5,FALSE))</f>
        <v>0.60204082727432251</v>
      </c>
    </row>
    <row r="12" spans="2:8" x14ac:dyDescent="0.25">
      <c r="B12" s="15"/>
      <c r="C12" s="15" t="s">
        <v>116</v>
      </c>
      <c r="D12" s="17">
        <f>VLOOKUP($C12,'item response'!$C:$G,2,FALSE)</f>
        <v>0.9513513445854187</v>
      </c>
      <c r="E12" s="17">
        <f>VLOOKUP($C12,'item response'!$C:$G,3,FALSE)</f>
        <v>0.97837835550308228</v>
      </c>
      <c r="F12" s="17">
        <f>VLOOKUP($C12,'item response'!$C:$G,4,FALSE)</f>
        <v>0.8702702522277832</v>
      </c>
      <c r="G12" s="33">
        <f>IF(VLOOKUP($C12,'item response'!$C:$G,5,FALSE)="",NA(),VLOOKUP($C12,'item response'!$C:$G,5,FALSE))</f>
        <v>0.58620691299438477</v>
      </c>
      <c r="H12"/>
    </row>
    <row r="13" spans="2:8" x14ac:dyDescent="0.25">
      <c r="B13" s="15"/>
      <c r="C13" s="15" t="s">
        <v>117</v>
      </c>
      <c r="D13" s="17">
        <f>VLOOKUP($C13,'item response'!$C:$G,2,FALSE)</f>
        <v>0.95580112934112549</v>
      </c>
      <c r="E13" s="17">
        <f>VLOOKUP($C13,'item response'!$C:$G,3,FALSE)</f>
        <v>0.98895025253295898</v>
      </c>
      <c r="F13" s="17">
        <f>VLOOKUP($C13,'item response'!$C:$G,4,FALSE)</f>
        <v>0.85082870721817017</v>
      </c>
      <c r="G13" s="33">
        <f>IF(VLOOKUP($C13,'item response'!$C:$G,5,FALSE)="",NA(),VLOOKUP($C13,'item response'!$C:$G,5,FALSE))</f>
        <v>0.65151512622833252</v>
      </c>
      <c r="H13"/>
    </row>
    <row r="14" spans="2:8" x14ac:dyDescent="0.25">
      <c r="B14" s="15"/>
      <c r="C14" s="15" t="s">
        <v>118</v>
      </c>
      <c r="D14" s="17">
        <f>VLOOKUP($C14,'item response'!$C:$G,2,FALSE)</f>
        <v>0.97142857313156128</v>
      </c>
      <c r="E14" s="17">
        <f>VLOOKUP($C14,'item response'!$C:$G,3,FALSE)</f>
        <v>0.9942857027053833</v>
      </c>
      <c r="F14" s="17">
        <f>VLOOKUP($C14,'item response'!$C:$G,4,FALSE)</f>
        <v>0.8399999737739563</v>
      </c>
      <c r="G14" s="33">
        <f>IF(VLOOKUP($C14,'item response'!$C:$G,5,FALSE)="",NA(),VLOOKUP($C14,'item response'!$C:$G,5,FALSE))</f>
        <v>0.46153846383094788</v>
      </c>
      <c r="H14"/>
    </row>
    <row r="15" spans="2:8" x14ac:dyDescent="0.25">
      <c r="B15" s="15"/>
      <c r="C15" s="15" t="s">
        <v>119</v>
      </c>
      <c r="D15" s="17">
        <f>VLOOKUP($C15,'item response'!$C:$G,2,FALSE)</f>
        <v>0.9553072452545166</v>
      </c>
      <c r="E15" s="17">
        <f>VLOOKUP($C15,'item response'!$C:$G,3,FALSE)</f>
        <v>0.98324024677276611</v>
      </c>
      <c r="F15" s="17">
        <f>VLOOKUP($C15,'item response'!$C:$G,4,FALSE)</f>
        <v>0.89385473728179932</v>
      </c>
      <c r="G15" s="33">
        <f>IF(VLOOKUP($C15,'item response'!$C:$G,5,FALSE)="",NA(),VLOOKUP($C15,'item response'!$C:$G,5,FALSE))</f>
        <v>0.58571428060531616</v>
      </c>
      <c r="H15"/>
    </row>
    <row r="16" spans="2:8" x14ac:dyDescent="0.25">
      <c r="B16" s="15"/>
      <c r="C16" s="15" t="s">
        <v>120</v>
      </c>
      <c r="D16" s="17">
        <f>VLOOKUP($C16,'item response'!$C:$G,2,FALSE)</f>
        <v>0.94943821430206299</v>
      </c>
      <c r="E16" s="17">
        <f>VLOOKUP($C16,'item response'!$C:$G,3,FALSE)</f>
        <v>0.99438202381134033</v>
      </c>
      <c r="F16" s="17">
        <f>VLOOKUP($C16,'item response'!$C:$G,4,FALSE)</f>
        <v>0.86516851186752319</v>
      </c>
      <c r="G16" s="33">
        <f>IF(VLOOKUP($C16,'item response'!$C:$G,5,FALSE)="",NA(),VLOOKUP($C16,'item response'!$C:$G,5,FALSE))</f>
        <v>0.68518519401550293</v>
      </c>
      <c r="H16"/>
    </row>
    <row r="17" spans="2:8" x14ac:dyDescent="0.25">
      <c r="B17" s="15"/>
      <c r="C17" s="15" t="s">
        <v>121</v>
      </c>
      <c r="D17" s="17">
        <f>VLOOKUP($C17,'item response'!$C:$G,2,FALSE)</f>
        <v>0.94300520420074463</v>
      </c>
      <c r="E17" s="17">
        <f>VLOOKUP($C17,'item response'!$C:$G,3,FALSE)</f>
        <v>0.98963731527328491</v>
      </c>
      <c r="F17" s="17">
        <f>VLOOKUP($C17,'item response'!$C:$G,4,FALSE)</f>
        <v>0.90673577785491943</v>
      </c>
      <c r="G17" s="33">
        <f>IF(VLOOKUP($C17,'item response'!$C:$G,5,FALSE)="",NA(),VLOOKUP($C17,'item response'!$C:$G,5,FALSE))</f>
        <v>0.56451612710952759</v>
      </c>
      <c r="H17"/>
    </row>
    <row r="18" spans="2:8" x14ac:dyDescent="0.25">
      <c r="B18" s="15" t="s">
        <v>9</v>
      </c>
      <c r="C18" s="15" t="s">
        <v>11</v>
      </c>
      <c r="D18" s="17">
        <f>VLOOKUP($C18,'item response'!$C:$G,2,FALSE)</f>
        <v>0.94964027404785156</v>
      </c>
      <c r="E18" s="17">
        <f>VLOOKUP($C18,'item response'!$C:$G,3,FALSE)</f>
        <v>0.99280577898025513</v>
      </c>
      <c r="F18" s="17">
        <f>VLOOKUP($C18,'item response'!$C:$G,4,FALSE)</f>
        <v>0.82014387845993042</v>
      </c>
      <c r="G18" s="33">
        <f>IF(VLOOKUP($C18,'item response'!$C:$G,5,FALSE)="",NA(),VLOOKUP($C18,'item response'!$C:$G,5,FALSE))</f>
        <v>0.49640288949012756</v>
      </c>
    </row>
    <row r="19" spans="2:8" x14ac:dyDescent="0.25">
      <c r="B19" s="15"/>
      <c r="C19" s="15" t="s">
        <v>139</v>
      </c>
      <c r="D19" s="17">
        <f>VLOOKUP($C19,'item response'!$C:$G,2,FALSE)</f>
        <v>0.96478873491287231</v>
      </c>
      <c r="E19" s="17">
        <f>VLOOKUP($C19,'item response'!$C:$G,3,FALSE)</f>
        <v>0.99295777082443237</v>
      </c>
      <c r="F19" s="17">
        <f>VLOOKUP($C19,'item response'!$C:$G,4,FALSE)</f>
        <v>0.80281692743301392</v>
      </c>
      <c r="G19" s="33">
        <f>IF(VLOOKUP($C19,'item response'!$C:$G,5,FALSE)="",NA(),VLOOKUP($C19,'item response'!$C:$G,5,FALSE))</f>
        <v>0.54929578304290771</v>
      </c>
    </row>
    <row r="20" spans="2:8" x14ac:dyDescent="0.25">
      <c r="B20" s="15"/>
      <c r="C20" s="15" t="s">
        <v>136</v>
      </c>
      <c r="D20" s="17">
        <f>VLOOKUP($C20,'item response'!$C:$G,2,FALSE)</f>
        <v>0.96739131212234497</v>
      </c>
      <c r="E20" s="17">
        <f>VLOOKUP($C20,'item response'!$C:$G,3,FALSE)</f>
        <v>1</v>
      </c>
      <c r="F20" s="17">
        <f>VLOOKUP($C20,'item response'!$C:$G,4,FALSE)</f>
        <v>0.83695650100708008</v>
      </c>
      <c r="G20" s="33">
        <f>IF(VLOOKUP($C20,'item response'!$C:$G,5,FALSE)="",NA(),VLOOKUP($C20,'item response'!$C:$G,5,FALSE))</f>
        <v>0.57608693838119507</v>
      </c>
    </row>
    <row r="21" spans="2:8" x14ac:dyDescent="0.25">
      <c r="B21" s="15"/>
      <c r="C21" s="15" t="s">
        <v>137</v>
      </c>
      <c r="D21" s="17">
        <f>VLOOKUP($C21,'item response'!$C:$G,2,FALSE)</f>
        <v>0.99115043878555298</v>
      </c>
      <c r="E21" s="17">
        <f>VLOOKUP($C21,'item response'!$C:$G,3,FALSE)</f>
        <v>0.98230087757110596</v>
      </c>
      <c r="F21" s="17">
        <f>VLOOKUP($C21,'item response'!$C:$G,4,FALSE)</f>
        <v>0.92035400867462158</v>
      </c>
      <c r="G21" s="33">
        <f>IF(VLOOKUP($C21,'item response'!$C:$G,5,FALSE)="",NA(),VLOOKUP($C21,'item response'!$C:$G,5,FALSE))</f>
        <v>0.64601767063140869</v>
      </c>
    </row>
    <row r="22" spans="2:8" x14ac:dyDescent="0.25">
      <c r="B22" s="15"/>
      <c r="C22" s="15" t="s">
        <v>12</v>
      </c>
      <c r="D22" s="17">
        <f>VLOOKUP($C22,'item response'!$C:$G,2,FALSE)</f>
        <v>0.93203884363174438</v>
      </c>
      <c r="E22" s="17">
        <f>VLOOKUP($C22,'item response'!$C:$G,3,FALSE)</f>
        <v>0.99029123783111572</v>
      </c>
      <c r="F22" s="17">
        <f>VLOOKUP($C22,'item response'!$C:$G,4,FALSE)</f>
        <v>0.87378638982772827</v>
      </c>
      <c r="G22" s="33">
        <f>IF(VLOOKUP($C22,'item response'!$C:$G,5,FALSE)="",NA(),VLOOKUP($C22,'item response'!$C:$G,5,FALSE))</f>
        <v>0.56310677528381348</v>
      </c>
    </row>
    <row r="23" spans="2:8" x14ac:dyDescent="0.25">
      <c r="B23" s="15"/>
      <c r="C23" s="15" t="s">
        <v>13</v>
      </c>
      <c r="D23" s="17">
        <f>VLOOKUP($C23,'item response'!$C:$G,2,FALSE)</f>
        <v>0.95061731338500977</v>
      </c>
      <c r="E23" s="17">
        <f>VLOOKUP($C23,'item response'!$C:$G,3,FALSE)</f>
        <v>0.98765432834625244</v>
      </c>
      <c r="F23" s="17">
        <f>VLOOKUP($C23,'item response'!$C:$G,4,FALSE)</f>
        <v>0.84773659706115723</v>
      </c>
      <c r="G23" s="33">
        <f>IF(VLOOKUP($C23,'item response'!$C:$G,5,FALSE)="",NA(),VLOOKUP($C23,'item response'!$C:$G,5,FALSE))</f>
        <v>0.52736318111419678</v>
      </c>
    </row>
    <row r="24" spans="2:8" x14ac:dyDescent="0.25">
      <c r="B24" s="15"/>
      <c r="C24" s="15" t="s">
        <v>15</v>
      </c>
      <c r="D24" s="17">
        <f>VLOOKUP($C24,'item response'!$C:$G,2,FALSE)</f>
        <v>0.96531790494918823</v>
      </c>
      <c r="E24" s="17">
        <f>VLOOKUP($C24,'item response'!$C:$G,3,FALSE)</f>
        <v>0.99421966075897217</v>
      </c>
      <c r="F24" s="17">
        <f>VLOOKUP($C24,'item response'!$C:$G,4,FALSE)</f>
        <v>0.80346822738647461</v>
      </c>
      <c r="G24" s="34" t="e">
        <f>IF(VLOOKUP($C24,'item response'!$C:$G,5,FALSE)="",NA(),VLOOKUP($C24,'item response'!$C:$G,5,FALSE))</f>
        <v>#N/A</v>
      </c>
    </row>
    <row r="25" spans="2:8" x14ac:dyDescent="0.25">
      <c r="B25" s="15"/>
      <c r="C25" s="15" t="s">
        <v>16</v>
      </c>
      <c r="D25" s="17">
        <f>VLOOKUP($C25,'item response'!$C:$G,2,FALSE)</f>
        <v>0.96031743288040161</v>
      </c>
      <c r="E25" s="17">
        <f>VLOOKUP($C25,'item response'!$C:$G,3,FALSE)</f>
        <v>0.99603176116943359</v>
      </c>
      <c r="F25" s="17">
        <f>VLOOKUP($C25,'item response'!$C:$G,4,FALSE)</f>
        <v>0.88095235824584961</v>
      </c>
      <c r="G25" s="34" t="e">
        <f>IF(VLOOKUP($C25,'item response'!$C:$G,5,FALSE)="",NA(),VLOOKUP($C25,'item response'!$C:$G,5,FALSE))</f>
        <v>#N/A</v>
      </c>
    </row>
    <row r="26" spans="2:8" ht="15.4" customHeight="1" x14ac:dyDescent="0.25">
      <c r="B26" s="15"/>
      <c r="C26" s="15" t="s">
        <v>17</v>
      </c>
      <c r="D26" s="17">
        <f>VLOOKUP($C26,'item response'!$C:$G,2,FALSE)</f>
        <v>0.99186992645263672</v>
      </c>
      <c r="E26" s="17">
        <f>VLOOKUP($C26,'item response'!$C:$G,3,FALSE)</f>
        <v>0.98373985290527344</v>
      </c>
      <c r="F26" s="17">
        <f>VLOOKUP($C26,'item response'!$C:$G,4,FALSE)</f>
        <v>0.92682927846908569</v>
      </c>
      <c r="G26" s="34" t="e">
        <f>IF(VLOOKUP($C26,'item response'!$C:$G,5,FALSE)="",NA(),VLOOKUP($C26,'item response'!$C:$G,5,FALSE))</f>
        <v>#N/A</v>
      </c>
    </row>
    <row r="27" spans="2:8" x14ac:dyDescent="0.25">
      <c r="B27" s="15"/>
      <c r="C27" s="15" t="s">
        <v>83</v>
      </c>
      <c r="D27" s="17">
        <f>VLOOKUP($C27,'item response'!$C:$G,2,FALSE)</f>
        <v>0.98809522390365601</v>
      </c>
      <c r="E27" s="17">
        <f>VLOOKUP($C27,'item response'!$C:$G,3,FALSE)</f>
        <v>1</v>
      </c>
      <c r="F27" s="17">
        <f>VLOOKUP($C27,'item response'!$C:$G,4,FALSE)</f>
        <v>0.8928571343421936</v>
      </c>
      <c r="G27" s="34" t="e">
        <f>IF(VLOOKUP($C27,'item response'!$C:$G,5,FALSE)="",NA(),VLOOKUP($C27,'item response'!$C:$G,5,FALSE))</f>
        <v>#N/A</v>
      </c>
    </row>
    <row r="28" spans="2:8" x14ac:dyDescent="0.25">
      <c r="B28" s="15"/>
      <c r="C28" s="15" t="s">
        <v>14</v>
      </c>
      <c r="D28" s="17">
        <f>VLOOKUP($C28,'item response'!$C:$G,2,FALSE)</f>
        <v>0.95065790414810181</v>
      </c>
      <c r="E28" s="17">
        <f>VLOOKUP($C28,'item response'!$C:$G,3,FALSE)</f>
        <v>0.99671053886413574</v>
      </c>
      <c r="F28" s="17">
        <f>VLOOKUP($C28,'item response'!$C:$G,4,FALSE)</f>
        <v>0.89802628755569458</v>
      </c>
      <c r="G28" s="34" t="str">
        <f>IF(VLOOKUP($C28,'item response'!$C:$G,5,FALSE)=0,"N/A",VLOOKUP($C28,'item response'!$C:$G,5,FALSE))</f>
        <v>N/A</v>
      </c>
    </row>
    <row r="29" spans="2:8" x14ac:dyDescent="0.25">
      <c r="B29" s="15"/>
      <c r="C29" s="15" t="s">
        <v>133</v>
      </c>
      <c r="D29" s="17">
        <f>VLOOKUP($C29,'item response'!$C:$G,2,FALSE)</f>
        <v>0.92105263471603394</v>
      </c>
      <c r="E29" s="17">
        <f>VLOOKUP($C29,'item response'!$C:$G,3,FALSE)</f>
        <v>1</v>
      </c>
      <c r="F29" s="17">
        <f>VLOOKUP($C29,'item response'!$C:$G,4,FALSE)</f>
        <v>0.85526317358016968</v>
      </c>
      <c r="G29" s="34" t="str">
        <f>IF(VLOOKUP($C29,'item response'!$C:$G,5,FALSE)=0,"N/A",VLOOKUP($C29,'item response'!$C:$G,5,FALSE))</f>
        <v>N/A</v>
      </c>
    </row>
    <row r="30" spans="2:8" x14ac:dyDescent="0.25">
      <c r="B30" s="15"/>
      <c r="C30" s="15" t="s">
        <v>0</v>
      </c>
      <c r="D30" s="17">
        <f>VLOOKUP($C30,'item response'!$C:$G,2,FALSE)</f>
        <v>0.92916667461395264</v>
      </c>
      <c r="E30" s="17">
        <f>VLOOKUP($C30,'item response'!$C:$G,3,FALSE)</f>
        <v>0.98750001192092896</v>
      </c>
      <c r="F30" s="17">
        <f>VLOOKUP($C30,'item response'!$C:$G,4,FALSE)</f>
        <v>0.86250001192092896</v>
      </c>
      <c r="G30" s="34" t="str">
        <f>IF(VLOOKUP($C30,'item response'!$C:$G,5,FALSE)=0,"N/A",VLOOKUP($C30,'item response'!$C:$G,5,FALSE))</f>
        <v>N/A</v>
      </c>
    </row>
    <row r="31" spans="2:8" ht="16.5" thickBot="1" x14ac:dyDescent="0.3">
      <c r="B31" s="16" t="s">
        <v>22</v>
      </c>
      <c r="C31" s="16" t="s">
        <v>132</v>
      </c>
      <c r="D31" s="18">
        <f>VLOOKUP($C31,'item response'!$C:$G,2,FALSE)</f>
        <v>0.9575645923614502</v>
      </c>
      <c r="E31" s="18">
        <f>VLOOKUP($C31,'item response'!$C:$G,3,FALSE)</f>
        <v>0.99261993169784546</v>
      </c>
      <c r="F31" s="18">
        <f>VLOOKUP($C31,'item response'!$C:$G,4,FALSE)</f>
        <v>0.86485236883163452</v>
      </c>
      <c r="G31" s="18">
        <f>VLOOKUP($C31,'item response'!$C:$G,5,FALSE)</f>
        <v>0.55316454172134399</v>
      </c>
    </row>
    <row r="32" spans="2:8" ht="16.5" customHeight="1" thickTop="1" x14ac:dyDescent="0.25">
      <c r="B32" s="37" t="s">
        <v>44</v>
      </c>
      <c r="C32" s="37"/>
      <c r="D32" s="37"/>
      <c r="E32" s="37"/>
      <c r="F32" s="37"/>
      <c r="G32" s="37"/>
    </row>
    <row r="33" spans="2:7" ht="12.75" customHeight="1" x14ac:dyDescent="0.25">
      <c r="B33" s="38"/>
      <c r="C33" s="38"/>
      <c r="D33" s="38"/>
      <c r="E33" s="38"/>
      <c r="F33" s="38"/>
      <c r="G33" s="38"/>
    </row>
    <row r="34" spans="2:7" x14ac:dyDescent="0.25">
      <c r="B34" s="38"/>
      <c r="C34" s="38"/>
      <c r="D34" s="38"/>
      <c r="E34" s="38"/>
      <c r="F34" s="38"/>
      <c r="G34" s="38"/>
    </row>
  </sheetData>
  <mergeCells count="1">
    <mergeCell ref="B32:G34"/>
  </mergeCells>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T97"/>
  <sheetViews>
    <sheetView workbookViewId="0"/>
  </sheetViews>
  <sheetFormatPr defaultRowHeight="15" x14ac:dyDescent="0.25"/>
  <sheetData>
    <row r="1" spans="1:20" x14ac:dyDescent="0.25">
      <c r="A1" t="s">
        <v>70</v>
      </c>
      <c r="B1" t="s">
        <v>71</v>
      </c>
      <c r="C1" t="s">
        <v>72</v>
      </c>
      <c r="D1" t="s">
        <v>134</v>
      </c>
      <c r="E1" t="s">
        <v>130</v>
      </c>
      <c r="F1" t="s">
        <v>53</v>
      </c>
      <c r="G1" t="s">
        <v>74</v>
      </c>
      <c r="H1" t="s">
        <v>75</v>
      </c>
      <c r="I1" t="s">
        <v>77</v>
      </c>
      <c r="J1" t="s">
        <v>78</v>
      </c>
      <c r="K1" t="s">
        <v>131</v>
      </c>
      <c r="L1" t="s">
        <v>125</v>
      </c>
      <c r="M1" t="s">
        <v>76</v>
      </c>
      <c r="N1" t="s">
        <v>126</v>
      </c>
      <c r="O1" t="s">
        <v>82</v>
      </c>
      <c r="P1" t="s">
        <v>66</v>
      </c>
      <c r="Q1" t="s">
        <v>67</v>
      </c>
      <c r="R1" t="s">
        <v>68</v>
      </c>
      <c r="S1" t="s">
        <v>69</v>
      </c>
      <c r="T1" t="s">
        <v>21</v>
      </c>
    </row>
    <row r="2" spans="1:20" x14ac:dyDescent="0.25">
      <c r="A2" t="s">
        <v>111</v>
      </c>
      <c r="B2" t="s">
        <v>95</v>
      </c>
      <c r="C2" s="11">
        <v>1074</v>
      </c>
      <c r="D2" s="11">
        <v>443</v>
      </c>
      <c r="E2" s="11">
        <v>29</v>
      </c>
      <c r="F2" s="11">
        <v>223</v>
      </c>
      <c r="G2" s="11">
        <v>30</v>
      </c>
      <c r="H2" s="11">
        <v>1684</v>
      </c>
      <c r="I2" s="11">
        <v>4316</v>
      </c>
      <c r="J2" s="11">
        <v>10956</v>
      </c>
      <c r="K2" s="11">
        <v>676</v>
      </c>
      <c r="L2" s="11">
        <v>5425</v>
      </c>
      <c r="M2" s="11">
        <v>6124</v>
      </c>
      <c r="N2" s="11">
        <v>1804</v>
      </c>
      <c r="O2" s="11">
        <v>3054</v>
      </c>
      <c r="P2" s="11">
        <v>3540</v>
      </c>
      <c r="Q2" s="11">
        <v>11852</v>
      </c>
      <c r="R2" s="11">
        <v>166</v>
      </c>
      <c r="S2" s="11">
        <v>12214</v>
      </c>
    </row>
    <row r="3" spans="1:20" x14ac:dyDescent="0.25">
      <c r="A3" t="s">
        <v>111</v>
      </c>
      <c r="B3" t="s">
        <v>96</v>
      </c>
      <c r="C3" s="11">
        <v>829</v>
      </c>
      <c r="D3" s="11">
        <v>168</v>
      </c>
      <c r="E3" s="11">
        <v>30</v>
      </c>
      <c r="F3" s="11">
        <v>101</v>
      </c>
      <c r="G3" s="11">
        <v>13</v>
      </c>
      <c r="H3" s="11">
        <v>655</v>
      </c>
      <c r="I3" s="11">
        <v>1004</v>
      </c>
      <c r="J3" s="11">
        <v>2455</v>
      </c>
      <c r="K3" s="11">
        <v>360</v>
      </c>
      <c r="L3" s="11">
        <v>1307</v>
      </c>
      <c r="M3" s="11">
        <v>1652</v>
      </c>
      <c r="N3" s="11">
        <v>444</v>
      </c>
      <c r="O3" s="11">
        <v>1829</v>
      </c>
      <c r="P3" s="11">
        <v>151</v>
      </c>
      <c r="Q3" s="11">
        <v>215</v>
      </c>
      <c r="R3" s="11">
        <v>14</v>
      </c>
      <c r="S3" s="11">
        <v>813</v>
      </c>
    </row>
    <row r="4" spans="1:20" x14ac:dyDescent="0.25">
      <c r="A4" t="s">
        <v>111</v>
      </c>
      <c r="B4" t="s">
        <v>122</v>
      </c>
      <c r="C4" s="11">
        <v>143</v>
      </c>
      <c r="D4" s="11">
        <v>17</v>
      </c>
      <c r="E4" s="11">
        <v>13</v>
      </c>
      <c r="F4" s="11">
        <v>7</v>
      </c>
      <c r="G4" s="11">
        <v>6</v>
      </c>
      <c r="H4" s="11">
        <v>57</v>
      </c>
      <c r="I4" s="11">
        <v>61</v>
      </c>
      <c r="J4" s="11">
        <v>229</v>
      </c>
      <c r="K4" s="11">
        <v>42</v>
      </c>
      <c r="L4" s="11">
        <v>26</v>
      </c>
      <c r="M4" s="11">
        <v>56</v>
      </c>
      <c r="N4" s="11">
        <v>43</v>
      </c>
      <c r="O4" s="11">
        <v>222</v>
      </c>
      <c r="P4" s="11">
        <v>9</v>
      </c>
      <c r="Q4" s="11">
        <v>6</v>
      </c>
      <c r="R4" s="11">
        <v>1</v>
      </c>
      <c r="S4" s="11">
        <v>42</v>
      </c>
    </row>
    <row r="5" spans="1:20" x14ac:dyDescent="0.25">
      <c r="A5" t="s">
        <v>111</v>
      </c>
      <c r="B5" t="s">
        <v>123</v>
      </c>
      <c r="C5" s="11">
        <v>21</v>
      </c>
      <c r="D5" s="11">
        <v>3</v>
      </c>
      <c r="E5" s="11">
        <v>5</v>
      </c>
      <c r="F5" s="11">
        <v>2</v>
      </c>
      <c r="G5" s="11">
        <v>7</v>
      </c>
      <c r="H5" s="11">
        <v>6</v>
      </c>
      <c r="I5" s="11">
        <v>4</v>
      </c>
      <c r="J5" s="11">
        <v>21</v>
      </c>
      <c r="K5" s="11">
        <v>6</v>
      </c>
      <c r="L5" s="11">
        <v>2</v>
      </c>
      <c r="M5" s="11">
        <v>5</v>
      </c>
      <c r="N5" s="11">
        <v>4</v>
      </c>
      <c r="O5" s="11">
        <v>24</v>
      </c>
      <c r="P5" s="11">
        <v>7</v>
      </c>
      <c r="Q5" s="11">
        <v>3</v>
      </c>
      <c r="R5" s="11">
        <v>1</v>
      </c>
      <c r="S5" s="11">
        <v>64</v>
      </c>
    </row>
    <row r="6" spans="1:20" x14ac:dyDescent="0.25">
      <c r="A6" t="s">
        <v>112</v>
      </c>
      <c r="B6" t="s">
        <v>95</v>
      </c>
      <c r="C6" s="11">
        <v>1688</v>
      </c>
      <c r="D6" s="11">
        <v>844</v>
      </c>
      <c r="E6" s="11">
        <v>402</v>
      </c>
      <c r="F6" s="11">
        <v>854</v>
      </c>
      <c r="G6" s="11">
        <v>100</v>
      </c>
      <c r="H6" s="11">
        <v>3916</v>
      </c>
      <c r="I6" s="11">
        <v>7902</v>
      </c>
      <c r="J6" s="11">
        <v>18603</v>
      </c>
      <c r="K6" s="11">
        <v>1196</v>
      </c>
      <c r="L6" s="11">
        <v>8393</v>
      </c>
      <c r="M6" s="11">
        <v>12477</v>
      </c>
      <c r="N6" s="11">
        <v>2972</v>
      </c>
      <c r="O6" s="11">
        <v>4479</v>
      </c>
      <c r="P6" s="11">
        <v>3795</v>
      </c>
      <c r="Q6" s="11">
        <v>8167</v>
      </c>
      <c r="R6" s="11">
        <v>1003</v>
      </c>
      <c r="S6" s="11">
        <v>10978</v>
      </c>
    </row>
    <row r="7" spans="1:20" x14ac:dyDescent="0.25">
      <c r="A7" t="s">
        <v>112</v>
      </c>
      <c r="B7" t="s">
        <v>96</v>
      </c>
      <c r="C7" s="11">
        <v>1024</v>
      </c>
      <c r="D7" s="11">
        <v>487</v>
      </c>
      <c r="E7" s="11">
        <v>508</v>
      </c>
      <c r="F7" s="11">
        <v>647</v>
      </c>
      <c r="G7" s="11">
        <v>137</v>
      </c>
      <c r="H7" s="11">
        <v>2095</v>
      </c>
      <c r="I7" s="11">
        <v>1614</v>
      </c>
      <c r="J7" s="11">
        <v>3993</v>
      </c>
      <c r="K7" s="11">
        <v>604</v>
      </c>
      <c r="L7" s="11">
        <v>1735</v>
      </c>
      <c r="M7" s="11">
        <v>3099</v>
      </c>
      <c r="N7" s="11">
        <v>685</v>
      </c>
      <c r="O7" s="11">
        <v>2855</v>
      </c>
      <c r="P7" s="11">
        <v>196</v>
      </c>
      <c r="Q7" s="11">
        <v>558</v>
      </c>
      <c r="R7" s="11">
        <v>425</v>
      </c>
      <c r="S7" s="11">
        <v>1017</v>
      </c>
    </row>
    <row r="8" spans="1:20" x14ac:dyDescent="0.25">
      <c r="A8" t="s">
        <v>112</v>
      </c>
      <c r="B8" t="s">
        <v>122</v>
      </c>
      <c r="C8" s="11">
        <v>180</v>
      </c>
      <c r="D8" s="11">
        <v>69</v>
      </c>
      <c r="E8" s="11">
        <v>185</v>
      </c>
      <c r="F8" s="11">
        <v>103</v>
      </c>
      <c r="G8" s="11">
        <v>43</v>
      </c>
      <c r="H8" s="11">
        <v>315</v>
      </c>
      <c r="I8" s="11">
        <v>76</v>
      </c>
      <c r="J8" s="11">
        <v>296</v>
      </c>
      <c r="K8" s="11">
        <v>49</v>
      </c>
      <c r="L8" s="11">
        <v>21</v>
      </c>
      <c r="M8" s="11">
        <v>110</v>
      </c>
      <c r="N8" s="11">
        <v>45</v>
      </c>
      <c r="O8" s="11">
        <v>271</v>
      </c>
      <c r="P8" s="11">
        <v>23</v>
      </c>
      <c r="Q8" s="11">
        <v>41</v>
      </c>
      <c r="R8" s="11">
        <v>75</v>
      </c>
      <c r="S8" s="11">
        <v>162</v>
      </c>
    </row>
    <row r="9" spans="1:20" x14ac:dyDescent="0.25">
      <c r="A9" t="s">
        <v>112</v>
      </c>
      <c r="B9" t="s">
        <v>123</v>
      </c>
      <c r="C9" s="11">
        <v>40</v>
      </c>
      <c r="D9" s="11">
        <v>18</v>
      </c>
      <c r="E9" s="11">
        <v>76</v>
      </c>
      <c r="F9" s="11">
        <v>24</v>
      </c>
      <c r="G9" s="11">
        <v>23</v>
      </c>
      <c r="H9" s="11">
        <v>46</v>
      </c>
      <c r="I9" s="11">
        <v>6</v>
      </c>
      <c r="J9" s="11">
        <v>8</v>
      </c>
      <c r="K9" s="11">
        <v>3</v>
      </c>
      <c r="L9" s="11">
        <v>1</v>
      </c>
      <c r="M9" s="11">
        <v>5</v>
      </c>
      <c r="N9" s="11">
        <v>7</v>
      </c>
      <c r="O9" s="11">
        <v>27</v>
      </c>
      <c r="P9" s="11">
        <v>14</v>
      </c>
      <c r="Q9" s="11">
        <v>11</v>
      </c>
      <c r="R9" s="11">
        <v>245</v>
      </c>
      <c r="S9" s="11">
        <v>141</v>
      </c>
    </row>
    <row r="10" spans="1:20" x14ac:dyDescent="0.25">
      <c r="A10" t="s">
        <v>113</v>
      </c>
      <c r="B10" t="s">
        <v>95</v>
      </c>
      <c r="C10" s="11">
        <v>2173</v>
      </c>
      <c r="D10" s="11">
        <v>3721</v>
      </c>
      <c r="E10" s="11">
        <v>1260</v>
      </c>
      <c r="F10" s="11">
        <v>3739</v>
      </c>
      <c r="G10" s="11">
        <v>857</v>
      </c>
      <c r="H10" s="11">
        <v>10969</v>
      </c>
      <c r="I10" s="11">
        <v>16271</v>
      </c>
      <c r="J10" s="11">
        <v>47626</v>
      </c>
      <c r="K10" s="11">
        <v>1797</v>
      </c>
      <c r="L10" s="11">
        <v>26329</v>
      </c>
      <c r="M10" s="11">
        <v>25625</v>
      </c>
      <c r="N10" s="11">
        <v>7401</v>
      </c>
      <c r="O10" s="11">
        <v>12876</v>
      </c>
      <c r="P10" s="11">
        <v>663</v>
      </c>
      <c r="Q10" s="11">
        <v>2148</v>
      </c>
      <c r="R10" s="11">
        <v>37</v>
      </c>
      <c r="S10" s="11">
        <v>2654</v>
      </c>
    </row>
    <row r="11" spans="1:20" x14ac:dyDescent="0.25">
      <c r="A11" t="s">
        <v>113</v>
      </c>
      <c r="B11" t="s">
        <v>96</v>
      </c>
      <c r="C11" s="11">
        <v>1788</v>
      </c>
      <c r="D11" s="11">
        <v>1859</v>
      </c>
      <c r="E11" s="11">
        <v>862</v>
      </c>
      <c r="F11" s="11">
        <v>1773</v>
      </c>
      <c r="G11" s="11">
        <v>703</v>
      </c>
      <c r="H11" s="11">
        <v>5707</v>
      </c>
      <c r="I11" s="11">
        <v>4048</v>
      </c>
      <c r="J11" s="11">
        <v>14521</v>
      </c>
      <c r="K11" s="11">
        <v>963</v>
      </c>
      <c r="L11" s="11">
        <v>10477</v>
      </c>
      <c r="M11" s="11">
        <v>4662</v>
      </c>
      <c r="N11" s="11">
        <v>1775</v>
      </c>
      <c r="O11" s="11">
        <v>9612</v>
      </c>
      <c r="P11" s="11">
        <v>37</v>
      </c>
      <c r="Q11" s="11">
        <v>19</v>
      </c>
      <c r="R11" s="11">
        <v>1</v>
      </c>
      <c r="S11" s="11">
        <v>102</v>
      </c>
    </row>
    <row r="12" spans="1:20" x14ac:dyDescent="0.25">
      <c r="A12" t="s">
        <v>113</v>
      </c>
      <c r="B12" t="s">
        <v>122</v>
      </c>
      <c r="C12" s="11">
        <v>560</v>
      </c>
      <c r="D12" s="11">
        <v>232</v>
      </c>
      <c r="E12" s="11">
        <v>216</v>
      </c>
      <c r="F12" s="11">
        <v>300</v>
      </c>
      <c r="G12" s="11">
        <v>199</v>
      </c>
      <c r="H12" s="11">
        <v>935</v>
      </c>
      <c r="I12" s="11">
        <v>296</v>
      </c>
      <c r="J12" s="11">
        <v>1297</v>
      </c>
      <c r="K12" s="11">
        <v>77</v>
      </c>
      <c r="L12" s="11">
        <v>167</v>
      </c>
      <c r="M12" s="11">
        <v>198</v>
      </c>
      <c r="N12" s="11">
        <v>325</v>
      </c>
      <c r="O12" s="11">
        <v>1297</v>
      </c>
      <c r="P12" s="11">
        <v>2</v>
      </c>
      <c r="Q12" s="11">
        <v>0</v>
      </c>
      <c r="R12" s="11">
        <v>0</v>
      </c>
      <c r="S12" s="11">
        <v>5</v>
      </c>
    </row>
    <row r="13" spans="1:20" x14ac:dyDescent="0.25">
      <c r="A13" t="s">
        <v>113</v>
      </c>
      <c r="B13" t="s">
        <v>123</v>
      </c>
      <c r="C13" s="11">
        <v>182</v>
      </c>
      <c r="D13" s="11">
        <v>38</v>
      </c>
      <c r="E13" s="11">
        <v>86</v>
      </c>
      <c r="F13" s="11">
        <v>109</v>
      </c>
      <c r="G13" s="11">
        <v>95</v>
      </c>
      <c r="H13" s="11">
        <v>239</v>
      </c>
      <c r="I13" s="11">
        <v>55</v>
      </c>
      <c r="J13" s="11">
        <v>144</v>
      </c>
      <c r="K13" s="11">
        <v>15</v>
      </c>
      <c r="L13" s="11">
        <v>16</v>
      </c>
      <c r="M13" s="11">
        <v>28</v>
      </c>
      <c r="N13" s="11">
        <v>163</v>
      </c>
      <c r="O13" s="11">
        <v>256</v>
      </c>
      <c r="P13" s="11">
        <v>0</v>
      </c>
      <c r="Q13" s="11">
        <v>0</v>
      </c>
      <c r="R13" s="11">
        <v>0</v>
      </c>
      <c r="S13" s="11">
        <v>3</v>
      </c>
    </row>
    <row r="14" spans="1:20" x14ac:dyDescent="0.25">
      <c r="A14" t="s">
        <v>114</v>
      </c>
      <c r="B14" t="s">
        <v>95</v>
      </c>
      <c r="C14" s="11">
        <v>647</v>
      </c>
      <c r="D14" s="11">
        <v>964</v>
      </c>
      <c r="E14" s="11">
        <v>768</v>
      </c>
      <c r="F14" s="11">
        <v>1202</v>
      </c>
      <c r="G14" s="11">
        <v>124</v>
      </c>
      <c r="H14" s="11">
        <v>5562</v>
      </c>
      <c r="I14" s="11">
        <v>15448</v>
      </c>
      <c r="J14" s="11">
        <v>27115</v>
      </c>
      <c r="K14" s="11">
        <v>1018</v>
      </c>
      <c r="L14" s="11">
        <v>22390</v>
      </c>
      <c r="M14" s="11">
        <v>10590</v>
      </c>
      <c r="N14" s="11">
        <v>9115</v>
      </c>
      <c r="O14" s="11">
        <v>9266</v>
      </c>
      <c r="P14" s="11">
        <v>1085</v>
      </c>
      <c r="Q14" s="11">
        <v>5705</v>
      </c>
      <c r="R14" s="11">
        <v>58</v>
      </c>
      <c r="S14" s="11">
        <v>8003</v>
      </c>
    </row>
    <row r="15" spans="1:20" x14ac:dyDescent="0.25">
      <c r="A15" t="s">
        <v>114</v>
      </c>
      <c r="B15" t="s">
        <v>96</v>
      </c>
      <c r="C15" s="11">
        <v>380</v>
      </c>
      <c r="D15" s="11">
        <v>235</v>
      </c>
      <c r="E15" s="11">
        <v>389</v>
      </c>
      <c r="F15" s="11">
        <v>421</v>
      </c>
      <c r="G15" s="11">
        <v>61</v>
      </c>
      <c r="H15" s="11">
        <v>2012</v>
      </c>
      <c r="I15" s="11">
        <v>6278</v>
      </c>
      <c r="J15" s="11">
        <v>7730</v>
      </c>
      <c r="K15" s="11">
        <v>431</v>
      </c>
      <c r="L15" s="11">
        <v>7480</v>
      </c>
      <c r="M15" s="11">
        <v>3055</v>
      </c>
      <c r="N15" s="11">
        <v>3091</v>
      </c>
      <c r="O15" s="11">
        <v>6805</v>
      </c>
      <c r="P15" s="11">
        <v>89</v>
      </c>
      <c r="Q15" s="11">
        <v>19</v>
      </c>
      <c r="R15" s="11">
        <v>3</v>
      </c>
      <c r="S15" s="11">
        <v>251</v>
      </c>
    </row>
    <row r="16" spans="1:20" x14ac:dyDescent="0.25">
      <c r="A16" t="s">
        <v>114</v>
      </c>
      <c r="B16" t="s">
        <v>122</v>
      </c>
      <c r="C16" s="11">
        <v>87</v>
      </c>
      <c r="D16" s="11">
        <v>16</v>
      </c>
      <c r="E16" s="11">
        <v>55</v>
      </c>
      <c r="F16" s="11">
        <v>50</v>
      </c>
      <c r="G16" s="11">
        <v>12</v>
      </c>
      <c r="H16" s="11">
        <v>248</v>
      </c>
      <c r="I16" s="11">
        <v>1130</v>
      </c>
      <c r="J16" s="11">
        <v>762</v>
      </c>
      <c r="K16" s="11">
        <v>67</v>
      </c>
      <c r="L16" s="11">
        <v>155</v>
      </c>
      <c r="M16" s="11">
        <v>374</v>
      </c>
      <c r="N16" s="11">
        <v>562</v>
      </c>
      <c r="O16" s="11">
        <v>1622</v>
      </c>
      <c r="P16" s="11">
        <v>0</v>
      </c>
      <c r="Q16" s="11">
        <v>0</v>
      </c>
      <c r="R16" s="11">
        <v>0</v>
      </c>
      <c r="S16" s="11">
        <v>32</v>
      </c>
    </row>
    <row r="17" spans="1:19" x14ac:dyDescent="0.25">
      <c r="A17" t="s">
        <v>114</v>
      </c>
      <c r="B17" t="s">
        <v>123</v>
      </c>
      <c r="C17" s="11">
        <v>28</v>
      </c>
      <c r="D17" s="11">
        <v>4</v>
      </c>
      <c r="E17" s="11">
        <v>25</v>
      </c>
      <c r="F17" s="11">
        <v>13</v>
      </c>
      <c r="G17" s="11">
        <v>6</v>
      </c>
      <c r="H17" s="11">
        <v>76</v>
      </c>
      <c r="I17" s="11">
        <v>370</v>
      </c>
      <c r="J17" s="11">
        <v>115</v>
      </c>
      <c r="K17" s="11">
        <v>38</v>
      </c>
      <c r="L17" s="11">
        <v>33</v>
      </c>
      <c r="M17" s="11">
        <v>113</v>
      </c>
      <c r="N17" s="11">
        <v>223</v>
      </c>
      <c r="O17" s="11">
        <v>624</v>
      </c>
      <c r="P17" s="11">
        <v>1</v>
      </c>
      <c r="Q17" s="11">
        <v>0</v>
      </c>
      <c r="R17" s="11">
        <v>0</v>
      </c>
      <c r="S17" s="11">
        <v>8</v>
      </c>
    </row>
    <row r="18" spans="1:19" x14ac:dyDescent="0.25">
      <c r="A18" t="s">
        <v>115</v>
      </c>
      <c r="B18" t="s">
        <v>95</v>
      </c>
      <c r="C18" s="11">
        <v>2740</v>
      </c>
      <c r="D18" s="11">
        <v>2614</v>
      </c>
      <c r="E18" s="11">
        <v>749</v>
      </c>
      <c r="F18" s="11">
        <v>3191</v>
      </c>
      <c r="G18" s="11">
        <v>717</v>
      </c>
      <c r="H18" s="11">
        <v>9284</v>
      </c>
      <c r="I18" s="11">
        <v>11421</v>
      </c>
      <c r="J18" s="11">
        <v>27139</v>
      </c>
      <c r="K18" s="11">
        <v>1957</v>
      </c>
      <c r="L18" s="11">
        <v>14759</v>
      </c>
      <c r="M18" s="11">
        <v>16035</v>
      </c>
      <c r="N18" s="11">
        <v>4614</v>
      </c>
      <c r="O18" s="11">
        <v>6567</v>
      </c>
      <c r="P18" s="11">
        <v>853</v>
      </c>
      <c r="Q18" s="11">
        <v>3802</v>
      </c>
      <c r="R18" s="11">
        <v>16</v>
      </c>
      <c r="S18" s="11">
        <v>4290</v>
      </c>
    </row>
    <row r="19" spans="1:19" x14ac:dyDescent="0.25">
      <c r="A19" t="s">
        <v>115</v>
      </c>
      <c r="B19" t="s">
        <v>96</v>
      </c>
      <c r="C19" s="11">
        <v>1616</v>
      </c>
      <c r="D19" s="11">
        <v>1360</v>
      </c>
      <c r="E19" s="11">
        <v>705</v>
      </c>
      <c r="F19" s="11">
        <v>1910</v>
      </c>
      <c r="G19" s="11">
        <v>704</v>
      </c>
      <c r="H19" s="11">
        <v>4638</v>
      </c>
      <c r="I19" s="11">
        <v>2624</v>
      </c>
      <c r="J19" s="11">
        <v>6190</v>
      </c>
      <c r="K19" s="11">
        <v>1088</v>
      </c>
      <c r="L19" s="11">
        <v>3710</v>
      </c>
      <c r="M19" s="11">
        <v>3180</v>
      </c>
      <c r="N19" s="11">
        <v>990</v>
      </c>
      <c r="O19" s="11">
        <v>4543</v>
      </c>
      <c r="P19" s="11">
        <v>25</v>
      </c>
      <c r="Q19" s="11">
        <v>27</v>
      </c>
      <c r="R19" s="11">
        <v>0</v>
      </c>
      <c r="S19" s="11">
        <v>205</v>
      </c>
    </row>
    <row r="20" spans="1:19" x14ac:dyDescent="0.25">
      <c r="A20" t="s">
        <v>115</v>
      </c>
      <c r="B20" t="s">
        <v>122</v>
      </c>
      <c r="C20" s="11">
        <v>285</v>
      </c>
      <c r="D20" s="11">
        <v>178</v>
      </c>
      <c r="E20" s="11">
        <v>214</v>
      </c>
      <c r="F20" s="11">
        <v>307</v>
      </c>
      <c r="G20" s="11">
        <v>170</v>
      </c>
      <c r="H20" s="11">
        <v>772</v>
      </c>
      <c r="I20" s="11">
        <v>123</v>
      </c>
      <c r="J20" s="11">
        <v>515</v>
      </c>
      <c r="K20" s="11">
        <v>105</v>
      </c>
      <c r="L20" s="11">
        <v>57</v>
      </c>
      <c r="M20" s="11">
        <v>122</v>
      </c>
      <c r="N20" s="11">
        <v>81</v>
      </c>
      <c r="O20" s="11">
        <v>437</v>
      </c>
      <c r="P20" s="11">
        <v>1</v>
      </c>
      <c r="Q20" s="11">
        <v>0</v>
      </c>
      <c r="R20" s="11">
        <v>0</v>
      </c>
      <c r="S20" s="11">
        <v>19</v>
      </c>
    </row>
    <row r="21" spans="1:19" x14ac:dyDescent="0.25">
      <c r="A21" t="s">
        <v>115</v>
      </c>
      <c r="B21" t="s">
        <v>123</v>
      </c>
      <c r="C21" s="11">
        <v>69</v>
      </c>
      <c r="D21" s="11">
        <v>33</v>
      </c>
      <c r="E21" s="11">
        <v>102</v>
      </c>
      <c r="F21" s="11">
        <v>87</v>
      </c>
      <c r="G21" s="11">
        <v>97</v>
      </c>
      <c r="H21" s="11">
        <v>169</v>
      </c>
      <c r="I21" s="11">
        <v>21</v>
      </c>
      <c r="J21" s="11">
        <v>32</v>
      </c>
      <c r="K21" s="11">
        <v>6</v>
      </c>
      <c r="L21" s="11">
        <v>8</v>
      </c>
      <c r="M21" s="11">
        <v>7</v>
      </c>
      <c r="N21" s="11">
        <v>21</v>
      </c>
      <c r="O21" s="11">
        <v>63</v>
      </c>
      <c r="P21" s="11">
        <v>0</v>
      </c>
      <c r="Q21" s="11">
        <v>0</v>
      </c>
      <c r="R21" s="11">
        <v>0</v>
      </c>
      <c r="S21" s="11">
        <v>4</v>
      </c>
    </row>
    <row r="22" spans="1:19" x14ac:dyDescent="0.25">
      <c r="A22" t="s">
        <v>116</v>
      </c>
      <c r="B22" t="s">
        <v>95</v>
      </c>
      <c r="C22" s="11">
        <v>650</v>
      </c>
      <c r="D22" s="11">
        <v>1458</v>
      </c>
      <c r="E22" s="11">
        <v>172</v>
      </c>
      <c r="F22" s="11">
        <v>1981</v>
      </c>
      <c r="G22" s="11">
        <v>692</v>
      </c>
      <c r="H22" s="11">
        <v>4391</v>
      </c>
      <c r="I22" s="11">
        <v>7269</v>
      </c>
      <c r="J22" s="11">
        <v>13766</v>
      </c>
      <c r="K22" s="11">
        <v>427</v>
      </c>
      <c r="L22" s="11">
        <v>8886</v>
      </c>
      <c r="M22" s="11">
        <v>7083</v>
      </c>
      <c r="N22" s="11">
        <v>2822</v>
      </c>
      <c r="O22" s="11">
        <v>3701</v>
      </c>
      <c r="P22" s="11">
        <v>526</v>
      </c>
      <c r="Q22" s="11">
        <v>2669</v>
      </c>
      <c r="R22" s="11">
        <v>32</v>
      </c>
      <c r="S22" s="11">
        <v>3700</v>
      </c>
    </row>
    <row r="23" spans="1:19" x14ac:dyDescent="0.25">
      <c r="A23" t="s">
        <v>116</v>
      </c>
      <c r="B23" t="s">
        <v>96</v>
      </c>
      <c r="C23" s="11">
        <v>557</v>
      </c>
      <c r="D23" s="11">
        <v>651</v>
      </c>
      <c r="E23" s="11">
        <v>131</v>
      </c>
      <c r="F23" s="11">
        <v>884</v>
      </c>
      <c r="G23" s="11">
        <v>610</v>
      </c>
      <c r="H23" s="11">
        <v>2163</v>
      </c>
      <c r="I23" s="11">
        <v>2197</v>
      </c>
      <c r="J23" s="11">
        <v>3710</v>
      </c>
      <c r="K23" s="11">
        <v>195</v>
      </c>
      <c r="L23" s="11">
        <v>3267</v>
      </c>
      <c r="M23" s="11">
        <v>1534</v>
      </c>
      <c r="N23" s="11">
        <v>770</v>
      </c>
      <c r="O23" s="11">
        <v>2925</v>
      </c>
      <c r="P23" s="11">
        <v>58</v>
      </c>
      <c r="Q23" s="11">
        <v>64</v>
      </c>
      <c r="R23" s="11">
        <v>0</v>
      </c>
      <c r="S23" s="11">
        <v>268</v>
      </c>
    </row>
    <row r="24" spans="1:19" x14ac:dyDescent="0.25">
      <c r="A24" t="s">
        <v>116</v>
      </c>
      <c r="B24" t="s">
        <v>122</v>
      </c>
      <c r="C24" s="11">
        <v>121</v>
      </c>
      <c r="D24" s="11">
        <v>78</v>
      </c>
      <c r="E24" s="11">
        <v>34</v>
      </c>
      <c r="F24" s="11">
        <v>143</v>
      </c>
      <c r="G24" s="11">
        <v>200</v>
      </c>
      <c r="H24" s="11">
        <v>318</v>
      </c>
      <c r="I24" s="11">
        <v>183</v>
      </c>
      <c r="J24" s="11">
        <v>284</v>
      </c>
      <c r="K24" s="11">
        <v>15</v>
      </c>
      <c r="L24" s="11">
        <v>44</v>
      </c>
      <c r="M24" s="11">
        <v>103</v>
      </c>
      <c r="N24" s="11">
        <v>126</v>
      </c>
      <c r="O24" s="11">
        <v>456</v>
      </c>
      <c r="P24" s="11">
        <v>6</v>
      </c>
      <c r="Q24" s="11">
        <v>3</v>
      </c>
      <c r="R24" s="11">
        <v>2</v>
      </c>
      <c r="S24" s="11">
        <v>25</v>
      </c>
    </row>
    <row r="25" spans="1:19" x14ac:dyDescent="0.25">
      <c r="A25" t="s">
        <v>116</v>
      </c>
      <c r="B25" t="s">
        <v>123</v>
      </c>
      <c r="C25" s="11">
        <v>41</v>
      </c>
      <c r="D25" s="11">
        <v>29</v>
      </c>
      <c r="E25" s="11">
        <v>11</v>
      </c>
      <c r="F25" s="11">
        <v>51</v>
      </c>
      <c r="G25" s="11">
        <v>120</v>
      </c>
      <c r="H25" s="11">
        <v>91</v>
      </c>
      <c r="I25" s="11">
        <v>31</v>
      </c>
      <c r="J25" s="11">
        <v>43</v>
      </c>
      <c r="K25" s="11">
        <v>3</v>
      </c>
      <c r="L25" s="11">
        <v>3</v>
      </c>
      <c r="M25" s="11">
        <v>16</v>
      </c>
      <c r="N25" s="11">
        <v>33</v>
      </c>
      <c r="O25" s="11">
        <v>71</v>
      </c>
      <c r="P25" s="11">
        <v>0</v>
      </c>
      <c r="Q25" s="11">
        <v>0</v>
      </c>
      <c r="R25" s="11">
        <v>0</v>
      </c>
      <c r="S25" s="11">
        <v>9</v>
      </c>
    </row>
    <row r="26" spans="1:19" x14ac:dyDescent="0.25">
      <c r="A26" t="s">
        <v>117</v>
      </c>
      <c r="B26" t="s">
        <v>95</v>
      </c>
      <c r="C26" s="11">
        <v>1951</v>
      </c>
      <c r="D26" s="11">
        <v>1833</v>
      </c>
      <c r="E26" s="11">
        <v>373</v>
      </c>
      <c r="F26" s="11">
        <v>1877</v>
      </c>
      <c r="G26" s="11">
        <v>259</v>
      </c>
      <c r="H26" s="11">
        <v>6848</v>
      </c>
      <c r="I26" s="11">
        <v>8370</v>
      </c>
      <c r="J26" s="11">
        <v>23714</v>
      </c>
      <c r="K26" s="11">
        <v>1154</v>
      </c>
      <c r="L26" s="11">
        <v>13608</v>
      </c>
      <c r="M26" s="11">
        <v>10295</v>
      </c>
      <c r="N26" s="11">
        <v>3658</v>
      </c>
      <c r="O26" s="11">
        <v>5777</v>
      </c>
      <c r="P26" s="11">
        <v>1738</v>
      </c>
      <c r="Q26" s="11">
        <v>5018</v>
      </c>
      <c r="R26" s="11">
        <v>255</v>
      </c>
      <c r="S26" s="11">
        <v>13157</v>
      </c>
    </row>
    <row r="27" spans="1:19" x14ac:dyDescent="0.25">
      <c r="A27" t="s">
        <v>117</v>
      </c>
      <c r="B27" t="s">
        <v>96</v>
      </c>
      <c r="C27" s="11">
        <v>1122</v>
      </c>
      <c r="D27" s="11">
        <v>963</v>
      </c>
      <c r="E27" s="11">
        <v>351</v>
      </c>
      <c r="F27" s="11">
        <v>1136</v>
      </c>
      <c r="G27" s="11">
        <v>248</v>
      </c>
      <c r="H27" s="11">
        <v>3441</v>
      </c>
      <c r="I27" s="11">
        <v>2024</v>
      </c>
      <c r="J27" s="11">
        <v>6547</v>
      </c>
      <c r="K27" s="11">
        <v>631</v>
      </c>
      <c r="L27" s="11">
        <v>4712</v>
      </c>
      <c r="M27" s="11">
        <v>1744</v>
      </c>
      <c r="N27" s="11">
        <v>845</v>
      </c>
      <c r="O27" s="11">
        <v>3904</v>
      </c>
      <c r="P27" s="11">
        <v>143</v>
      </c>
      <c r="Q27" s="11">
        <v>228</v>
      </c>
      <c r="R27" s="11">
        <v>70</v>
      </c>
      <c r="S27" s="11">
        <v>1092</v>
      </c>
    </row>
    <row r="28" spans="1:19" x14ac:dyDescent="0.25">
      <c r="A28" t="s">
        <v>117</v>
      </c>
      <c r="B28" t="s">
        <v>122</v>
      </c>
      <c r="C28" s="11">
        <v>277</v>
      </c>
      <c r="D28" s="11">
        <v>120</v>
      </c>
      <c r="E28" s="11">
        <v>114</v>
      </c>
      <c r="F28" s="11">
        <v>223</v>
      </c>
      <c r="G28" s="11">
        <v>81</v>
      </c>
      <c r="H28" s="11">
        <v>663</v>
      </c>
      <c r="I28" s="11">
        <v>139</v>
      </c>
      <c r="J28" s="11">
        <v>646</v>
      </c>
      <c r="K28" s="11">
        <v>97</v>
      </c>
      <c r="L28" s="11">
        <v>68</v>
      </c>
      <c r="M28" s="11">
        <v>81</v>
      </c>
      <c r="N28" s="11">
        <v>116</v>
      </c>
      <c r="O28" s="11">
        <v>472</v>
      </c>
      <c r="P28" s="11">
        <v>14</v>
      </c>
      <c r="Q28" s="11">
        <v>17</v>
      </c>
      <c r="R28" s="11">
        <v>11</v>
      </c>
      <c r="S28" s="11">
        <v>157</v>
      </c>
    </row>
    <row r="29" spans="1:19" x14ac:dyDescent="0.25">
      <c r="A29" t="s">
        <v>117</v>
      </c>
      <c r="B29" t="s">
        <v>123</v>
      </c>
      <c r="C29" s="11">
        <v>52</v>
      </c>
      <c r="D29" s="11">
        <v>27</v>
      </c>
      <c r="E29" s="11">
        <v>43</v>
      </c>
      <c r="F29" s="11">
        <v>76</v>
      </c>
      <c r="G29" s="11">
        <v>32</v>
      </c>
      <c r="H29" s="11">
        <v>156</v>
      </c>
      <c r="I29" s="11">
        <v>21</v>
      </c>
      <c r="J29" s="11">
        <v>67</v>
      </c>
      <c r="K29" s="11">
        <v>12</v>
      </c>
      <c r="L29" s="11">
        <v>7</v>
      </c>
      <c r="M29" s="11">
        <v>2</v>
      </c>
      <c r="N29" s="11">
        <v>37</v>
      </c>
      <c r="O29" s="11">
        <v>60</v>
      </c>
      <c r="P29" s="11">
        <v>12</v>
      </c>
      <c r="Q29" s="11">
        <v>8</v>
      </c>
      <c r="R29" s="11">
        <v>5</v>
      </c>
      <c r="S29" s="11">
        <v>101</v>
      </c>
    </row>
    <row r="30" spans="1:19" x14ac:dyDescent="0.25">
      <c r="A30" t="s">
        <v>118</v>
      </c>
      <c r="B30" t="s">
        <v>95</v>
      </c>
      <c r="C30" s="11">
        <v>575</v>
      </c>
      <c r="D30" s="11">
        <v>2506</v>
      </c>
      <c r="E30" s="11">
        <v>365</v>
      </c>
      <c r="F30" s="11">
        <v>2108</v>
      </c>
      <c r="G30" s="11">
        <v>141</v>
      </c>
      <c r="H30" s="11">
        <v>5853</v>
      </c>
      <c r="I30" s="11">
        <v>10442</v>
      </c>
      <c r="J30" s="11">
        <v>14918</v>
      </c>
      <c r="K30" s="11">
        <v>431</v>
      </c>
      <c r="L30" s="11">
        <v>10270</v>
      </c>
      <c r="M30" s="11">
        <v>7230</v>
      </c>
      <c r="N30" s="11">
        <v>3809</v>
      </c>
      <c r="O30" s="11">
        <v>5226</v>
      </c>
      <c r="P30" s="11">
        <v>297</v>
      </c>
      <c r="Q30" s="11">
        <v>890</v>
      </c>
      <c r="R30" s="11">
        <v>13</v>
      </c>
      <c r="S30" s="11">
        <v>1223</v>
      </c>
    </row>
    <row r="31" spans="1:19" x14ac:dyDescent="0.25">
      <c r="A31" t="s">
        <v>118</v>
      </c>
      <c r="B31" t="s">
        <v>96</v>
      </c>
      <c r="C31" s="11">
        <v>416</v>
      </c>
      <c r="D31" s="11">
        <v>912</v>
      </c>
      <c r="E31" s="11">
        <v>211</v>
      </c>
      <c r="F31" s="11">
        <v>832</v>
      </c>
      <c r="G31" s="11">
        <v>65</v>
      </c>
      <c r="H31" s="11">
        <v>2363</v>
      </c>
      <c r="I31" s="11">
        <v>3740</v>
      </c>
      <c r="J31" s="11">
        <v>4422</v>
      </c>
      <c r="K31" s="11">
        <v>230</v>
      </c>
      <c r="L31" s="11">
        <v>3649</v>
      </c>
      <c r="M31" s="11">
        <v>1535</v>
      </c>
      <c r="N31" s="11">
        <v>1066</v>
      </c>
      <c r="O31" s="11">
        <v>3655</v>
      </c>
      <c r="P31" s="11">
        <v>87</v>
      </c>
      <c r="Q31" s="11">
        <v>72</v>
      </c>
      <c r="R31" s="11">
        <v>2</v>
      </c>
      <c r="S31" s="11">
        <v>115</v>
      </c>
    </row>
    <row r="32" spans="1:19" x14ac:dyDescent="0.25">
      <c r="A32" t="s">
        <v>118</v>
      </c>
      <c r="B32" t="s">
        <v>122</v>
      </c>
      <c r="C32" s="11">
        <v>100</v>
      </c>
      <c r="D32" s="11">
        <v>68</v>
      </c>
      <c r="E32" s="11">
        <v>33</v>
      </c>
      <c r="F32" s="11">
        <v>87</v>
      </c>
      <c r="G32" s="11">
        <v>12</v>
      </c>
      <c r="H32" s="11">
        <v>263</v>
      </c>
      <c r="I32" s="11">
        <v>359</v>
      </c>
      <c r="J32" s="11">
        <v>468</v>
      </c>
      <c r="K32" s="11">
        <v>33</v>
      </c>
      <c r="L32" s="11">
        <v>75</v>
      </c>
      <c r="M32" s="11">
        <v>159</v>
      </c>
      <c r="N32" s="11">
        <v>138</v>
      </c>
      <c r="O32" s="11">
        <v>601</v>
      </c>
      <c r="P32" s="11">
        <v>16</v>
      </c>
      <c r="Q32" s="11">
        <v>8</v>
      </c>
      <c r="R32" s="11">
        <v>0</v>
      </c>
      <c r="S32" s="11">
        <v>11</v>
      </c>
    </row>
    <row r="33" spans="1:19" x14ac:dyDescent="0.25">
      <c r="A33" t="s">
        <v>118</v>
      </c>
      <c r="B33" t="s">
        <v>123</v>
      </c>
      <c r="C33" s="11">
        <v>30</v>
      </c>
      <c r="D33" s="11">
        <v>13</v>
      </c>
      <c r="E33" s="11">
        <v>7</v>
      </c>
      <c r="F33" s="11">
        <v>31</v>
      </c>
      <c r="G33" s="11">
        <v>5</v>
      </c>
      <c r="H33" s="11">
        <v>52</v>
      </c>
      <c r="I33" s="11">
        <v>83</v>
      </c>
      <c r="J33" s="11">
        <v>51</v>
      </c>
      <c r="K33" s="11">
        <v>13</v>
      </c>
      <c r="L33" s="11">
        <v>10</v>
      </c>
      <c r="M33" s="11">
        <v>31</v>
      </c>
      <c r="N33" s="11">
        <v>52</v>
      </c>
      <c r="O33" s="11">
        <v>125</v>
      </c>
      <c r="P33" s="11">
        <v>13</v>
      </c>
      <c r="Q33" s="11">
        <v>0</v>
      </c>
      <c r="R33" s="11">
        <v>0</v>
      </c>
      <c r="S33" s="11">
        <v>3</v>
      </c>
    </row>
    <row r="34" spans="1:19" x14ac:dyDescent="0.25">
      <c r="A34" t="s">
        <v>119</v>
      </c>
      <c r="B34" t="s">
        <v>95</v>
      </c>
      <c r="C34" s="11">
        <v>1097</v>
      </c>
      <c r="D34" s="11">
        <v>999</v>
      </c>
      <c r="E34" s="11">
        <v>129</v>
      </c>
      <c r="F34" s="11">
        <v>1025</v>
      </c>
      <c r="G34" s="11">
        <v>167</v>
      </c>
      <c r="H34" s="11">
        <v>3922</v>
      </c>
      <c r="I34" s="11">
        <v>6543</v>
      </c>
      <c r="J34" s="11">
        <v>14419</v>
      </c>
      <c r="K34" s="11">
        <v>720</v>
      </c>
      <c r="L34" s="11">
        <v>7427</v>
      </c>
      <c r="M34" s="11">
        <v>8772</v>
      </c>
      <c r="N34" s="11">
        <v>2526</v>
      </c>
      <c r="O34" s="11">
        <v>3850</v>
      </c>
      <c r="P34" s="11">
        <v>2820</v>
      </c>
      <c r="Q34" s="11">
        <v>6510</v>
      </c>
      <c r="R34" s="11">
        <v>305</v>
      </c>
      <c r="S34" s="11">
        <v>13483</v>
      </c>
    </row>
    <row r="35" spans="1:19" x14ac:dyDescent="0.25">
      <c r="A35" t="s">
        <v>119</v>
      </c>
      <c r="B35" t="s">
        <v>96</v>
      </c>
      <c r="C35" s="11">
        <v>647</v>
      </c>
      <c r="D35" s="11">
        <v>468</v>
      </c>
      <c r="E35" s="11">
        <v>132</v>
      </c>
      <c r="F35" s="11">
        <v>578</v>
      </c>
      <c r="G35" s="11">
        <v>193</v>
      </c>
      <c r="H35" s="11">
        <v>1991</v>
      </c>
      <c r="I35" s="11">
        <v>1456</v>
      </c>
      <c r="J35" s="11">
        <v>3590</v>
      </c>
      <c r="K35" s="11">
        <v>392</v>
      </c>
      <c r="L35" s="11">
        <v>1955</v>
      </c>
      <c r="M35" s="11">
        <v>1678</v>
      </c>
      <c r="N35" s="11">
        <v>637</v>
      </c>
      <c r="O35" s="11">
        <v>2540</v>
      </c>
      <c r="P35" s="11">
        <v>127</v>
      </c>
      <c r="Q35" s="11">
        <v>148</v>
      </c>
      <c r="R35" s="11">
        <v>24</v>
      </c>
      <c r="S35" s="11">
        <v>860</v>
      </c>
    </row>
    <row r="36" spans="1:19" x14ac:dyDescent="0.25">
      <c r="A36" t="s">
        <v>119</v>
      </c>
      <c r="B36" t="s">
        <v>122</v>
      </c>
      <c r="C36" s="11">
        <v>142</v>
      </c>
      <c r="D36" s="11">
        <v>94</v>
      </c>
      <c r="E36" s="11">
        <v>37</v>
      </c>
      <c r="F36" s="11">
        <v>90</v>
      </c>
      <c r="G36" s="11">
        <v>76</v>
      </c>
      <c r="H36" s="11">
        <v>321</v>
      </c>
      <c r="I36" s="11">
        <v>89</v>
      </c>
      <c r="J36" s="11">
        <v>269</v>
      </c>
      <c r="K36" s="11">
        <v>25</v>
      </c>
      <c r="L36" s="11">
        <v>32</v>
      </c>
      <c r="M36" s="11">
        <v>72</v>
      </c>
      <c r="N36" s="11">
        <v>52</v>
      </c>
      <c r="O36" s="11">
        <v>260</v>
      </c>
      <c r="P36" s="11">
        <v>4</v>
      </c>
      <c r="Q36" s="11">
        <v>2</v>
      </c>
      <c r="R36" s="11">
        <v>0</v>
      </c>
      <c r="S36" s="11">
        <v>97</v>
      </c>
    </row>
    <row r="37" spans="1:19" x14ac:dyDescent="0.25">
      <c r="A37" t="s">
        <v>119</v>
      </c>
      <c r="B37" t="s">
        <v>123</v>
      </c>
      <c r="C37" s="11">
        <v>28</v>
      </c>
      <c r="D37" s="11">
        <v>25</v>
      </c>
      <c r="E37" s="11">
        <v>23</v>
      </c>
      <c r="F37" s="11">
        <v>32</v>
      </c>
      <c r="G37" s="11">
        <v>24</v>
      </c>
      <c r="H37" s="11">
        <v>84</v>
      </c>
      <c r="I37" s="11">
        <v>4</v>
      </c>
      <c r="J37" s="11">
        <v>23</v>
      </c>
      <c r="K37" s="11">
        <v>1</v>
      </c>
      <c r="L37" s="11">
        <v>1</v>
      </c>
      <c r="M37" s="11">
        <v>5</v>
      </c>
      <c r="N37" s="11">
        <v>12</v>
      </c>
      <c r="O37" s="11">
        <v>44</v>
      </c>
      <c r="P37" s="11">
        <v>5</v>
      </c>
      <c r="Q37" s="11">
        <v>1</v>
      </c>
      <c r="R37" s="11">
        <v>1</v>
      </c>
      <c r="S37" s="11">
        <v>85</v>
      </c>
    </row>
    <row r="38" spans="1:19" x14ac:dyDescent="0.25">
      <c r="A38" t="s">
        <v>120</v>
      </c>
      <c r="B38" t="s">
        <v>95</v>
      </c>
      <c r="C38" s="11">
        <v>808</v>
      </c>
      <c r="D38" s="11">
        <v>446</v>
      </c>
      <c r="E38" s="11">
        <v>42</v>
      </c>
      <c r="F38" s="11">
        <v>454</v>
      </c>
      <c r="G38" s="11">
        <v>17</v>
      </c>
      <c r="H38" s="11">
        <v>2156</v>
      </c>
      <c r="I38" s="11">
        <v>3225</v>
      </c>
      <c r="J38" s="11">
        <v>7643</v>
      </c>
      <c r="K38" s="11">
        <v>421</v>
      </c>
      <c r="L38" s="11">
        <v>3912</v>
      </c>
      <c r="M38" s="11">
        <v>4310</v>
      </c>
      <c r="N38" s="11">
        <v>1137</v>
      </c>
      <c r="O38" s="11">
        <v>2006</v>
      </c>
      <c r="P38" s="11">
        <v>928</v>
      </c>
      <c r="Q38" s="11">
        <v>3306</v>
      </c>
      <c r="R38" s="11">
        <v>132</v>
      </c>
      <c r="S38" s="11">
        <v>6412</v>
      </c>
    </row>
    <row r="39" spans="1:19" x14ac:dyDescent="0.25">
      <c r="A39" t="s">
        <v>120</v>
      </c>
      <c r="B39" t="s">
        <v>96</v>
      </c>
      <c r="C39" s="11">
        <v>438</v>
      </c>
      <c r="D39" s="11">
        <v>194</v>
      </c>
      <c r="E39" s="11">
        <v>43</v>
      </c>
      <c r="F39" s="11">
        <v>252</v>
      </c>
      <c r="G39" s="11">
        <v>10</v>
      </c>
      <c r="H39" s="11">
        <v>1074</v>
      </c>
      <c r="I39" s="11">
        <v>696</v>
      </c>
      <c r="J39" s="11">
        <v>1755</v>
      </c>
      <c r="K39" s="11">
        <v>180</v>
      </c>
      <c r="L39" s="11">
        <v>965</v>
      </c>
      <c r="M39" s="11">
        <v>810</v>
      </c>
      <c r="N39" s="11">
        <v>241</v>
      </c>
      <c r="O39" s="11">
        <v>1159</v>
      </c>
      <c r="P39" s="11">
        <v>66</v>
      </c>
      <c r="Q39" s="11">
        <v>89</v>
      </c>
      <c r="R39" s="11">
        <v>42</v>
      </c>
      <c r="S39" s="11">
        <v>418</v>
      </c>
    </row>
    <row r="40" spans="1:19" x14ac:dyDescent="0.25">
      <c r="A40" t="s">
        <v>120</v>
      </c>
      <c r="B40" t="s">
        <v>122</v>
      </c>
      <c r="C40" s="11">
        <v>80</v>
      </c>
      <c r="D40" s="11">
        <v>20</v>
      </c>
      <c r="E40" s="11">
        <v>8</v>
      </c>
      <c r="F40" s="11">
        <v>35</v>
      </c>
      <c r="G40" s="11">
        <v>3</v>
      </c>
      <c r="H40" s="11">
        <v>173</v>
      </c>
      <c r="I40" s="11">
        <v>30</v>
      </c>
      <c r="J40" s="11">
        <v>100</v>
      </c>
      <c r="K40" s="11">
        <v>19</v>
      </c>
      <c r="L40" s="11">
        <v>13</v>
      </c>
      <c r="M40" s="11">
        <v>40</v>
      </c>
      <c r="N40" s="11">
        <v>26</v>
      </c>
      <c r="O40" s="11">
        <v>108</v>
      </c>
      <c r="P40" s="11">
        <v>13</v>
      </c>
      <c r="Q40" s="11">
        <v>0</v>
      </c>
      <c r="R40" s="11">
        <v>19</v>
      </c>
      <c r="S40" s="11">
        <v>115</v>
      </c>
    </row>
    <row r="41" spans="1:19" x14ac:dyDescent="0.25">
      <c r="A41" t="s">
        <v>120</v>
      </c>
      <c r="B41" t="s">
        <v>123</v>
      </c>
      <c r="C41" s="11">
        <v>8</v>
      </c>
      <c r="D41" s="11">
        <v>5</v>
      </c>
      <c r="E41" s="11">
        <v>10</v>
      </c>
      <c r="F41" s="11">
        <v>12</v>
      </c>
      <c r="G41" s="11">
        <v>0</v>
      </c>
      <c r="H41" s="11">
        <v>42</v>
      </c>
      <c r="I41" s="11">
        <v>2</v>
      </c>
      <c r="J41" s="11">
        <v>6</v>
      </c>
      <c r="K41" s="11">
        <v>0</v>
      </c>
      <c r="L41" s="11">
        <v>0</v>
      </c>
      <c r="M41" s="11">
        <v>1</v>
      </c>
      <c r="N41" s="11">
        <v>3</v>
      </c>
      <c r="O41" s="11">
        <v>13</v>
      </c>
      <c r="P41" s="11">
        <v>6</v>
      </c>
      <c r="Q41" s="11">
        <v>3</v>
      </c>
      <c r="R41" s="11">
        <v>7</v>
      </c>
      <c r="S41" s="11">
        <v>51</v>
      </c>
    </row>
    <row r="42" spans="1:19" x14ac:dyDescent="0.25">
      <c r="A42" t="s">
        <v>121</v>
      </c>
      <c r="B42" t="s">
        <v>95</v>
      </c>
      <c r="C42" s="11">
        <v>2774</v>
      </c>
      <c r="D42" s="11">
        <v>1203</v>
      </c>
      <c r="E42" s="11">
        <v>154</v>
      </c>
      <c r="F42" s="11">
        <v>888</v>
      </c>
      <c r="G42" s="11">
        <v>109</v>
      </c>
      <c r="H42" s="11">
        <v>5344</v>
      </c>
      <c r="I42" s="11">
        <v>12402</v>
      </c>
      <c r="J42" s="11">
        <v>29391</v>
      </c>
      <c r="K42" s="11">
        <v>1803</v>
      </c>
      <c r="L42" s="11">
        <v>15720</v>
      </c>
      <c r="M42" s="11">
        <v>16366</v>
      </c>
      <c r="N42" s="11">
        <v>5217</v>
      </c>
      <c r="O42" s="11">
        <v>6867</v>
      </c>
      <c r="P42" s="11">
        <v>859</v>
      </c>
      <c r="Q42" s="11">
        <v>784</v>
      </c>
      <c r="R42" s="11">
        <v>29</v>
      </c>
      <c r="S42" s="11">
        <v>2087</v>
      </c>
    </row>
    <row r="43" spans="1:19" x14ac:dyDescent="0.25">
      <c r="A43" t="s">
        <v>121</v>
      </c>
      <c r="B43" t="s">
        <v>96</v>
      </c>
      <c r="C43" s="11">
        <v>1552</v>
      </c>
      <c r="D43" s="11">
        <v>574</v>
      </c>
      <c r="E43" s="11">
        <v>199</v>
      </c>
      <c r="F43" s="11">
        <v>598</v>
      </c>
      <c r="G43" s="11">
        <v>145</v>
      </c>
      <c r="H43" s="11">
        <v>2424</v>
      </c>
      <c r="I43" s="11">
        <v>2831</v>
      </c>
      <c r="J43" s="11">
        <v>7016</v>
      </c>
      <c r="K43" s="11">
        <v>784</v>
      </c>
      <c r="L43" s="11">
        <v>4129</v>
      </c>
      <c r="M43" s="11">
        <v>3330</v>
      </c>
      <c r="N43" s="11">
        <v>1103</v>
      </c>
      <c r="O43" s="11">
        <v>4612</v>
      </c>
      <c r="P43" s="11">
        <v>154</v>
      </c>
      <c r="Q43" s="11">
        <v>35</v>
      </c>
      <c r="R43" s="11">
        <v>4</v>
      </c>
      <c r="S43" s="11">
        <v>154</v>
      </c>
    </row>
    <row r="44" spans="1:19" x14ac:dyDescent="0.25">
      <c r="A44" t="s">
        <v>121</v>
      </c>
      <c r="B44" t="s">
        <v>122</v>
      </c>
      <c r="C44" s="11">
        <v>285</v>
      </c>
      <c r="D44" s="11">
        <v>63</v>
      </c>
      <c r="E44" s="11">
        <v>88</v>
      </c>
      <c r="F44" s="11">
        <v>107</v>
      </c>
      <c r="G44" s="11">
        <v>52</v>
      </c>
      <c r="H44" s="11">
        <v>347</v>
      </c>
      <c r="I44" s="11">
        <v>177</v>
      </c>
      <c r="J44" s="11">
        <v>348</v>
      </c>
      <c r="K44" s="11">
        <v>90</v>
      </c>
      <c r="L44" s="11">
        <v>58</v>
      </c>
      <c r="M44" s="11">
        <v>146</v>
      </c>
      <c r="N44" s="11">
        <v>82</v>
      </c>
      <c r="O44" s="11">
        <v>477</v>
      </c>
      <c r="P44" s="11">
        <v>6</v>
      </c>
      <c r="Q44" s="11">
        <v>0</v>
      </c>
      <c r="R44" s="11">
        <v>1</v>
      </c>
      <c r="S44" s="11">
        <v>11</v>
      </c>
    </row>
    <row r="45" spans="1:19" x14ac:dyDescent="0.25">
      <c r="A45" t="s">
        <v>121</v>
      </c>
      <c r="B45" t="s">
        <v>123</v>
      </c>
      <c r="C45" s="11">
        <v>66</v>
      </c>
      <c r="D45" s="11">
        <v>12</v>
      </c>
      <c r="E45" s="11">
        <v>46</v>
      </c>
      <c r="F45" s="11">
        <v>27</v>
      </c>
      <c r="G45" s="11">
        <v>24</v>
      </c>
      <c r="H45" s="11">
        <v>84</v>
      </c>
      <c r="I45" s="11">
        <v>16</v>
      </c>
      <c r="J45" s="11">
        <v>51</v>
      </c>
      <c r="K45" s="11">
        <v>15</v>
      </c>
      <c r="L45" s="11">
        <v>8</v>
      </c>
      <c r="M45" s="11">
        <v>16</v>
      </c>
      <c r="N45" s="11">
        <v>20</v>
      </c>
      <c r="O45" s="11">
        <v>65</v>
      </c>
      <c r="P45" s="11">
        <v>1</v>
      </c>
      <c r="Q45" s="11">
        <v>0</v>
      </c>
      <c r="R45" s="11">
        <v>0</v>
      </c>
      <c r="S45" s="11">
        <v>3</v>
      </c>
    </row>
    <row r="46" spans="1:19" x14ac:dyDescent="0.25">
      <c r="C46" s="11"/>
      <c r="D46" s="11"/>
      <c r="E46" s="11"/>
      <c r="F46" s="11"/>
      <c r="G46" s="11"/>
      <c r="H46" s="11"/>
      <c r="I46" s="11"/>
      <c r="J46" s="11"/>
      <c r="K46" s="11"/>
      <c r="L46" s="11"/>
      <c r="M46" s="11"/>
      <c r="N46" s="11"/>
      <c r="O46" s="11"/>
      <c r="P46" s="11"/>
      <c r="Q46" s="11"/>
      <c r="R46" s="11"/>
      <c r="S46" s="11"/>
    </row>
    <row r="47" spans="1:19" x14ac:dyDescent="0.25">
      <c r="C47" s="11"/>
      <c r="D47" s="11"/>
      <c r="E47" s="11"/>
      <c r="F47" s="11"/>
      <c r="G47" s="11"/>
      <c r="H47" s="11"/>
      <c r="I47" s="11"/>
      <c r="J47" s="11"/>
      <c r="K47" s="11"/>
      <c r="L47" s="11"/>
      <c r="M47" s="11"/>
      <c r="N47" s="11"/>
      <c r="O47" s="11"/>
      <c r="P47" s="11"/>
      <c r="Q47" s="11"/>
      <c r="R47" s="11"/>
      <c r="S47" s="11"/>
    </row>
    <row r="48" spans="1:19" x14ac:dyDescent="0.25">
      <c r="C48" s="11"/>
      <c r="D48" s="11"/>
      <c r="E48" s="11"/>
      <c r="F48" s="11"/>
      <c r="G48" s="11"/>
      <c r="H48" s="11"/>
      <c r="I48" s="11"/>
      <c r="J48" s="11"/>
      <c r="K48" s="11"/>
      <c r="L48" s="11"/>
      <c r="M48" s="11"/>
      <c r="N48" s="11"/>
      <c r="O48" s="11"/>
      <c r="P48" s="11"/>
      <c r="Q48" s="11"/>
      <c r="R48" s="11"/>
      <c r="S48" s="11"/>
    </row>
    <row r="49" spans="3:19" x14ac:dyDescent="0.25">
      <c r="C49" s="11"/>
      <c r="D49" s="11"/>
      <c r="E49" s="11"/>
      <c r="F49" s="11"/>
      <c r="G49" s="11"/>
      <c r="H49" s="11"/>
      <c r="I49" s="11"/>
      <c r="J49" s="11"/>
      <c r="K49" s="11"/>
      <c r="L49" s="11"/>
      <c r="M49" s="11"/>
      <c r="N49" s="11"/>
      <c r="O49" s="11"/>
      <c r="P49" s="11"/>
      <c r="Q49" s="11"/>
      <c r="R49" s="11"/>
      <c r="S49" s="11"/>
    </row>
    <row r="50" spans="3:19" x14ac:dyDescent="0.25">
      <c r="C50" s="11"/>
      <c r="D50" s="11"/>
      <c r="E50" s="11"/>
      <c r="F50" s="11"/>
      <c r="G50" s="11"/>
      <c r="H50" s="11"/>
      <c r="I50" s="11"/>
      <c r="J50" s="11"/>
      <c r="K50" s="11"/>
      <c r="L50" s="11"/>
      <c r="M50" s="11"/>
      <c r="N50" s="11"/>
      <c r="O50" s="11"/>
      <c r="P50" s="11"/>
      <c r="Q50" s="11"/>
      <c r="R50" s="11"/>
      <c r="S50" s="11"/>
    </row>
    <row r="51" spans="3:19" x14ac:dyDescent="0.25">
      <c r="C51" s="11"/>
      <c r="D51" s="11"/>
      <c r="E51" s="11"/>
      <c r="F51" s="11"/>
      <c r="G51" s="11"/>
      <c r="H51" s="11"/>
      <c r="I51" s="11"/>
      <c r="J51" s="11"/>
      <c r="K51" s="11"/>
      <c r="L51" s="11"/>
      <c r="M51" s="11"/>
      <c r="N51" s="11"/>
      <c r="O51" s="11"/>
      <c r="P51" s="11"/>
      <c r="Q51" s="11"/>
      <c r="R51" s="11"/>
      <c r="S51" s="11"/>
    </row>
    <row r="52" spans="3:19" x14ac:dyDescent="0.25">
      <c r="C52" s="11"/>
      <c r="D52" s="11"/>
      <c r="E52" s="11"/>
      <c r="F52" s="11"/>
      <c r="G52" s="11"/>
      <c r="H52" s="11"/>
      <c r="I52" s="11"/>
      <c r="J52" s="11"/>
      <c r="K52" s="11"/>
      <c r="L52" s="11"/>
      <c r="M52" s="11"/>
      <c r="N52" s="11"/>
      <c r="O52" s="11"/>
      <c r="P52" s="11"/>
      <c r="Q52" s="11"/>
      <c r="R52" s="11"/>
      <c r="S52" s="11"/>
    </row>
    <row r="53" spans="3:19" x14ac:dyDescent="0.25">
      <c r="C53" s="11"/>
      <c r="D53" s="11"/>
      <c r="E53" s="11"/>
      <c r="F53" s="11"/>
      <c r="G53" s="11"/>
      <c r="H53" s="11"/>
      <c r="I53" s="11"/>
      <c r="J53" s="11"/>
      <c r="K53" s="11"/>
      <c r="L53" s="11"/>
      <c r="M53" s="11"/>
      <c r="N53" s="11"/>
      <c r="O53" s="11"/>
      <c r="P53" s="11"/>
      <c r="Q53" s="11"/>
      <c r="R53" s="11"/>
      <c r="S53" s="11"/>
    </row>
    <row r="54" spans="3:19" x14ac:dyDescent="0.25">
      <c r="C54" s="11"/>
      <c r="D54" s="11"/>
      <c r="E54" s="11"/>
      <c r="F54" s="11"/>
      <c r="G54" s="11"/>
      <c r="H54" s="11"/>
      <c r="I54" s="11"/>
      <c r="J54" s="11"/>
      <c r="K54" s="11"/>
      <c r="L54" s="11"/>
      <c r="M54" s="11"/>
      <c r="N54" s="11"/>
      <c r="O54" s="11"/>
      <c r="P54" s="11"/>
      <c r="Q54" s="11"/>
      <c r="R54" s="11"/>
      <c r="S54" s="11"/>
    </row>
    <row r="55" spans="3:19" x14ac:dyDescent="0.25">
      <c r="C55" s="11"/>
      <c r="D55" s="11"/>
      <c r="E55" s="11"/>
      <c r="F55" s="11"/>
      <c r="G55" s="11"/>
      <c r="H55" s="11"/>
      <c r="I55" s="11"/>
      <c r="J55" s="11"/>
      <c r="K55" s="11"/>
      <c r="L55" s="11"/>
      <c r="M55" s="11"/>
      <c r="N55" s="11"/>
      <c r="O55" s="11"/>
      <c r="P55" s="11"/>
      <c r="Q55" s="11"/>
      <c r="R55" s="11"/>
      <c r="S55" s="11"/>
    </row>
    <row r="56" spans="3:19" x14ac:dyDescent="0.25">
      <c r="C56" s="11"/>
      <c r="D56" s="11"/>
      <c r="E56" s="11"/>
      <c r="F56" s="11"/>
      <c r="G56" s="11"/>
      <c r="H56" s="11"/>
      <c r="I56" s="11"/>
      <c r="J56" s="11"/>
      <c r="K56" s="11"/>
      <c r="L56" s="11"/>
      <c r="M56" s="11"/>
      <c r="N56" s="11"/>
      <c r="O56" s="11"/>
      <c r="P56" s="11"/>
      <c r="Q56" s="11"/>
      <c r="R56" s="11"/>
      <c r="S56" s="11"/>
    </row>
    <row r="57" spans="3:19" x14ac:dyDescent="0.25">
      <c r="C57" s="11"/>
      <c r="D57" s="11"/>
      <c r="E57" s="11"/>
      <c r="F57" s="11"/>
      <c r="G57" s="11"/>
      <c r="H57" s="11"/>
      <c r="I57" s="11"/>
      <c r="J57" s="11"/>
      <c r="K57" s="11"/>
      <c r="L57" s="11"/>
      <c r="M57" s="11"/>
      <c r="N57" s="11"/>
      <c r="O57" s="11"/>
      <c r="P57" s="11"/>
      <c r="Q57" s="11"/>
      <c r="R57" s="11"/>
      <c r="S57" s="11"/>
    </row>
    <row r="58" spans="3:19" x14ac:dyDescent="0.25">
      <c r="C58" s="11"/>
      <c r="D58" s="11"/>
      <c r="E58" s="11"/>
      <c r="F58" s="11"/>
      <c r="G58" s="11"/>
      <c r="H58" s="11"/>
      <c r="I58" s="11"/>
      <c r="J58" s="11"/>
      <c r="K58" s="11"/>
      <c r="L58" s="11"/>
      <c r="M58" s="11"/>
      <c r="N58" s="11"/>
      <c r="O58" s="11"/>
      <c r="P58" s="11"/>
      <c r="Q58" s="11"/>
      <c r="R58" s="11"/>
      <c r="S58" s="11"/>
    </row>
    <row r="59" spans="3:19" x14ac:dyDescent="0.25">
      <c r="C59" s="11"/>
      <c r="D59" s="11"/>
      <c r="E59" s="11"/>
      <c r="F59" s="11"/>
      <c r="G59" s="11"/>
      <c r="H59" s="11"/>
      <c r="I59" s="11"/>
      <c r="J59" s="11"/>
      <c r="K59" s="11"/>
      <c r="L59" s="11"/>
      <c r="M59" s="11"/>
      <c r="N59" s="11"/>
      <c r="O59" s="11"/>
      <c r="P59" s="11"/>
      <c r="Q59" s="11"/>
      <c r="R59" s="11"/>
      <c r="S59" s="11"/>
    </row>
    <row r="60" spans="3:19" x14ac:dyDescent="0.25">
      <c r="C60" s="11"/>
      <c r="D60" s="11"/>
      <c r="E60" s="11"/>
      <c r="F60" s="11"/>
      <c r="G60" s="11"/>
      <c r="H60" s="11"/>
      <c r="I60" s="11"/>
      <c r="J60" s="11"/>
      <c r="K60" s="11"/>
      <c r="L60" s="11"/>
      <c r="M60" s="11"/>
      <c r="N60" s="11"/>
      <c r="O60" s="11"/>
      <c r="P60" s="11"/>
      <c r="Q60" s="11"/>
      <c r="R60" s="11"/>
      <c r="S60" s="11"/>
    </row>
    <row r="61" spans="3:19" x14ac:dyDescent="0.25">
      <c r="C61" s="11"/>
      <c r="D61" s="11"/>
      <c r="E61" s="11"/>
      <c r="F61" s="11"/>
      <c r="G61" s="11"/>
      <c r="H61" s="11"/>
      <c r="I61" s="11"/>
      <c r="J61" s="11"/>
      <c r="K61" s="11"/>
      <c r="L61" s="11"/>
      <c r="M61" s="11"/>
      <c r="N61" s="11"/>
      <c r="O61" s="11"/>
      <c r="P61" s="11"/>
      <c r="Q61" s="11"/>
      <c r="R61" s="11"/>
      <c r="S61" s="11"/>
    </row>
    <row r="62" spans="3:19" x14ac:dyDescent="0.25">
      <c r="C62" s="11"/>
      <c r="D62" s="11"/>
      <c r="E62" s="11"/>
      <c r="F62" s="11"/>
      <c r="G62" s="11"/>
      <c r="H62" s="11"/>
      <c r="I62" s="11"/>
      <c r="J62" s="11"/>
      <c r="K62" s="11"/>
      <c r="L62" s="11"/>
      <c r="M62" s="11"/>
      <c r="N62" s="11"/>
      <c r="O62" s="11"/>
      <c r="P62" s="11"/>
      <c r="Q62" s="11"/>
      <c r="R62" s="11"/>
      <c r="S62" s="11"/>
    </row>
    <row r="63" spans="3:19" x14ac:dyDescent="0.25">
      <c r="C63" s="11"/>
      <c r="D63" s="11"/>
      <c r="E63" s="11"/>
      <c r="F63" s="11"/>
      <c r="G63" s="11"/>
      <c r="H63" s="11"/>
      <c r="I63" s="11"/>
      <c r="J63" s="11"/>
      <c r="K63" s="11"/>
      <c r="L63" s="11"/>
      <c r="M63" s="11"/>
      <c r="N63" s="11"/>
      <c r="O63" s="11"/>
      <c r="P63" s="11"/>
      <c r="Q63" s="11"/>
      <c r="R63" s="11"/>
      <c r="S63" s="11"/>
    </row>
    <row r="64" spans="3:19" x14ac:dyDescent="0.25">
      <c r="C64" s="11"/>
      <c r="D64" s="11"/>
      <c r="E64" s="11"/>
      <c r="F64" s="11"/>
      <c r="G64" s="11"/>
      <c r="H64" s="11"/>
      <c r="I64" s="11"/>
      <c r="J64" s="11"/>
      <c r="K64" s="11"/>
      <c r="L64" s="11"/>
      <c r="M64" s="11"/>
      <c r="N64" s="11"/>
      <c r="O64" s="11"/>
      <c r="P64" s="11"/>
      <c r="Q64" s="11"/>
      <c r="R64" s="11"/>
      <c r="S64" s="11"/>
    </row>
    <row r="65" spans="3:19" x14ac:dyDescent="0.25">
      <c r="C65" s="11"/>
      <c r="D65" s="11"/>
      <c r="E65" s="11"/>
      <c r="F65" s="11"/>
      <c r="G65" s="11"/>
      <c r="H65" s="11"/>
      <c r="I65" s="11"/>
      <c r="J65" s="11"/>
      <c r="K65" s="11"/>
      <c r="L65" s="11"/>
      <c r="M65" s="11"/>
      <c r="N65" s="11"/>
      <c r="O65" s="11"/>
      <c r="P65" s="11"/>
      <c r="Q65" s="11"/>
      <c r="R65" s="11"/>
      <c r="S65" s="11"/>
    </row>
    <row r="66" spans="3:19" x14ac:dyDescent="0.25">
      <c r="C66" s="11"/>
      <c r="D66" s="11"/>
      <c r="E66" s="11"/>
      <c r="F66" s="11"/>
      <c r="G66" s="11"/>
      <c r="H66" s="11"/>
      <c r="I66" s="11"/>
      <c r="J66" s="11"/>
      <c r="K66" s="11"/>
      <c r="L66" s="11"/>
      <c r="M66" s="11"/>
      <c r="N66" s="11"/>
      <c r="O66" s="11"/>
      <c r="P66" s="11"/>
      <c r="Q66" s="11"/>
      <c r="R66" s="11"/>
      <c r="S66" s="11"/>
    </row>
    <row r="67" spans="3:19" x14ac:dyDescent="0.25">
      <c r="C67" s="11"/>
      <c r="D67" s="11"/>
      <c r="E67" s="11"/>
      <c r="F67" s="11"/>
      <c r="G67" s="11"/>
      <c r="H67" s="11"/>
      <c r="I67" s="11"/>
      <c r="J67" s="11"/>
      <c r="K67" s="11"/>
      <c r="L67" s="11"/>
      <c r="M67" s="11"/>
      <c r="N67" s="11"/>
      <c r="O67" s="11"/>
      <c r="P67" s="11"/>
      <c r="Q67" s="11"/>
      <c r="R67" s="11"/>
      <c r="S67" s="11"/>
    </row>
    <row r="68" spans="3:19" x14ac:dyDescent="0.25">
      <c r="C68" s="11"/>
      <c r="D68" s="11"/>
      <c r="E68" s="11"/>
      <c r="F68" s="11"/>
      <c r="G68" s="11"/>
      <c r="H68" s="11"/>
      <c r="I68" s="11"/>
      <c r="J68" s="11"/>
      <c r="K68" s="11"/>
      <c r="L68" s="11"/>
      <c r="M68" s="11"/>
      <c r="N68" s="11"/>
      <c r="O68" s="11"/>
      <c r="P68" s="11"/>
      <c r="Q68" s="11"/>
      <c r="R68" s="11"/>
      <c r="S68" s="11"/>
    </row>
    <row r="69" spans="3:19" x14ac:dyDescent="0.25">
      <c r="C69" s="11"/>
      <c r="D69" s="11"/>
      <c r="E69" s="11"/>
      <c r="F69" s="11"/>
      <c r="G69" s="11"/>
      <c r="H69" s="11"/>
      <c r="I69" s="11"/>
      <c r="J69" s="11"/>
      <c r="K69" s="11"/>
      <c r="L69" s="11"/>
      <c r="M69" s="11"/>
      <c r="N69" s="11"/>
      <c r="O69" s="11"/>
      <c r="P69" s="11"/>
      <c r="Q69" s="11"/>
      <c r="R69" s="11"/>
      <c r="S69" s="11"/>
    </row>
    <row r="70" spans="3:19" x14ac:dyDescent="0.25">
      <c r="C70" s="11"/>
      <c r="D70" s="11"/>
      <c r="E70" s="11"/>
      <c r="F70" s="11"/>
      <c r="G70" s="11"/>
      <c r="H70" s="11"/>
      <c r="I70" s="11"/>
      <c r="J70" s="11"/>
      <c r="K70" s="11"/>
      <c r="L70" s="11"/>
      <c r="M70" s="11"/>
      <c r="N70" s="11"/>
      <c r="O70" s="11"/>
      <c r="P70" s="11"/>
      <c r="Q70" s="11"/>
      <c r="R70" s="11"/>
      <c r="S70" s="11"/>
    </row>
    <row r="71" spans="3:19" x14ac:dyDescent="0.25">
      <c r="C71" s="11"/>
      <c r="D71" s="11"/>
      <c r="E71" s="11"/>
      <c r="F71" s="11"/>
      <c r="G71" s="11"/>
      <c r="H71" s="11"/>
      <c r="I71" s="11"/>
      <c r="J71" s="11"/>
      <c r="K71" s="11"/>
      <c r="L71" s="11"/>
      <c r="M71" s="11"/>
      <c r="N71" s="11"/>
      <c r="O71" s="11"/>
      <c r="P71" s="11"/>
      <c r="Q71" s="11"/>
      <c r="R71" s="11"/>
      <c r="S71" s="11"/>
    </row>
    <row r="72" spans="3:19" x14ac:dyDescent="0.25">
      <c r="C72" s="11"/>
      <c r="D72" s="11"/>
      <c r="E72" s="11"/>
      <c r="F72" s="11"/>
      <c r="G72" s="11"/>
      <c r="H72" s="11"/>
      <c r="I72" s="11"/>
      <c r="J72" s="11"/>
      <c r="K72" s="11"/>
      <c r="L72" s="11"/>
      <c r="M72" s="11"/>
      <c r="N72" s="11"/>
      <c r="O72" s="11"/>
      <c r="P72" s="11"/>
      <c r="Q72" s="11"/>
      <c r="R72" s="11"/>
      <c r="S72" s="11"/>
    </row>
    <row r="73" spans="3:19" x14ac:dyDescent="0.25">
      <c r="C73" s="11"/>
      <c r="D73" s="11"/>
      <c r="E73" s="11"/>
      <c r="F73" s="11"/>
      <c r="G73" s="11"/>
      <c r="H73" s="11"/>
      <c r="I73" s="11"/>
      <c r="J73" s="11"/>
      <c r="K73" s="11"/>
      <c r="L73" s="11"/>
      <c r="M73" s="11"/>
      <c r="N73" s="11"/>
      <c r="O73" s="11"/>
      <c r="P73" s="11"/>
      <c r="Q73" s="11"/>
      <c r="R73" s="11"/>
      <c r="S73" s="11"/>
    </row>
    <row r="74" spans="3:19" x14ac:dyDescent="0.25">
      <c r="C74" s="11"/>
      <c r="D74" s="11"/>
      <c r="E74" s="11"/>
      <c r="F74" s="11"/>
      <c r="G74" s="11"/>
      <c r="H74" s="11"/>
      <c r="I74" s="11"/>
      <c r="J74" s="11"/>
      <c r="K74" s="11"/>
      <c r="L74" s="11"/>
      <c r="M74" s="11"/>
      <c r="N74" s="11"/>
      <c r="O74" s="11"/>
      <c r="P74" s="11"/>
      <c r="Q74" s="11"/>
      <c r="R74" s="11"/>
      <c r="S74" s="11"/>
    </row>
    <row r="75" spans="3:19" x14ac:dyDescent="0.25">
      <c r="C75" s="11"/>
      <c r="D75" s="11"/>
      <c r="E75" s="11"/>
      <c r="F75" s="11"/>
      <c r="G75" s="11"/>
      <c r="H75" s="11"/>
      <c r="I75" s="11"/>
      <c r="J75" s="11"/>
      <c r="K75" s="11"/>
      <c r="L75" s="11"/>
      <c r="M75" s="11"/>
      <c r="N75" s="11"/>
      <c r="O75" s="11"/>
      <c r="P75" s="11"/>
      <c r="Q75" s="11"/>
      <c r="R75" s="11"/>
      <c r="S75" s="11"/>
    </row>
    <row r="76" spans="3:19" x14ac:dyDescent="0.25">
      <c r="C76" s="11"/>
      <c r="D76" s="11"/>
      <c r="E76" s="11"/>
      <c r="F76" s="11"/>
      <c r="G76" s="11"/>
      <c r="H76" s="11"/>
      <c r="I76" s="11"/>
      <c r="J76" s="11"/>
      <c r="K76" s="11"/>
      <c r="L76" s="11"/>
      <c r="M76" s="11"/>
      <c r="N76" s="11"/>
      <c r="O76" s="11"/>
      <c r="P76" s="11"/>
      <c r="Q76" s="11"/>
      <c r="R76" s="11"/>
      <c r="S76" s="11"/>
    </row>
    <row r="77" spans="3:19" x14ac:dyDescent="0.25">
      <c r="C77" s="11"/>
      <c r="D77" s="11"/>
      <c r="E77" s="11"/>
      <c r="F77" s="11"/>
      <c r="G77" s="11"/>
      <c r="H77" s="11"/>
      <c r="I77" s="11"/>
      <c r="J77" s="11"/>
      <c r="K77" s="11"/>
      <c r="L77" s="11"/>
      <c r="M77" s="11"/>
      <c r="N77" s="11"/>
      <c r="O77" s="11"/>
      <c r="P77" s="11"/>
      <c r="Q77" s="11"/>
      <c r="R77" s="11"/>
      <c r="S77" s="11"/>
    </row>
    <row r="78" spans="3:19" x14ac:dyDescent="0.25">
      <c r="C78" s="11"/>
      <c r="D78" s="11"/>
      <c r="E78" s="11"/>
      <c r="F78" s="11"/>
      <c r="G78" s="11"/>
      <c r="H78" s="11"/>
      <c r="I78" s="11"/>
      <c r="J78" s="11"/>
      <c r="K78" s="11"/>
      <c r="L78" s="11"/>
      <c r="M78" s="11"/>
      <c r="N78" s="11"/>
      <c r="O78" s="11"/>
      <c r="P78" s="11"/>
      <c r="Q78" s="11"/>
      <c r="R78" s="11"/>
      <c r="S78" s="11"/>
    </row>
    <row r="79" spans="3:19" x14ac:dyDescent="0.25">
      <c r="C79" s="11"/>
      <c r="D79" s="11"/>
      <c r="E79" s="11"/>
      <c r="F79" s="11"/>
      <c r="G79" s="11"/>
      <c r="H79" s="11"/>
      <c r="I79" s="11"/>
      <c r="J79" s="11"/>
      <c r="K79" s="11"/>
      <c r="L79" s="11"/>
      <c r="M79" s="11"/>
      <c r="N79" s="11"/>
      <c r="O79" s="11"/>
      <c r="P79" s="11"/>
      <c r="Q79" s="11"/>
      <c r="R79" s="11"/>
      <c r="S79" s="11"/>
    </row>
    <row r="80" spans="3:19" x14ac:dyDescent="0.25">
      <c r="C80" s="11"/>
      <c r="D80" s="11"/>
      <c r="E80" s="11"/>
      <c r="F80" s="11"/>
      <c r="G80" s="11"/>
      <c r="H80" s="11"/>
      <c r="I80" s="11"/>
      <c r="J80" s="11"/>
      <c r="K80" s="11"/>
      <c r="L80" s="11"/>
      <c r="M80" s="11"/>
      <c r="N80" s="11"/>
      <c r="O80" s="11"/>
      <c r="P80" s="11"/>
      <c r="Q80" s="11"/>
      <c r="R80" s="11"/>
      <c r="S80" s="11"/>
    </row>
    <row r="81" spans="3:19" x14ac:dyDescent="0.25">
      <c r="C81" s="11"/>
      <c r="D81" s="11"/>
      <c r="E81" s="11"/>
      <c r="F81" s="11"/>
      <c r="G81" s="11"/>
      <c r="H81" s="11"/>
      <c r="I81" s="11"/>
      <c r="J81" s="11"/>
      <c r="K81" s="11"/>
      <c r="L81" s="11"/>
      <c r="M81" s="11"/>
      <c r="N81" s="11"/>
      <c r="O81" s="11"/>
      <c r="P81" s="11"/>
      <c r="Q81" s="11"/>
      <c r="R81" s="11"/>
      <c r="S81" s="11"/>
    </row>
    <row r="82" spans="3:19" x14ac:dyDescent="0.25">
      <c r="C82" s="11"/>
      <c r="D82" s="11"/>
      <c r="E82" s="11"/>
      <c r="F82" s="11"/>
      <c r="G82" s="11"/>
      <c r="H82" s="11"/>
      <c r="I82" s="11"/>
      <c r="J82" s="11"/>
      <c r="K82" s="11"/>
      <c r="L82" s="11"/>
      <c r="M82" s="11"/>
      <c r="N82" s="11"/>
      <c r="O82" s="11"/>
      <c r="P82" s="11"/>
      <c r="Q82" s="11"/>
      <c r="R82" s="11"/>
      <c r="S82" s="11"/>
    </row>
    <row r="83" spans="3:19" x14ac:dyDescent="0.25">
      <c r="C83" s="11"/>
      <c r="D83" s="11"/>
      <c r="E83" s="11"/>
      <c r="F83" s="11"/>
      <c r="G83" s="11"/>
      <c r="H83" s="11"/>
      <c r="I83" s="11"/>
      <c r="J83" s="11"/>
      <c r="K83" s="11"/>
      <c r="L83" s="11"/>
      <c r="M83" s="11"/>
      <c r="N83" s="11"/>
      <c r="O83" s="11"/>
      <c r="P83" s="11"/>
      <c r="Q83" s="11"/>
      <c r="R83" s="11"/>
      <c r="S83" s="11"/>
    </row>
    <row r="84" spans="3:19" x14ac:dyDescent="0.25">
      <c r="C84" s="11"/>
      <c r="D84" s="11"/>
      <c r="E84" s="11"/>
      <c r="F84" s="11"/>
      <c r="G84" s="11"/>
      <c r="H84" s="11"/>
      <c r="I84" s="11"/>
      <c r="J84" s="11"/>
      <c r="K84" s="11"/>
      <c r="L84" s="11"/>
      <c r="M84" s="11"/>
      <c r="N84" s="11"/>
      <c r="O84" s="11"/>
      <c r="P84" s="11"/>
      <c r="Q84" s="11"/>
      <c r="R84" s="11"/>
      <c r="S84" s="11"/>
    </row>
    <row r="85" spans="3:19" x14ac:dyDescent="0.25">
      <c r="C85" s="11"/>
      <c r="D85" s="11"/>
      <c r="E85" s="11"/>
      <c r="F85" s="11"/>
      <c r="G85" s="11"/>
      <c r="H85" s="11"/>
      <c r="I85" s="11"/>
      <c r="J85" s="11"/>
      <c r="K85" s="11"/>
      <c r="L85" s="11"/>
      <c r="M85" s="11"/>
      <c r="N85" s="11"/>
      <c r="O85" s="11"/>
      <c r="P85" s="11"/>
      <c r="Q85" s="11"/>
      <c r="R85" s="11"/>
      <c r="S85" s="11"/>
    </row>
    <row r="86" spans="3:19" x14ac:dyDescent="0.25">
      <c r="C86" s="11"/>
      <c r="D86" s="11"/>
      <c r="E86" s="11"/>
      <c r="F86" s="11"/>
      <c r="G86" s="11"/>
      <c r="H86" s="11"/>
      <c r="I86" s="11"/>
      <c r="J86" s="11"/>
      <c r="K86" s="11"/>
      <c r="L86" s="11"/>
      <c r="M86" s="11"/>
      <c r="N86" s="11"/>
      <c r="O86" s="11"/>
      <c r="P86" s="11"/>
      <c r="Q86" s="11"/>
      <c r="R86" s="11"/>
      <c r="S86" s="11"/>
    </row>
    <row r="87" spans="3:19" x14ac:dyDescent="0.25">
      <c r="C87" s="11"/>
      <c r="D87" s="11"/>
      <c r="E87" s="11"/>
      <c r="F87" s="11"/>
      <c r="G87" s="11"/>
      <c r="H87" s="11"/>
      <c r="I87" s="11"/>
      <c r="J87" s="11"/>
      <c r="K87" s="11"/>
      <c r="L87" s="11"/>
      <c r="M87" s="11"/>
      <c r="N87" s="11"/>
      <c r="O87" s="11"/>
      <c r="P87" s="11"/>
      <c r="Q87" s="11"/>
      <c r="R87" s="11"/>
      <c r="S87" s="11"/>
    </row>
    <row r="88" spans="3:19" x14ac:dyDescent="0.25">
      <c r="C88" s="11"/>
      <c r="D88" s="11"/>
      <c r="E88" s="11"/>
      <c r="F88" s="11"/>
      <c r="G88" s="11"/>
      <c r="H88" s="11"/>
      <c r="I88" s="11"/>
      <c r="J88" s="11"/>
      <c r="K88" s="11"/>
      <c r="L88" s="11"/>
      <c r="M88" s="11"/>
      <c r="N88" s="11"/>
      <c r="O88" s="11"/>
      <c r="P88" s="11"/>
      <c r="Q88" s="11"/>
      <c r="R88" s="11"/>
      <c r="S88" s="11"/>
    </row>
    <row r="89" spans="3:19" x14ac:dyDescent="0.25">
      <c r="C89" s="11"/>
      <c r="D89" s="11"/>
      <c r="E89" s="11"/>
      <c r="F89" s="11"/>
      <c r="G89" s="11"/>
      <c r="H89" s="11"/>
      <c r="I89" s="11"/>
      <c r="J89" s="11"/>
      <c r="K89" s="11"/>
      <c r="L89" s="11"/>
      <c r="M89" s="11"/>
      <c r="N89" s="11"/>
      <c r="O89" s="11"/>
      <c r="P89" s="11"/>
      <c r="Q89" s="11"/>
      <c r="R89" s="11"/>
      <c r="S89" s="11"/>
    </row>
    <row r="90" spans="3:19" x14ac:dyDescent="0.25">
      <c r="C90" s="11"/>
      <c r="D90" s="11"/>
      <c r="E90" s="11"/>
      <c r="F90" s="11"/>
      <c r="G90" s="11"/>
      <c r="H90" s="11"/>
      <c r="I90" s="11"/>
      <c r="J90" s="11"/>
      <c r="K90" s="11"/>
      <c r="L90" s="11"/>
      <c r="M90" s="11"/>
      <c r="N90" s="11"/>
      <c r="O90" s="11"/>
      <c r="P90" s="11"/>
      <c r="Q90" s="11"/>
      <c r="R90" s="11"/>
      <c r="S90" s="11"/>
    </row>
    <row r="91" spans="3:19" x14ac:dyDescent="0.25">
      <c r="C91" s="11"/>
      <c r="D91" s="11"/>
      <c r="E91" s="11"/>
      <c r="F91" s="11"/>
      <c r="G91" s="11"/>
      <c r="H91" s="11"/>
      <c r="I91" s="11"/>
      <c r="J91" s="11"/>
      <c r="K91" s="11"/>
      <c r="L91" s="11"/>
      <c r="M91" s="11"/>
      <c r="N91" s="11"/>
      <c r="O91" s="11"/>
      <c r="P91" s="11"/>
      <c r="Q91" s="11"/>
      <c r="R91" s="11"/>
      <c r="S91" s="11"/>
    </row>
    <row r="92" spans="3:19" x14ac:dyDescent="0.25">
      <c r="C92" s="11"/>
      <c r="D92" s="11"/>
      <c r="E92" s="11"/>
      <c r="F92" s="11"/>
      <c r="G92" s="11"/>
      <c r="H92" s="11"/>
      <c r="I92" s="11"/>
      <c r="J92" s="11"/>
      <c r="K92" s="11"/>
      <c r="L92" s="11"/>
      <c r="M92" s="11"/>
      <c r="N92" s="11"/>
      <c r="O92" s="11"/>
      <c r="P92" s="11"/>
      <c r="Q92" s="11"/>
      <c r="R92" s="11"/>
      <c r="S92" s="11"/>
    </row>
    <row r="93" spans="3:19" x14ac:dyDescent="0.25">
      <c r="C93" s="11"/>
      <c r="D93" s="11"/>
      <c r="E93" s="11"/>
      <c r="F93" s="11"/>
      <c r="G93" s="11"/>
      <c r="H93" s="11"/>
      <c r="I93" s="11"/>
      <c r="J93" s="11"/>
      <c r="K93" s="11"/>
      <c r="L93" s="11"/>
      <c r="M93" s="11"/>
      <c r="N93" s="11"/>
      <c r="O93" s="11"/>
      <c r="P93" s="11"/>
      <c r="Q93" s="11"/>
      <c r="R93" s="11"/>
      <c r="S93" s="11"/>
    </row>
    <row r="94" spans="3:19" x14ac:dyDescent="0.25">
      <c r="C94" s="11"/>
      <c r="D94" s="11"/>
      <c r="E94" s="11"/>
      <c r="F94" s="11"/>
      <c r="G94" s="11"/>
      <c r="H94" s="11"/>
      <c r="I94" s="11"/>
      <c r="J94" s="11"/>
      <c r="K94" s="11"/>
      <c r="L94" s="11"/>
      <c r="M94" s="11"/>
      <c r="N94" s="11"/>
      <c r="O94" s="11"/>
      <c r="P94" s="11"/>
      <c r="Q94" s="11"/>
      <c r="R94" s="11"/>
      <c r="S94" s="11"/>
    </row>
    <row r="95" spans="3:19" x14ac:dyDescent="0.25">
      <c r="C95" s="11"/>
      <c r="D95" s="11"/>
      <c r="E95" s="11"/>
      <c r="F95" s="11"/>
      <c r="G95" s="11"/>
      <c r="H95" s="11"/>
      <c r="I95" s="11"/>
      <c r="J95" s="11"/>
      <c r="K95" s="11"/>
      <c r="L95" s="11"/>
      <c r="M95" s="11"/>
      <c r="N95" s="11"/>
      <c r="O95" s="11"/>
      <c r="P95" s="11"/>
      <c r="Q95" s="11"/>
      <c r="R95" s="11"/>
      <c r="S95" s="11"/>
    </row>
    <row r="96" spans="3:19" x14ac:dyDescent="0.25">
      <c r="C96" s="11"/>
      <c r="D96" s="11"/>
      <c r="E96" s="11"/>
      <c r="F96" s="11"/>
      <c r="G96" s="11"/>
      <c r="H96" s="11"/>
      <c r="I96" s="11"/>
      <c r="J96" s="11"/>
      <c r="K96" s="11"/>
      <c r="L96" s="11"/>
      <c r="M96" s="11"/>
      <c r="N96" s="11"/>
      <c r="O96" s="11"/>
      <c r="P96" s="11"/>
      <c r="Q96" s="11"/>
      <c r="R96" s="11"/>
      <c r="S96" s="11"/>
    </row>
    <row r="97" spans="3:19" x14ac:dyDescent="0.25">
      <c r="C97" s="11"/>
      <c r="D97" s="11"/>
      <c r="E97" s="11"/>
      <c r="F97" s="11"/>
      <c r="G97" s="11"/>
      <c r="H97" s="11"/>
      <c r="I97" s="11"/>
      <c r="J97" s="11"/>
      <c r="K97" s="11"/>
      <c r="L97" s="11"/>
      <c r="M97" s="11"/>
      <c r="N97" s="11"/>
      <c r="O97" s="11"/>
      <c r="P97" s="11"/>
      <c r="Q97" s="11"/>
      <c r="R97" s="11"/>
      <c r="S97" s="11"/>
    </row>
  </sheetData>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T97"/>
  <sheetViews>
    <sheetView workbookViewId="0">
      <selection activeCell="D1" sqref="D1"/>
    </sheetView>
  </sheetViews>
  <sheetFormatPr defaultRowHeight="15" x14ac:dyDescent="0.25"/>
  <cols>
    <col min="1" max="1" width="20.85546875" customWidth="1"/>
  </cols>
  <sheetData>
    <row r="1" spans="1:20" x14ac:dyDescent="0.25">
      <c r="A1" t="s">
        <v>70</v>
      </c>
      <c r="B1" t="s">
        <v>71</v>
      </c>
      <c r="C1" t="s">
        <v>72</v>
      </c>
      <c r="D1" t="s">
        <v>134</v>
      </c>
      <c r="E1" t="s">
        <v>124</v>
      </c>
      <c r="F1" t="s">
        <v>73</v>
      </c>
      <c r="G1" t="s">
        <v>74</v>
      </c>
      <c r="H1" t="s">
        <v>75</v>
      </c>
      <c r="I1" t="s">
        <v>77</v>
      </c>
      <c r="J1" t="s">
        <v>78</v>
      </c>
      <c r="K1" t="s">
        <v>79</v>
      </c>
      <c r="L1" t="s">
        <v>125</v>
      </c>
      <c r="M1" t="s">
        <v>76</v>
      </c>
      <c r="N1" t="s">
        <v>126</v>
      </c>
      <c r="O1" t="s">
        <v>82</v>
      </c>
      <c r="P1" t="s">
        <v>45</v>
      </c>
      <c r="Q1" t="s">
        <v>46</v>
      </c>
      <c r="R1" t="s">
        <v>47</v>
      </c>
      <c r="S1" t="s">
        <v>48</v>
      </c>
      <c r="T1" t="s">
        <v>21</v>
      </c>
    </row>
    <row r="2" spans="1:20" x14ac:dyDescent="0.25">
      <c r="A2" t="s">
        <v>111</v>
      </c>
      <c r="B2" t="s">
        <v>95</v>
      </c>
      <c r="C2" s="6">
        <v>478</v>
      </c>
      <c r="D2" s="6">
        <v>217</v>
      </c>
      <c r="E2" s="6">
        <v>20</v>
      </c>
      <c r="F2" s="6">
        <v>102</v>
      </c>
      <c r="G2" s="6">
        <v>19</v>
      </c>
      <c r="H2" s="6">
        <v>1375</v>
      </c>
      <c r="I2" s="6">
        <v>3919</v>
      </c>
      <c r="J2" s="6">
        <v>5238</v>
      </c>
      <c r="K2" s="6">
        <v>379</v>
      </c>
      <c r="L2" s="6">
        <v>1187</v>
      </c>
      <c r="M2" s="6">
        <v>10960</v>
      </c>
      <c r="N2" s="6">
        <v>3697</v>
      </c>
      <c r="O2" s="6">
        <v>5202</v>
      </c>
      <c r="P2" s="6">
        <v>3540</v>
      </c>
      <c r="Q2" s="6">
        <v>11852</v>
      </c>
      <c r="R2" s="6">
        <v>166</v>
      </c>
      <c r="S2" s="6">
        <v>12217</v>
      </c>
    </row>
    <row r="3" spans="1:20" x14ac:dyDescent="0.25">
      <c r="A3" t="s">
        <v>111</v>
      </c>
      <c r="B3" t="s">
        <v>96</v>
      </c>
      <c r="C3" s="6">
        <v>841</v>
      </c>
      <c r="D3" s="6">
        <v>314</v>
      </c>
      <c r="E3" s="6">
        <v>39</v>
      </c>
      <c r="F3" s="6">
        <v>144</v>
      </c>
      <c r="G3" s="6">
        <v>29</v>
      </c>
      <c r="H3" s="6">
        <v>3358</v>
      </c>
      <c r="I3" s="6">
        <v>1557</v>
      </c>
      <c r="J3" s="6">
        <v>1209</v>
      </c>
      <c r="K3" s="6">
        <v>80</v>
      </c>
      <c r="L3" s="6">
        <v>155</v>
      </c>
      <c r="M3" s="6">
        <v>1423</v>
      </c>
      <c r="N3" s="6">
        <v>681</v>
      </c>
      <c r="O3" s="6">
        <v>1543</v>
      </c>
      <c r="P3" s="6">
        <v>151</v>
      </c>
      <c r="Q3" s="6">
        <v>215</v>
      </c>
      <c r="R3" s="6">
        <v>14</v>
      </c>
      <c r="S3" s="6">
        <v>813</v>
      </c>
    </row>
    <row r="4" spans="1:20" x14ac:dyDescent="0.25">
      <c r="A4" t="s">
        <v>111</v>
      </c>
      <c r="B4" t="s">
        <v>122</v>
      </c>
      <c r="C4" s="6">
        <v>29</v>
      </c>
      <c r="D4" s="6">
        <v>14</v>
      </c>
      <c r="E4" s="6">
        <v>3</v>
      </c>
      <c r="F4" s="6">
        <v>5</v>
      </c>
      <c r="G4" s="6">
        <v>3</v>
      </c>
      <c r="H4" s="6">
        <v>48</v>
      </c>
      <c r="I4" s="6">
        <v>59</v>
      </c>
      <c r="J4" s="6">
        <v>65</v>
      </c>
      <c r="K4" s="6">
        <v>15</v>
      </c>
      <c r="L4" s="6">
        <v>17</v>
      </c>
      <c r="M4" s="6">
        <v>44</v>
      </c>
      <c r="N4" s="6">
        <v>31</v>
      </c>
      <c r="O4" s="6">
        <v>206</v>
      </c>
      <c r="P4" s="6">
        <v>9</v>
      </c>
      <c r="Q4" s="6">
        <v>6</v>
      </c>
      <c r="R4" s="6">
        <v>1</v>
      </c>
      <c r="S4" s="6">
        <v>42</v>
      </c>
    </row>
    <row r="5" spans="1:20" x14ac:dyDescent="0.25">
      <c r="A5" t="s">
        <v>111</v>
      </c>
      <c r="B5" t="s">
        <v>123</v>
      </c>
      <c r="C5" s="6">
        <v>11</v>
      </c>
      <c r="D5" s="6">
        <v>4</v>
      </c>
      <c r="E5" s="6"/>
      <c r="F5" s="6">
        <v>3</v>
      </c>
      <c r="G5" s="6">
        <v>4</v>
      </c>
      <c r="H5" s="6">
        <v>14</v>
      </c>
      <c r="I5" s="6">
        <v>18</v>
      </c>
      <c r="J5" s="6">
        <v>28</v>
      </c>
      <c r="K5" s="6">
        <v>4</v>
      </c>
      <c r="L5" s="6">
        <v>3</v>
      </c>
      <c r="M5" s="6">
        <v>13</v>
      </c>
      <c r="N5" s="6">
        <v>8</v>
      </c>
      <c r="O5" s="6">
        <v>69</v>
      </c>
      <c r="P5" s="6">
        <v>7</v>
      </c>
      <c r="Q5" s="6">
        <v>3</v>
      </c>
      <c r="R5" s="6">
        <v>1</v>
      </c>
      <c r="S5" s="6">
        <v>66</v>
      </c>
    </row>
    <row r="6" spans="1:20" x14ac:dyDescent="0.25">
      <c r="A6" t="s">
        <v>112</v>
      </c>
      <c r="B6" t="s">
        <v>95</v>
      </c>
      <c r="C6" s="6">
        <v>642</v>
      </c>
      <c r="D6" s="6">
        <v>481</v>
      </c>
      <c r="E6" s="6">
        <v>163</v>
      </c>
      <c r="F6" s="6">
        <v>248</v>
      </c>
      <c r="G6" s="6">
        <v>45</v>
      </c>
      <c r="H6" s="6">
        <v>3008</v>
      </c>
      <c r="I6" s="6">
        <v>6223</v>
      </c>
      <c r="J6" s="6">
        <v>9172</v>
      </c>
      <c r="K6" s="6">
        <v>719</v>
      </c>
      <c r="L6" s="6">
        <v>1502</v>
      </c>
      <c r="M6" s="6">
        <v>18782</v>
      </c>
      <c r="N6" s="6">
        <v>5898</v>
      </c>
      <c r="O6" s="6">
        <v>7806</v>
      </c>
      <c r="P6" s="6">
        <v>3794</v>
      </c>
      <c r="Q6" s="6">
        <v>8166</v>
      </c>
      <c r="R6" s="6">
        <v>1004</v>
      </c>
      <c r="S6" s="6">
        <v>10987</v>
      </c>
    </row>
    <row r="7" spans="1:20" x14ac:dyDescent="0.25">
      <c r="A7" t="s">
        <v>112</v>
      </c>
      <c r="B7" t="s">
        <v>96</v>
      </c>
      <c r="C7" s="6">
        <v>1141</v>
      </c>
      <c r="D7" s="6">
        <v>734</v>
      </c>
      <c r="E7" s="6">
        <v>316</v>
      </c>
      <c r="F7" s="6">
        <v>398</v>
      </c>
      <c r="G7" s="6">
        <v>95</v>
      </c>
      <c r="H7" s="6">
        <v>7445</v>
      </c>
      <c r="I7" s="6">
        <v>1980</v>
      </c>
      <c r="J7" s="6">
        <v>1597</v>
      </c>
      <c r="K7" s="6">
        <v>175</v>
      </c>
      <c r="L7" s="6">
        <v>167</v>
      </c>
      <c r="M7" s="6">
        <v>2469</v>
      </c>
      <c r="N7" s="6">
        <v>1020</v>
      </c>
      <c r="O7" s="6">
        <v>2041</v>
      </c>
      <c r="P7" s="6">
        <v>199</v>
      </c>
      <c r="Q7" s="6">
        <v>559</v>
      </c>
      <c r="R7" s="6">
        <v>428</v>
      </c>
      <c r="S7" s="6">
        <v>1045</v>
      </c>
    </row>
    <row r="8" spans="1:20" x14ac:dyDescent="0.25">
      <c r="A8" t="s">
        <v>112</v>
      </c>
      <c r="B8" t="s">
        <v>122</v>
      </c>
      <c r="C8" s="6">
        <v>57</v>
      </c>
      <c r="D8" s="6">
        <v>55</v>
      </c>
      <c r="E8" s="6">
        <v>72</v>
      </c>
      <c r="F8" s="6">
        <v>48</v>
      </c>
      <c r="G8" s="6">
        <v>20</v>
      </c>
      <c r="H8" s="6">
        <v>171</v>
      </c>
      <c r="I8" s="6">
        <v>111</v>
      </c>
      <c r="J8" s="6">
        <v>104</v>
      </c>
      <c r="K8" s="6">
        <v>23</v>
      </c>
      <c r="L8" s="6">
        <v>8</v>
      </c>
      <c r="M8" s="6">
        <v>104</v>
      </c>
      <c r="N8" s="6">
        <v>31</v>
      </c>
      <c r="O8" s="6">
        <v>317</v>
      </c>
      <c r="P8" s="6">
        <v>31</v>
      </c>
      <c r="Q8" s="6">
        <v>42</v>
      </c>
      <c r="R8" s="6">
        <v>76</v>
      </c>
      <c r="S8" s="6">
        <v>184</v>
      </c>
    </row>
    <row r="9" spans="1:20" x14ac:dyDescent="0.25">
      <c r="A9" t="s">
        <v>112</v>
      </c>
      <c r="B9" t="s">
        <v>123</v>
      </c>
      <c r="C9" s="6">
        <v>13</v>
      </c>
      <c r="D9" s="6">
        <v>8</v>
      </c>
      <c r="E9" s="6">
        <v>36</v>
      </c>
      <c r="F9" s="6">
        <v>7</v>
      </c>
      <c r="G9" s="6">
        <v>14</v>
      </c>
      <c r="H9" s="6">
        <v>40</v>
      </c>
      <c r="I9" s="6">
        <v>20</v>
      </c>
      <c r="J9" s="6">
        <v>41</v>
      </c>
      <c r="K9" s="6">
        <v>2</v>
      </c>
      <c r="L9" s="6">
        <v>2</v>
      </c>
      <c r="M9" s="6">
        <v>14</v>
      </c>
      <c r="N9" s="6">
        <v>7</v>
      </c>
      <c r="O9" s="6">
        <v>61</v>
      </c>
      <c r="P9" s="6">
        <v>15</v>
      </c>
      <c r="Q9" s="6">
        <v>11</v>
      </c>
      <c r="R9" s="6">
        <v>257</v>
      </c>
      <c r="S9" s="6">
        <v>143</v>
      </c>
    </row>
    <row r="10" spans="1:20" x14ac:dyDescent="0.25">
      <c r="A10" t="s">
        <v>113</v>
      </c>
      <c r="B10" t="s">
        <v>95</v>
      </c>
      <c r="C10" s="6">
        <v>842</v>
      </c>
      <c r="D10" s="6">
        <v>2648</v>
      </c>
      <c r="E10" s="6">
        <v>643</v>
      </c>
      <c r="F10" s="6">
        <v>1113</v>
      </c>
      <c r="G10" s="6">
        <v>279</v>
      </c>
      <c r="H10" s="6">
        <v>6332</v>
      </c>
      <c r="I10" s="6">
        <v>16000</v>
      </c>
      <c r="J10" s="6">
        <v>14239</v>
      </c>
      <c r="K10" s="6">
        <v>791</v>
      </c>
      <c r="L10" s="6">
        <v>2523</v>
      </c>
      <c r="M10" s="6">
        <v>58876</v>
      </c>
      <c r="N10" s="6">
        <v>13605</v>
      </c>
      <c r="O10" s="6">
        <v>17511</v>
      </c>
      <c r="P10" s="6">
        <v>663</v>
      </c>
      <c r="Q10" s="6">
        <v>2148</v>
      </c>
      <c r="R10" s="6">
        <v>37</v>
      </c>
      <c r="S10" s="6">
        <v>2660</v>
      </c>
    </row>
    <row r="11" spans="1:20" x14ac:dyDescent="0.25">
      <c r="A11" t="s">
        <v>113</v>
      </c>
      <c r="B11" t="s">
        <v>96</v>
      </c>
      <c r="C11" s="6">
        <v>1475</v>
      </c>
      <c r="D11" s="6">
        <v>3675</v>
      </c>
      <c r="E11" s="6">
        <v>1036</v>
      </c>
      <c r="F11" s="6">
        <v>1917</v>
      </c>
      <c r="G11" s="6">
        <v>554</v>
      </c>
      <c r="H11" s="6">
        <v>16947</v>
      </c>
      <c r="I11" s="6">
        <v>6055</v>
      </c>
      <c r="J11" s="6">
        <v>2894</v>
      </c>
      <c r="K11" s="6">
        <v>217</v>
      </c>
      <c r="L11" s="6">
        <v>455</v>
      </c>
      <c r="M11" s="6">
        <v>7625</v>
      </c>
      <c r="N11" s="6">
        <v>1785</v>
      </c>
      <c r="O11" s="6">
        <v>5933</v>
      </c>
      <c r="P11" s="6">
        <v>38</v>
      </c>
      <c r="Q11" s="6">
        <v>19</v>
      </c>
      <c r="R11" s="6">
        <v>1</v>
      </c>
      <c r="S11" s="6">
        <v>109</v>
      </c>
    </row>
    <row r="12" spans="1:20" x14ac:dyDescent="0.25">
      <c r="A12" t="s">
        <v>113</v>
      </c>
      <c r="B12" t="s">
        <v>122</v>
      </c>
      <c r="C12" s="6">
        <v>106</v>
      </c>
      <c r="D12" s="6">
        <v>216</v>
      </c>
      <c r="E12" s="6">
        <v>115</v>
      </c>
      <c r="F12" s="6">
        <v>134</v>
      </c>
      <c r="G12" s="6">
        <v>100</v>
      </c>
      <c r="H12" s="6">
        <v>419</v>
      </c>
      <c r="I12" s="6">
        <v>238</v>
      </c>
      <c r="J12" s="6">
        <v>251</v>
      </c>
      <c r="K12" s="6">
        <v>32</v>
      </c>
      <c r="L12" s="6">
        <v>50</v>
      </c>
      <c r="M12" s="6">
        <v>221</v>
      </c>
      <c r="N12" s="6">
        <v>102</v>
      </c>
      <c r="O12" s="6">
        <v>834</v>
      </c>
      <c r="P12" s="6">
        <v>2</v>
      </c>
      <c r="Q12" s="6"/>
      <c r="R12" s="6"/>
      <c r="S12" s="6">
        <v>4</v>
      </c>
    </row>
    <row r="13" spans="1:20" x14ac:dyDescent="0.25">
      <c r="A13" t="s">
        <v>113</v>
      </c>
      <c r="B13" t="s">
        <v>123</v>
      </c>
      <c r="C13" s="6">
        <v>33</v>
      </c>
      <c r="D13" s="6">
        <v>47</v>
      </c>
      <c r="E13" s="6">
        <v>69</v>
      </c>
      <c r="F13" s="6">
        <v>49</v>
      </c>
      <c r="G13" s="6">
        <v>60</v>
      </c>
      <c r="H13" s="6">
        <v>142</v>
      </c>
      <c r="I13" s="6">
        <v>71</v>
      </c>
      <c r="J13" s="6">
        <v>130</v>
      </c>
      <c r="K13" s="6">
        <v>7</v>
      </c>
      <c r="L13" s="6">
        <v>20</v>
      </c>
      <c r="M13" s="6">
        <v>63</v>
      </c>
      <c r="N13" s="6">
        <v>50</v>
      </c>
      <c r="O13" s="6">
        <v>295</v>
      </c>
      <c r="P13" s="6">
        <v>1</v>
      </c>
      <c r="Q13" s="6"/>
      <c r="R13" s="6"/>
      <c r="S13" s="6">
        <v>4</v>
      </c>
    </row>
    <row r="14" spans="1:20" x14ac:dyDescent="0.25">
      <c r="A14" t="s">
        <v>114</v>
      </c>
      <c r="B14" t="s">
        <v>95</v>
      </c>
      <c r="C14" s="6">
        <v>284</v>
      </c>
      <c r="D14" s="6">
        <v>747</v>
      </c>
      <c r="E14" s="6">
        <v>453</v>
      </c>
      <c r="F14" s="6">
        <v>464</v>
      </c>
      <c r="G14" s="6">
        <v>60</v>
      </c>
      <c r="H14" s="6">
        <v>3216</v>
      </c>
      <c r="I14" s="6">
        <v>17893</v>
      </c>
      <c r="J14" s="6">
        <v>7691</v>
      </c>
      <c r="K14" s="6">
        <v>229</v>
      </c>
      <c r="L14" s="6">
        <v>2559</v>
      </c>
      <c r="M14" s="6">
        <v>23832</v>
      </c>
      <c r="N14" s="6">
        <v>13205</v>
      </c>
      <c r="O14" s="6">
        <v>12330</v>
      </c>
      <c r="P14" s="6">
        <v>1085</v>
      </c>
      <c r="Q14" s="6">
        <v>5705</v>
      </c>
      <c r="R14" s="6">
        <v>58</v>
      </c>
      <c r="S14" s="6">
        <v>8008</v>
      </c>
    </row>
    <row r="15" spans="1:20" x14ac:dyDescent="0.25">
      <c r="A15" t="s">
        <v>114</v>
      </c>
      <c r="B15" t="s">
        <v>96</v>
      </c>
      <c r="C15" s="6">
        <v>466</v>
      </c>
      <c r="D15" s="6">
        <v>1221</v>
      </c>
      <c r="E15" s="6">
        <v>749</v>
      </c>
      <c r="F15" s="6">
        <v>743</v>
      </c>
      <c r="G15" s="6">
        <v>106</v>
      </c>
      <c r="H15" s="6">
        <v>6546</v>
      </c>
      <c r="I15" s="6">
        <v>9109</v>
      </c>
      <c r="J15" s="6">
        <v>2123</v>
      </c>
      <c r="K15" s="6">
        <v>142</v>
      </c>
      <c r="L15" s="6">
        <v>853</v>
      </c>
      <c r="M15" s="6">
        <v>4639</v>
      </c>
      <c r="N15" s="6">
        <v>2708</v>
      </c>
      <c r="O15" s="6">
        <v>6310</v>
      </c>
      <c r="P15" s="6">
        <v>90</v>
      </c>
      <c r="Q15" s="6">
        <v>22</v>
      </c>
      <c r="R15" s="6">
        <v>3</v>
      </c>
      <c r="S15" s="6">
        <v>253</v>
      </c>
    </row>
    <row r="16" spans="1:20" x14ac:dyDescent="0.25">
      <c r="A16" t="s">
        <v>114</v>
      </c>
      <c r="B16" t="s">
        <v>122</v>
      </c>
      <c r="C16" s="6">
        <v>102</v>
      </c>
      <c r="D16" s="6">
        <v>127</v>
      </c>
      <c r="E16" s="6">
        <v>124</v>
      </c>
      <c r="F16" s="6">
        <v>120</v>
      </c>
      <c r="G16" s="6">
        <v>23</v>
      </c>
      <c r="H16" s="6">
        <v>651</v>
      </c>
      <c r="I16" s="6">
        <v>1013</v>
      </c>
      <c r="J16" s="6">
        <v>304</v>
      </c>
      <c r="K16" s="6">
        <v>48</v>
      </c>
      <c r="L16" s="6">
        <v>142</v>
      </c>
      <c r="M16" s="6">
        <v>365</v>
      </c>
      <c r="N16" s="6">
        <v>419</v>
      </c>
      <c r="O16" s="6">
        <v>1519</v>
      </c>
      <c r="P16" s="6">
        <v>2</v>
      </c>
      <c r="Q16" s="6"/>
      <c r="R16" s="6"/>
      <c r="S16" s="6">
        <v>31</v>
      </c>
    </row>
    <row r="17" spans="1:19" x14ac:dyDescent="0.25">
      <c r="A17" t="s">
        <v>114</v>
      </c>
      <c r="B17" t="s">
        <v>123</v>
      </c>
      <c r="C17" s="6">
        <v>100</v>
      </c>
      <c r="D17" s="6">
        <v>109</v>
      </c>
      <c r="E17" s="6">
        <v>133</v>
      </c>
      <c r="F17" s="6">
        <v>105</v>
      </c>
      <c r="G17" s="6">
        <v>32</v>
      </c>
      <c r="H17" s="6">
        <v>563</v>
      </c>
      <c r="I17" s="6">
        <v>497</v>
      </c>
      <c r="J17" s="6">
        <v>313</v>
      </c>
      <c r="K17" s="6">
        <v>43</v>
      </c>
      <c r="L17" s="6">
        <v>90</v>
      </c>
      <c r="M17" s="6">
        <v>234</v>
      </c>
      <c r="N17" s="6">
        <v>252</v>
      </c>
      <c r="O17" s="6">
        <v>844</v>
      </c>
      <c r="P17" s="6">
        <v>1</v>
      </c>
      <c r="Q17" s="6"/>
      <c r="R17" s="6"/>
      <c r="S17" s="6">
        <v>8</v>
      </c>
    </row>
    <row r="18" spans="1:19" x14ac:dyDescent="0.25">
      <c r="A18" t="s">
        <v>115</v>
      </c>
      <c r="B18" t="s">
        <v>95</v>
      </c>
      <c r="C18" s="6">
        <v>1003</v>
      </c>
      <c r="D18" s="6">
        <v>1953</v>
      </c>
      <c r="E18" s="6">
        <v>387</v>
      </c>
      <c r="F18" s="6">
        <v>1125</v>
      </c>
      <c r="G18" s="6">
        <v>280</v>
      </c>
      <c r="H18" s="6">
        <v>5999</v>
      </c>
      <c r="I18" s="6">
        <v>12123</v>
      </c>
      <c r="J18" s="6">
        <v>13521</v>
      </c>
      <c r="K18" s="6">
        <v>1390</v>
      </c>
      <c r="L18" s="6">
        <v>2516</v>
      </c>
      <c r="M18" s="6">
        <v>31295</v>
      </c>
      <c r="N18" s="6">
        <v>10294</v>
      </c>
      <c r="O18" s="6">
        <v>12770</v>
      </c>
      <c r="P18" s="6">
        <v>853</v>
      </c>
      <c r="Q18" s="6">
        <v>3803</v>
      </c>
      <c r="R18" s="6">
        <v>16</v>
      </c>
      <c r="S18" s="6">
        <v>4294</v>
      </c>
    </row>
    <row r="19" spans="1:19" x14ac:dyDescent="0.25">
      <c r="A19" t="s">
        <v>115</v>
      </c>
      <c r="B19" t="s">
        <v>96</v>
      </c>
      <c r="C19" s="6">
        <v>1853</v>
      </c>
      <c r="D19" s="6">
        <v>3018</v>
      </c>
      <c r="E19" s="6">
        <v>786</v>
      </c>
      <c r="F19" s="6">
        <v>1793</v>
      </c>
      <c r="G19" s="6">
        <v>472</v>
      </c>
      <c r="H19" s="6">
        <v>14804</v>
      </c>
      <c r="I19" s="6">
        <v>4266</v>
      </c>
      <c r="J19" s="6">
        <v>2379</v>
      </c>
      <c r="K19" s="6">
        <v>359</v>
      </c>
      <c r="L19" s="6">
        <v>325</v>
      </c>
      <c r="M19" s="6">
        <v>3642</v>
      </c>
      <c r="N19" s="6">
        <v>1309</v>
      </c>
      <c r="O19" s="6">
        <v>3485</v>
      </c>
      <c r="P19" s="6">
        <v>26</v>
      </c>
      <c r="Q19" s="6">
        <v>29</v>
      </c>
      <c r="R19" s="6"/>
      <c r="S19" s="6">
        <v>215</v>
      </c>
    </row>
    <row r="20" spans="1:19" x14ac:dyDescent="0.25">
      <c r="A20" t="s">
        <v>115</v>
      </c>
      <c r="B20" t="s">
        <v>122</v>
      </c>
      <c r="C20" s="6">
        <v>95</v>
      </c>
      <c r="D20" s="6">
        <v>207</v>
      </c>
      <c r="E20" s="6">
        <v>101</v>
      </c>
      <c r="F20" s="6">
        <v>164</v>
      </c>
      <c r="G20" s="6">
        <v>79</v>
      </c>
      <c r="H20" s="6">
        <v>487</v>
      </c>
      <c r="I20" s="6">
        <v>217</v>
      </c>
      <c r="J20" s="6">
        <v>151</v>
      </c>
      <c r="K20" s="6">
        <v>33</v>
      </c>
      <c r="L20" s="6">
        <v>20</v>
      </c>
      <c r="M20" s="6">
        <v>162</v>
      </c>
      <c r="N20" s="6">
        <v>61</v>
      </c>
      <c r="O20" s="6">
        <v>476</v>
      </c>
      <c r="P20" s="6">
        <v>6</v>
      </c>
      <c r="Q20" s="6"/>
      <c r="R20" s="6"/>
      <c r="S20" s="6">
        <v>26</v>
      </c>
    </row>
    <row r="21" spans="1:19" x14ac:dyDescent="0.25">
      <c r="A21" t="s">
        <v>115</v>
      </c>
      <c r="B21" t="s">
        <v>123</v>
      </c>
      <c r="C21" s="6">
        <v>31</v>
      </c>
      <c r="D21" s="6">
        <v>40</v>
      </c>
      <c r="E21" s="6">
        <v>59</v>
      </c>
      <c r="F21" s="6">
        <v>55</v>
      </c>
      <c r="G21" s="6">
        <v>46</v>
      </c>
      <c r="H21" s="6">
        <v>128</v>
      </c>
      <c r="I21" s="6">
        <v>43</v>
      </c>
      <c r="J21" s="6">
        <v>70</v>
      </c>
      <c r="K21" s="6">
        <v>2</v>
      </c>
      <c r="L21" s="6"/>
      <c r="M21" s="6">
        <v>40</v>
      </c>
      <c r="N21" s="6">
        <v>19</v>
      </c>
      <c r="O21" s="6">
        <v>129</v>
      </c>
      <c r="P21" s="6"/>
      <c r="Q21" s="6"/>
      <c r="R21" s="6"/>
      <c r="S21" s="6">
        <v>9</v>
      </c>
    </row>
    <row r="22" spans="1:19" x14ac:dyDescent="0.25">
      <c r="A22" t="s">
        <v>116</v>
      </c>
      <c r="B22" t="s">
        <v>95</v>
      </c>
      <c r="C22" s="6">
        <v>241</v>
      </c>
      <c r="D22" s="6">
        <v>970</v>
      </c>
      <c r="E22" s="6">
        <v>88</v>
      </c>
      <c r="F22" s="6">
        <v>762</v>
      </c>
      <c r="G22" s="6">
        <v>213</v>
      </c>
      <c r="H22" s="6">
        <v>2241</v>
      </c>
      <c r="I22" s="6">
        <v>5671</v>
      </c>
      <c r="J22" s="6">
        <v>3212</v>
      </c>
      <c r="K22" s="6">
        <v>137</v>
      </c>
      <c r="L22" s="6">
        <v>729</v>
      </c>
      <c r="M22" s="6">
        <v>13638</v>
      </c>
      <c r="N22" s="6">
        <v>2866</v>
      </c>
      <c r="O22" s="6">
        <v>4673</v>
      </c>
      <c r="P22" s="6">
        <v>521</v>
      </c>
      <c r="Q22" s="6">
        <v>2667</v>
      </c>
      <c r="R22" s="6">
        <v>32</v>
      </c>
      <c r="S22" s="6">
        <v>3695</v>
      </c>
    </row>
    <row r="23" spans="1:19" x14ac:dyDescent="0.25">
      <c r="A23" t="s">
        <v>116</v>
      </c>
      <c r="B23" t="s">
        <v>96</v>
      </c>
      <c r="C23" s="6">
        <v>438</v>
      </c>
      <c r="D23" s="6">
        <v>1493</v>
      </c>
      <c r="E23" s="6">
        <v>155</v>
      </c>
      <c r="F23" s="6">
        <v>1067</v>
      </c>
      <c r="G23" s="6">
        <v>444</v>
      </c>
      <c r="H23" s="6">
        <v>4473</v>
      </c>
      <c r="I23" s="6">
        <v>2851</v>
      </c>
      <c r="J23" s="6">
        <v>878</v>
      </c>
      <c r="K23" s="6">
        <v>57</v>
      </c>
      <c r="L23" s="6">
        <v>168</v>
      </c>
      <c r="M23" s="6">
        <v>2252</v>
      </c>
      <c r="N23" s="6">
        <v>599</v>
      </c>
      <c r="O23" s="6">
        <v>2251</v>
      </c>
      <c r="P23" s="6">
        <v>59</v>
      </c>
      <c r="Q23" s="6">
        <v>63</v>
      </c>
      <c r="R23" s="6"/>
      <c r="S23" s="6">
        <v>269</v>
      </c>
    </row>
    <row r="24" spans="1:19" x14ac:dyDescent="0.25">
      <c r="A24" t="s">
        <v>116</v>
      </c>
      <c r="B24" t="s">
        <v>122</v>
      </c>
      <c r="C24" s="6">
        <v>47</v>
      </c>
      <c r="D24" s="6">
        <v>120</v>
      </c>
      <c r="E24" s="6">
        <v>21</v>
      </c>
      <c r="F24" s="6">
        <v>96</v>
      </c>
      <c r="G24" s="6">
        <v>111</v>
      </c>
      <c r="H24" s="6">
        <v>227</v>
      </c>
      <c r="I24" s="6">
        <v>175</v>
      </c>
      <c r="J24" s="6">
        <v>95</v>
      </c>
      <c r="K24" s="6">
        <v>8</v>
      </c>
      <c r="L24" s="6">
        <v>28</v>
      </c>
      <c r="M24" s="6">
        <v>88</v>
      </c>
      <c r="N24" s="6">
        <v>52</v>
      </c>
      <c r="O24" s="6">
        <v>319</v>
      </c>
      <c r="P24" s="6">
        <v>7</v>
      </c>
      <c r="Q24" s="6">
        <v>4</v>
      </c>
      <c r="R24" s="6">
        <v>2</v>
      </c>
      <c r="S24" s="6">
        <v>25</v>
      </c>
    </row>
    <row r="25" spans="1:19" x14ac:dyDescent="0.25">
      <c r="A25" t="s">
        <v>116</v>
      </c>
      <c r="B25" t="s">
        <v>123</v>
      </c>
      <c r="C25" s="6">
        <v>18</v>
      </c>
      <c r="D25" s="6">
        <v>43</v>
      </c>
      <c r="E25" s="6">
        <v>14</v>
      </c>
      <c r="F25" s="6">
        <v>40</v>
      </c>
      <c r="G25" s="6">
        <v>75</v>
      </c>
      <c r="H25" s="6">
        <v>86</v>
      </c>
      <c r="I25" s="6">
        <v>61</v>
      </c>
      <c r="J25" s="6">
        <v>49</v>
      </c>
      <c r="K25" s="6">
        <v>3</v>
      </c>
      <c r="L25" s="6">
        <v>14</v>
      </c>
      <c r="M25" s="6">
        <v>28</v>
      </c>
      <c r="N25" s="6">
        <v>33</v>
      </c>
      <c r="O25" s="6">
        <v>152</v>
      </c>
      <c r="P25" s="6"/>
      <c r="Q25" s="6"/>
      <c r="R25" s="6"/>
      <c r="S25" s="6">
        <v>10</v>
      </c>
    </row>
    <row r="26" spans="1:19" x14ac:dyDescent="0.25">
      <c r="A26" t="s">
        <v>117</v>
      </c>
      <c r="B26" t="s">
        <v>95</v>
      </c>
      <c r="C26" s="6">
        <v>663</v>
      </c>
      <c r="D26" s="6">
        <v>1034</v>
      </c>
      <c r="E26" s="6">
        <v>198</v>
      </c>
      <c r="F26" s="6">
        <v>582</v>
      </c>
      <c r="G26" s="6">
        <v>107</v>
      </c>
      <c r="H26" s="6">
        <v>4102</v>
      </c>
      <c r="I26" s="6">
        <v>9974</v>
      </c>
      <c r="J26" s="6">
        <v>8851</v>
      </c>
      <c r="K26" s="6">
        <v>423</v>
      </c>
      <c r="L26" s="6">
        <v>1450</v>
      </c>
      <c r="M26" s="6">
        <v>25557</v>
      </c>
      <c r="N26" s="6">
        <v>10822</v>
      </c>
      <c r="O26" s="6">
        <v>8500</v>
      </c>
      <c r="P26" s="6">
        <v>1739</v>
      </c>
      <c r="Q26" s="6">
        <v>5022</v>
      </c>
      <c r="R26" s="6">
        <v>258</v>
      </c>
      <c r="S26" s="6">
        <v>13176</v>
      </c>
    </row>
    <row r="27" spans="1:19" x14ac:dyDescent="0.25">
      <c r="A27" t="s">
        <v>117</v>
      </c>
      <c r="B27" t="s">
        <v>96</v>
      </c>
      <c r="C27" s="6">
        <v>1151</v>
      </c>
      <c r="D27" s="6">
        <v>1485</v>
      </c>
      <c r="E27" s="6">
        <v>356</v>
      </c>
      <c r="F27" s="6">
        <v>1002</v>
      </c>
      <c r="G27" s="6">
        <v>202</v>
      </c>
      <c r="H27" s="6">
        <v>10435</v>
      </c>
      <c r="I27" s="6">
        <v>3793</v>
      </c>
      <c r="J27" s="6">
        <v>1852</v>
      </c>
      <c r="K27" s="6">
        <v>179</v>
      </c>
      <c r="L27" s="6">
        <v>333</v>
      </c>
      <c r="M27" s="6">
        <v>3239</v>
      </c>
      <c r="N27" s="6">
        <v>1316</v>
      </c>
      <c r="O27" s="6">
        <v>2913</v>
      </c>
      <c r="P27" s="6">
        <v>143</v>
      </c>
      <c r="Q27" s="6">
        <v>234</v>
      </c>
      <c r="R27" s="6">
        <v>83</v>
      </c>
      <c r="S27" s="6">
        <v>1120</v>
      </c>
    </row>
    <row r="28" spans="1:19" x14ac:dyDescent="0.25">
      <c r="A28" t="s">
        <v>117</v>
      </c>
      <c r="B28" t="s">
        <v>122</v>
      </c>
      <c r="C28" s="6">
        <v>62</v>
      </c>
      <c r="D28" s="6">
        <v>96</v>
      </c>
      <c r="E28" s="6">
        <v>60</v>
      </c>
      <c r="F28" s="6">
        <v>123</v>
      </c>
      <c r="G28" s="6">
        <v>36</v>
      </c>
      <c r="H28" s="6">
        <v>369</v>
      </c>
      <c r="I28" s="6">
        <v>158</v>
      </c>
      <c r="J28" s="6">
        <v>120</v>
      </c>
      <c r="K28" s="6">
        <v>27</v>
      </c>
      <c r="L28" s="6">
        <v>29</v>
      </c>
      <c r="M28" s="6">
        <v>90</v>
      </c>
      <c r="N28" s="6">
        <v>47</v>
      </c>
      <c r="O28" s="6">
        <v>368</v>
      </c>
      <c r="P28" s="6">
        <v>14</v>
      </c>
      <c r="Q28" s="6">
        <v>17</v>
      </c>
      <c r="R28" s="6">
        <v>16</v>
      </c>
      <c r="S28" s="6">
        <v>167</v>
      </c>
    </row>
    <row r="29" spans="1:19" x14ac:dyDescent="0.25">
      <c r="A29" t="s">
        <v>117</v>
      </c>
      <c r="B29" t="s">
        <v>123</v>
      </c>
      <c r="C29" s="6">
        <v>23</v>
      </c>
      <c r="D29" s="6">
        <v>27</v>
      </c>
      <c r="E29" s="6">
        <v>35</v>
      </c>
      <c r="F29" s="6">
        <v>56</v>
      </c>
      <c r="G29" s="6">
        <v>13</v>
      </c>
      <c r="H29" s="6">
        <v>118</v>
      </c>
      <c r="I29" s="6">
        <v>34</v>
      </c>
      <c r="J29" s="6">
        <v>52</v>
      </c>
      <c r="K29" s="6">
        <v>8</v>
      </c>
      <c r="L29" s="6">
        <v>6</v>
      </c>
      <c r="M29" s="6">
        <v>8</v>
      </c>
      <c r="N29" s="6">
        <v>21</v>
      </c>
      <c r="O29" s="6">
        <v>106</v>
      </c>
      <c r="P29" s="6">
        <v>12</v>
      </c>
      <c r="Q29" s="6">
        <v>8</v>
      </c>
      <c r="R29" s="6">
        <v>9</v>
      </c>
      <c r="S29" s="6">
        <v>114</v>
      </c>
    </row>
    <row r="30" spans="1:19" x14ac:dyDescent="0.25">
      <c r="A30" t="s">
        <v>118</v>
      </c>
      <c r="B30" t="s">
        <v>95</v>
      </c>
      <c r="C30" s="6">
        <v>232</v>
      </c>
      <c r="D30" s="6">
        <v>1580</v>
      </c>
      <c r="E30" s="6">
        <v>180</v>
      </c>
      <c r="F30" s="6">
        <v>763</v>
      </c>
      <c r="G30" s="6">
        <v>56</v>
      </c>
      <c r="H30" s="6">
        <v>2912</v>
      </c>
      <c r="I30" s="6">
        <v>9973</v>
      </c>
      <c r="J30" s="6">
        <v>3762</v>
      </c>
      <c r="K30" s="6">
        <v>98</v>
      </c>
      <c r="L30" s="6">
        <v>821</v>
      </c>
      <c r="M30" s="6">
        <v>18254</v>
      </c>
      <c r="N30" s="6">
        <v>4738</v>
      </c>
      <c r="O30" s="6">
        <v>5554</v>
      </c>
      <c r="P30" s="6">
        <v>296</v>
      </c>
      <c r="Q30" s="6">
        <v>889</v>
      </c>
      <c r="R30" s="6">
        <v>13</v>
      </c>
      <c r="S30" s="6">
        <v>1223</v>
      </c>
    </row>
    <row r="31" spans="1:19" x14ac:dyDescent="0.25">
      <c r="A31" t="s">
        <v>118</v>
      </c>
      <c r="B31" t="s">
        <v>96</v>
      </c>
      <c r="C31" s="6">
        <v>344</v>
      </c>
      <c r="D31" s="6">
        <v>1891</v>
      </c>
      <c r="E31" s="6">
        <v>258</v>
      </c>
      <c r="F31" s="6">
        <v>981</v>
      </c>
      <c r="G31" s="6">
        <v>109</v>
      </c>
      <c r="H31" s="6">
        <v>4861</v>
      </c>
      <c r="I31" s="6">
        <v>5142</v>
      </c>
      <c r="J31" s="6">
        <v>1209</v>
      </c>
      <c r="K31" s="6">
        <v>61</v>
      </c>
      <c r="L31" s="6">
        <v>306</v>
      </c>
      <c r="M31" s="6">
        <v>3173</v>
      </c>
      <c r="N31" s="6">
        <v>885</v>
      </c>
      <c r="O31" s="6">
        <v>2633</v>
      </c>
      <c r="P31" s="6">
        <v>91</v>
      </c>
      <c r="Q31" s="6">
        <v>73</v>
      </c>
      <c r="R31" s="6">
        <v>2</v>
      </c>
      <c r="S31" s="6">
        <v>121</v>
      </c>
    </row>
    <row r="32" spans="1:19" x14ac:dyDescent="0.25">
      <c r="A32" t="s">
        <v>118</v>
      </c>
      <c r="B32" t="s">
        <v>122</v>
      </c>
      <c r="C32" s="6">
        <v>51</v>
      </c>
      <c r="D32" s="6">
        <v>146</v>
      </c>
      <c r="E32" s="6">
        <v>36</v>
      </c>
      <c r="F32" s="6">
        <v>120</v>
      </c>
      <c r="G32" s="6">
        <v>6</v>
      </c>
      <c r="H32" s="6">
        <v>345</v>
      </c>
      <c r="I32" s="6">
        <v>379</v>
      </c>
      <c r="J32" s="6">
        <v>136</v>
      </c>
      <c r="K32" s="6">
        <v>14</v>
      </c>
      <c r="L32" s="6">
        <v>46</v>
      </c>
      <c r="M32" s="6">
        <v>140</v>
      </c>
      <c r="N32" s="6">
        <v>90</v>
      </c>
      <c r="O32" s="6">
        <v>414</v>
      </c>
      <c r="P32" s="6">
        <v>18</v>
      </c>
      <c r="Q32" s="6">
        <v>8</v>
      </c>
      <c r="R32" s="6"/>
      <c r="S32" s="6">
        <v>13</v>
      </c>
    </row>
    <row r="33" spans="1:19" x14ac:dyDescent="0.25">
      <c r="A33" t="s">
        <v>118</v>
      </c>
      <c r="B33" t="s">
        <v>123</v>
      </c>
      <c r="C33" s="6">
        <v>15</v>
      </c>
      <c r="D33" s="6">
        <v>49</v>
      </c>
      <c r="E33" s="6">
        <v>26</v>
      </c>
      <c r="F33" s="6">
        <v>42</v>
      </c>
      <c r="G33" s="6">
        <v>8</v>
      </c>
      <c r="H33" s="6">
        <v>223</v>
      </c>
      <c r="I33" s="6">
        <v>112</v>
      </c>
      <c r="J33" s="6">
        <v>82</v>
      </c>
      <c r="K33" s="6">
        <v>7</v>
      </c>
      <c r="L33" s="6">
        <v>19</v>
      </c>
      <c r="M33" s="6">
        <v>66</v>
      </c>
      <c r="N33" s="6">
        <v>43</v>
      </c>
      <c r="O33" s="6">
        <v>177</v>
      </c>
      <c r="P33" s="6">
        <v>14</v>
      </c>
      <c r="Q33" s="6"/>
      <c r="R33" s="6"/>
      <c r="S33" s="6">
        <v>3</v>
      </c>
    </row>
    <row r="34" spans="1:19" x14ac:dyDescent="0.25">
      <c r="A34" t="s">
        <v>119</v>
      </c>
      <c r="B34" t="s">
        <v>95</v>
      </c>
      <c r="C34" s="6">
        <v>426</v>
      </c>
      <c r="D34" s="6">
        <v>668</v>
      </c>
      <c r="E34" s="6">
        <v>63</v>
      </c>
      <c r="F34" s="6">
        <v>355</v>
      </c>
      <c r="G34" s="6">
        <v>86</v>
      </c>
      <c r="H34" s="6">
        <v>2607</v>
      </c>
      <c r="I34" s="6">
        <v>5886</v>
      </c>
      <c r="J34" s="6">
        <v>7629</v>
      </c>
      <c r="K34" s="6">
        <v>407</v>
      </c>
      <c r="L34" s="6">
        <v>1719</v>
      </c>
      <c r="M34" s="6">
        <v>15770</v>
      </c>
      <c r="N34" s="6">
        <v>5160</v>
      </c>
      <c r="O34" s="6">
        <v>6487</v>
      </c>
      <c r="P34" s="6">
        <v>2820</v>
      </c>
      <c r="Q34" s="6">
        <v>6512</v>
      </c>
      <c r="R34" s="6">
        <v>305</v>
      </c>
      <c r="S34" s="6">
        <v>13501</v>
      </c>
    </row>
    <row r="35" spans="1:19" x14ac:dyDescent="0.25">
      <c r="A35" t="s">
        <v>119</v>
      </c>
      <c r="B35" t="s">
        <v>96</v>
      </c>
      <c r="C35" s="6">
        <v>803</v>
      </c>
      <c r="D35" s="6">
        <v>981</v>
      </c>
      <c r="E35" s="6">
        <v>117</v>
      </c>
      <c r="F35" s="6">
        <v>479</v>
      </c>
      <c r="G35" s="6">
        <v>118</v>
      </c>
      <c r="H35" s="6">
        <v>5605</v>
      </c>
      <c r="I35" s="6">
        <v>2118</v>
      </c>
      <c r="J35" s="6">
        <v>1412</v>
      </c>
      <c r="K35" s="6">
        <v>98</v>
      </c>
      <c r="L35" s="6">
        <v>178</v>
      </c>
      <c r="M35" s="6">
        <v>1844</v>
      </c>
      <c r="N35" s="6">
        <v>710</v>
      </c>
      <c r="O35" s="6">
        <v>1977</v>
      </c>
      <c r="P35" s="6">
        <v>131</v>
      </c>
      <c r="Q35" s="6">
        <v>147</v>
      </c>
      <c r="R35" s="6">
        <v>28</v>
      </c>
      <c r="S35" s="6">
        <v>867</v>
      </c>
    </row>
    <row r="36" spans="1:19" x14ac:dyDescent="0.25">
      <c r="A36" t="s">
        <v>119</v>
      </c>
      <c r="B36" t="s">
        <v>122</v>
      </c>
      <c r="C36" s="6">
        <v>61</v>
      </c>
      <c r="D36" s="6">
        <v>59</v>
      </c>
      <c r="E36" s="6">
        <v>15</v>
      </c>
      <c r="F36" s="6">
        <v>47</v>
      </c>
      <c r="G36" s="6">
        <v>34</v>
      </c>
      <c r="H36" s="6">
        <v>189</v>
      </c>
      <c r="I36" s="6">
        <v>103</v>
      </c>
      <c r="J36" s="6">
        <v>82</v>
      </c>
      <c r="K36" s="6">
        <v>13</v>
      </c>
      <c r="L36" s="6">
        <v>14</v>
      </c>
      <c r="M36" s="6">
        <v>77</v>
      </c>
      <c r="N36" s="6">
        <v>33</v>
      </c>
      <c r="O36" s="6">
        <v>269</v>
      </c>
      <c r="P36" s="6">
        <v>4</v>
      </c>
      <c r="Q36" s="6">
        <v>2</v>
      </c>
      <c r="R36" s="6"/>
      <c r="S36" s="6">
        <v>99</v>
      </c>
    </row>
    <row r="37" spans="1:19" x14ac:dyDescent="0.25">
      <c r="A37" t="s">
        <v>119</v>
      </c>
      <c r="B37" t="s">
        <v>123</v>
      </c>
      <c r="C37" s="6">
        <v>16</v>
      </c>
      <c r="D37" s="6">
        <v>23</v>
      </c>
      <c r="E37" s="6">
        <v>15</v>
      </c>
      <c r="F37" s="6">
        <v>24</v>
      </c>
      <c r="G37" s="6">
        <v>25</v>
      </c>
      <c r="H37" s="6">
        <v>57</v>
      </c>
      <c r="I37" s="6">
        <v>23</v>
      </c>
      <c r="J37" s="6">
        <v>39</v>
      </c>
      <c r="K37" s="6">
        <v>1</v>
      </c>
      <c r="L37" s="6">
        <v>3</v>
      </c>
      <c r="M37" s="6">
        <v>15</v>
      </c>
      <c r="N37" s="6">
        <v>15</v>
      </c>
      <c r="O37" s="6">
        <v>81</v>
      </c>
      <c r="P37" s="6">
        <v>6</v>
      </c>
      <c r="Q37" s="6">
        <v>1</v>
      </c>
      <c r="R37" s="6">
        <v>1</v>
      </c>
      <c r="S37" s="6">
        <v>84</v>
      </c>
    </row>
    <row r="38" spans="1:19" x14ac:dyDescent="0.25">
      <c r="A38" t="s">
        <v>120</v>
      </c>
      <c r="B38" t="s">
        <v>95</v>
      </c>
      <c r="C38" s="6">
        <v>314</v>
      </c>
      <c r="D38" s="6">
        <v>263</v>
      </c>
      <c r="E38" s="6">
        <v>21</v>
      </c>
      <c r="F38" s="6">
        <v>173</v>
      </c>
      <c r="G38" s="6">
        <v>12</v>
      </c>
      <c r="H38" s="6">
        <v>1398</v>
      </c>
      <c r="I38" s="6">
        <v>3504</v>
      </c>
      <c r="J38" s="6">
        <v>4472</v>
      </c>
      <c r="K38" s="6">
        <v>254</v>
      </c>
      <c r="L38" s="6">
        <v>906</v>
      </c>
      <c r="M38" s="6">
        <v>8731</v>
      </c>
      <c r="N38" s="6">
        <v>3795</v>
      </c>
      <c r="O38" s="6">
        <v>3877</v>
      </c>
      <c r="P38" s="6">
        <v>928</v>
      </c>
      <c r="Q38" s="6">
        <v>3304</v>
      </c>
      <c r="R38" s="6">
        <v>132</v>
      </c>
      <c r="S38" s="6">
        <v>6421</v>
      </c>
    </row>
    <row r="39" spans="1:19" x14ac:dyDescent="0.25">
      <c r="A39" t="s">
        <v>120</v>
      </c>
      <c r="B39" t="s">
        <v>96</v>
      </c>
      <c r="C39" s="6">
        <v>666</v>
      </c>
      <c r="D39" s="6">
        <v>363</v>
      </c>
      <c r="E39" s="6">
        <v>51</v>
      </c>
      <c r="F39" s="6">
        <v>250</v>
      </c>
      <c r="G39" s="6">
        <v>23</v>
      </c>
      <c r="H39" s="6">
        <v>3673</v>
      </c>
      <c r="I39" s="6">
        <v>1177</v>
      </c>
      <c r="J39" s="6">
        <v>845</v>
      </c>
      <c r="K39" s="6">
        <v>56</v>
      </c>
      <c r="L39" s="6">
        <v>107</v>
      </c>
      <c r="M39" s="6">
        <v>1002</v>
      </c>
      <c r="N39" s="6">
        <v>421</v>
      </c>
      <c r="O39" s="6">
        <v>932</v>
      </c>
      <c r="P39" s="6">
        <v>68</v>
      </c>
      <c r="Q39" s="6">
        <v>98</v>
      </c>
      <c r="R39" s="6">
        <v>42</v>
      </c>
      <c r="S39" s="6">
        <v>424</v>
      </c>
    </row>
    <row r="40" spans="1:19" x14ac:dyDescent="0.25">
      <c r="A40" t="s">
        <v>120</v>
      </c>
      <c r="B40" t="s">
        <v>122</v>
      </c>
      <c r="C40" s="6">
        <v>46</v>
      </c>
      <c r="D40" s="6">
        <v>17</v>
      </c>
      <c r="E40" s="6">
        <v>5</v>
      </c>
      <c r="F40" s="6">
        <v>29</v>
      </c>
      <c r="G40" s="6">
        <v>2</v>
      </c>
      <c r="H40" s="6">
        <v>120</v>
      </c>
      <c r="I40" s="6">
        <v>69</v>
      </c>
      <c r="J40" s="6">
        <v>52</v>
      </c>
      <c r="K40" s="6">
        <v>11</v>
      </c>
      <c r="L40" s="6">
        <v>5</v>
      </c>
      <c r="M40" s="6">
        <v>32</v>
      </c>
      <c r="N40" s="6">
        <v>25</v>
      </c>
      <c r="O40" s="6">
        <v>125</v>
      </c>
      <c r="P40" s="6">
        <v>14</v>
      </c>
      <c r="Q40" s="6"/>
      <c r="R40" s="6">
        <v>19</v>
      </c>
      <c r="S40" s="6">
        <v>115</v>
      </c>
    </row>
    <row r="41" spans="1:19" x14ac:dyDescent="0.25">
      <c r="A41" t="s">
        <v>120</v>
      </c>
      <c r="B41" t="s">
        <v>123</v>
      </c>
      <c r="C41" s="6">
        <v>4</v>
      </c>
      <c r="D41" s="6">
        <v>8</v>
      </c>
      <c r="E41" s="6">
        <v>2</v>
      </c>
      <c r="F41" s="6">
        <v>6</v>
      </c>
      <c r="G41" s="6"/>
      <c r="H41" s="6">
        <v>37</v>
      </c>
      <c r="I41" s="6">
        <v>11</v>
      </c>
      <c r="J41" s="6">
        <v>15</v>
      </c>
      <c r="K41" s="6"/>
      <c r="L41" s="6"/>
      <c r="M41" s="6">
        <v>7</v>
      </c>
      <c r="N41" s="6">
        <v>6</v>
      </c>
      <c r="O41" s="6">
        <v>22</v>
      </c>
      <c r="P41" s="6">
        <v>9</v>
      </c>
      <c r="Q41" s="6">
        <v>3</v>
      </c>
      <c r="R41" s="6">
        <v>7</v>
      </c>
      <c r="S41" s="6">
        <v>53</v>
      </c>
    </row>
    <row r="42" spans="1:19" x14ac:dyDescent="0.25">
      <c r="A42" t="s">
        <v>121</v>
      </c>
      <c r="B42" t="s">
        <v>95</v>
      </c>
      <c r="C42" s="6">
        <v>1035</v>
      </c>
      <c r="D42" s="6">
        <v>598</v>
      </c>
      <c r="E42" s="6">
        <v>69</v>
      </c>
      <c r="F42" s="6">
        <v>289</v>
      </c>
      <c r="G42" s="6">
        <v>42</v>
      </c>
      <c r="H42" s="6">
        <v>3501</v>
      </c>
      <c r="I42" s="6">
        <v>11047</v>
      </c>
      <c r="J42" s="6">
        <v>12736</v>
      </c>
      <c r="K42" s="6">
        <v>807</v>
      </c>
      <c r="L42" s="6">
        <v>2282</v>
      </c>
      <c r="M42" s="6">
        <v>30111</v>
      </c>
      <c r="N42" s="6">
        <v>12892</v>
      </c>
      <c r="O42" s="6">
        <v>10734</v>
      </c>
      <c r="P42" s="6">
        <v>860</v>
      </c>
      <c r="Q42" s="6">
        <v>785</v>
      </c>
      <c r="R42" s="6">
        <v>29</v>
      </c>
      <c r="S42" s="6">
        <v>2088</v>
      </c>
    </row>
    <row r="43" spans="1:19" x14ac:dyDescent="0.25">
      <c r="A43" t="s">
        <v>121</v>
      </c>
      <c r="B43" t="s">
        <v>96</v>
      </c>
      <c r="C43" s="6">
        <v>1700</v>
      </c>
      <c r="D43" s="6">
        <v>868</v>
      </c>
      <c r="E43" s="6">
        <v>148</v>
      </c>
      <c r="F43" s="6">
        <v>442</v>
      </c>
      <c r="G43" s="6">
        <v>96</v>
      </c>
      <c r="H43" s="6">
        <v>8665</v>
      </c>
      <c r="I43" s="6">
        <v>3955</v>
      </c>
      <c r="J43" s="6">
        <v>2457</v>
      </c>
      <c r="K43" s="6">
        <v>249</v>
      </c>
      <c r="L43" s="6">
        <v>402</v>
      </c>
      <c r="M43" s="6">
        <v>3938</v>
      </c>
      <c r="N43" s="6">
        <v>1730</v>
      </c>
      <c r="O43" s="6">
        <v>3362</v>
      </c>
      <c r="P43" s="6">
        <v>156</v>
      </c>
      <c r="Q43" s="6">
        <v>38</v>
      </c>
      <c r="R43" s="6">
        <v>4</v>
      </c>
      <c r="S43" s="6">
        <v>155</v>
      </c>
    </row>
    <row r="44" spans="1:19" x14ac:dyDescent="0.25">
      <c r="A44" t="s">
        <v>121</v>
      </c>
      <c r="B44" t="s">
        <v>122</v>
      </c>
      <c r="C44" s="6">
        <v>91</v>
      </c>
      <c r="D44" s="6">
        <v>70</v>
      </c>
      <c r="E44" s="6">
        <v>40</v>
      </c>
      <c r="F44" s="6">
        <v>49</v>
      </c>
      <c r="G44" s="6">
        <v>23</v>
      </c>
      <c r="H44" s="6">
        <v>212</v>
      </c>
      <c r="I44" s="6">
        <v>223</v>
      </c>
      <c r="J44" s="6">
        <v>194</v>
      </c>
      <c r="K44" s="6">
        <v>39</v>
      </c>
      <c r="L44" s="6">
        <v>43</v>
      </c>
      <c r="M44" s="6">
        <v>156</v>
      </c>
      <c r="N44" s="6">
        <v>66</v>
      </c>
      <c r="O44" s="6">
        <v>505</v>
      </c>
      <c r="P44" s="6">
        <v>10</v>
      </c>
      <c r="Q44" s="6"/>
      <c r="R44" s="6">
        <v>1</v>
      </c>
      <c r="S44" s="6">
        <v>11</v>
      </c>
    </row>
    <row r="45" spans="1:19" x14ac:dyDescent="0.25">
      <c r="A45" t="s">
        <v>121</v>
      </c>
      <c r="B45" t="s">
        <v>123</v>
      </c>
      <c r="C45" s="6">
        <v>21</v>
      </c>
      <c r="D45" s="6">
        <v>15</v>
      </c>
      <c r="E45" s="6">
        <v>23</v>
      </c>
      <c r="F45" s="6">
        <v>16</v>
      </c>
      <c r="G45" s="6">
        <v>20</v>
      </c>
      <c r="H45" s="6">
        <v>58</v>
      </c>
      <c r="I45" s="6">
        <v>60</v>
      </c>
      <c r="J45" s="6">
        <v>70</v>
      </c>
      <c r="K45" s="6">
        <v>7</v>
      </c>
      <c r="L45" s="6">
        <v>3</v>
      </c>
      <c r="M45" s="6">
        <v>33</v>
      </c>
      <c r="N45" s="6">
        <v>7</v>
      </c>
      <c r="O45" s="6">
        <v>136</v>
      </c>
      <c r="P45" s="6">
        <v>1</v>
      </c>
      <c r="Q45" s="6"/>
      <c r="R45" s="6"/>
      <c r="S45" s="6">
        <v>4</v>
      </c>
    </row>
    <row r="46" spans="1:19" x14ac:dyDescent="0.25">
      <c r="C46" s="6"/>
      <c r="D46" s="6"/>
      <c r="E46" s="6"/>
      <c r="F46" s="6"/>
      <c r="G46" s="6"/>
      <c r="H46" s="6"/>
      <c r="I46" s="6"/>
      <c r="J46" s="6"/>
      <c r="K46" s="6"/>
      <c r="L46" s="6"/>
      <c r="M46" s="6"/>
      <c r="N46" s="6"/>
      <c r="O46" s="6"/>
      <c r="P46" s="6"/>
      <c r="Q46" s="6"/>
      <c r="R46" s="6"/>
      <c r="S46" s="6"/>
    </row>
    <row r="47" spans="1:19" x14ac:dyDescent="0.25">
      <c r="C47" s="6"/>
      <c r="D47" s="6"/>
      <c r="E47" s="6"/>
      <c r="F47" s="6"/>
      <c r="G47" s="6"/>
      <c r="H47" s="6"/>
      <c r="I47" s="6"/>
      <c r="J47" s="6"/>
      <c r="K47" s="6"/>
      <c r="L47" s="6"/>
      <c r="M47" s="6"/>
      <c r="N47" s="6"/>
      <c r="O47" s="6"/>
      <c r="P47" s="6"/>
      <c r="Q47" s="6"/>
      <c r="R47" s="6"/>
      <c r="S47" s="6"/>
    </row>
    <row r="48" spans="1:19" x14ac:dyDescent="0.25">
      <c r="C48" s="6"/>
      <c r="D48" s="6"/>
      <c r="E48" s="6"/>
      <c r="F48" s="6"/>
      <c r="G48" s="6"/>
      <c r="H48" s="6"/>
      <c r="I48" s="6"/>
      <c r="J48" s="6"/>
      <c r="K48" s="6"/>
      <c r="L48" s="6"/>
      <c r="M48" s="6"/>
      <c r="N48" s="6"/>
      <c r="O48" s="6"/>
      <c r="P48" s="6"/>
      <c r="Q48" s="6"/>
      <c r="R48" s="6"/>
      <c r="S48" s="6"/>
    </row>
    <row r="49" spans="3:19" x14ac:dyDescent="0.25">
      <c r="C49" s="6"/>
      <c r="D49" s="6"/>
      <c r="E49" s="6"/>
      <c r="F49" s="6"/>
      <c r="G49" s="6"/>
      <c r="H49" s="6"/>
      <c r="I49" s="6"/>
      <c r="J49" s="6"/>
      <c r="K49" s="6"/>
      <c r="L49" s="6"/>
      <c r="M49" s="6"/>
      <c r="N49" s="6"/>
      <c r="O49" s="6"/>
      <c r="P49" s="6"/>
      <c r="Q49" s="6"/>
      <c r="R49" s="6"/>
      <c r="S49" s="6"/>
    </row>
    <row r="50" spans="3:19" x14ac:dyDescent="0.25">
      <c r="C50" s="6"/>
      <c r="D50" s="6"/>
      <c r="E50" s="6"/>
      <c r="F50" s="6"/>
      <c r="G50" s="6"/>
      <c r="H50" s="6"/>
      <c r="I50" s="6"/>
      <c r="J50" s="6"/>
      <c r="K50" s="6"/>
      <c r="L50" s="6"/>
      <c r="M50" s="6"/>
      <c r="N50" s="6"/>
      <c r="O50" s="6"/>
      <c r="P50" s="6"/>
      <c r="Q50" s="6"/>
      <c r="R50" s="6"/>
      <c r="S50" s="6"/>
    </row>
    <row r="51" spans="3:19" x14ac:dyDescent="0.25">
      <c r="C51" s="6"/>
      <c r="D51" s="6"/>
      <c r="E51" s="6"/>
      <c r="F51" s="6"/>
      <c r="G51" s="6"/>
      <c r="H51" s="6"/>
      <c r="I51" s="6"/>
      <c r="J51" s="6"/>
      <c r="K51" s="6"/>
      <c r="L51" s="6"/>
      <c r="M51" s="6"/>
      <c r="N51" s="6"/>
      <c r="O51" s="6"/>
      <c r="P51" s="6"/>
      <c r="Q51" s="6"/>
      <c r="R51" s="6"/>
      <c r="S51" s="6"/>
    </row>
    <row r="52" spans="3:19" x14ac:dyDescent="0.25">
      <c r="C52" s="6"/>
      <c r="D52" s="6"/>
      <c r="E52" s="6"/>
      <c r="F52" s="6"/>
      <c r="G52" s="6"/>
      <c r="H52" s="6"/>
      <c r="I52" s="6"/>
      <c r="J52" s="6"/>
      <c r="K52" s="6"/>
      <c r="L52" s="6"/>
      <c r="M52" s="6"/>
      <c r="N52" s="6"/>
      <c r="O52" s="6"/>
      <c r="P52" s="6"/>
      <c r="Q52" s="6"/>
      <c r="R52" s="6"/>
      <c r="S52" s="6"/>
    </row>
    <row r="53" spans="3:19" x14ac:dyDescent="0.25">
      <c r="C53" s="6"/>
      <c r="D53" s="6"/>
      <c r="E53" s="6"/>
      <c r="F53" s="6"/>
      <c r="G53" s="6"/>
      <c r="H53" s="6"/>
      <c r="I53" s="6"/>
      <c r="J53" s="6"/>
      <c r="K53" s="6"/>
      <c r="L53" s="6"/>
      <c r="M53" s="6"/>
      <c r="N53" s="6"/>
      <c r="O53" s="6"/>
      <c r="P53" s="6"/>
      <c r="Q53" s="6"/>
      <c r="R53" s="6"/>
      <c r="S53" s="6"/>
    </row>
    <row r="54" spans="3:19" x14ac:dyDescent="0.25">
      <c r="C54" s="6"/>
      <c r="D54" s="6"/>
      <c r="E54" s="6"/>
      <c r="F54" s="6"/>
      <c r="G54" s="6"/>
      <c r="H54" s="6"/>
      <c r="I54" s="6"/>
      <c r="J54" s="6"/>
      <c r="K54" s="6"/>
      <c r="L54" s="6"/>
      <c r="M54" s="6"/>
      <c r="N54" s="6"/>
      <c r="O54" s="6"/>
      <c r="P54" s="6"/>
      <c r="Q54" s="6"/>
      <c r="R54" s="6"/>
      <c r="S54" s="6"/>
    </row>
    <row r="55" spans="3:19" x14ac:dyDescent="0.25">
      <c r="C55" s="6"/>
      <c r="D55" s="6"/>
      <c r="E55" s="6"/>
      <c r="F55" s="6"/>
      <c r="G55" s="6"/>
      <c r="H55" s="6"/>
      <c r="I55" s="6"/>
      <c r="J55" s="6"/>
      <c r="K55" s="6"/>
      <c r="L55" s="6"/>
      <c r="M55" s="6"/>
      <c r="N55" s="6"/>
      <c r="O55" s="6"/>
      <c r="P55" s="6"/>
      <c r="Q55" s="6"/>
      <c r="R55" s="6"/>
      <c r="S55" s="6"/>
    </row>
    <row r="56" spans="3:19" x14ac:dyDescent="0.25">
      <c r="C56" s="6"/>
      <c r="D56" s="6"/>
      <c r="E56" s="6"/>
      <c r="F56" s="6"/>
      <c r="G56" s="6"/>
      <c r="H56" s="6"/>
      <c r="I56" s="6"/>
      <c r="J56" s="6"/>
      <c r="K56" s="6"/>
      <c r="L56" s="6"/>
      <c r="M56" s="6"/>
      <c r="N56" s="6"/>
      <c r="O56" s="6"/>
      <c r="P56" s="6"/>
      <c r="Q56" s="6"/>
      <c r="R56" s="6"/>
      <c r="S56" s="6"/>
    </row>
    <row r="57" spans="3:19" x14ac:dyDescent="0.25">
      <c r="C57" s="6"/>
      <c r="D57" s="6"/>
      <c r="E57" s="6"/>
      <c r="F57" s="6"/>
      <c r="G57" s="6"/>
      <c r="H57" s="6"/>
      <c r="I57" s="6"/>
      <c r="J57" s="6"/>
      <c r="K57" s="6"/>
      <c r="L57" s="6"/>
      <c r="M57" s="6"/>
      <c r="N57" s="6"/>
      <c r="O57" s="6"/>
      <c r="P57" s="6"/>
      <c r="Q57" s="6"/>
      <c r="R57" s="6"/>
      <c r="S57" s="6"/>
    </row>
    <row r="58" spans="3:19" x14ac:dyDescent="0.25">
      <c r="C58" s="6"/>
      <c r="D58" s="6"/>
      <c r="E58" s="6"/>
      <c r="F58" s="6"/>
      <c r="G58" s="6"/>
      <c r="H58" s="6"/>
      <c r="I58" s="6"/>
      <c r="J58" s="6"/>
      <c r="K58" s="6"/>
      <c r="L58" s="6"/>
      <c r="M58" s="6"/>
      <c r="N58" s="6"/>
      <c r="O58" s="6"/>
      <c r="P58" s="6"/>
      <c r="Q58" s="6"/>
      <c r="R58" s="6"/>
      <c r="S58" s="6"/>
    </row>
    <row r="59" spans="3:19" x14ac:dyDescent="0.25">
      <c r="C59" s="6"/>
      <c r="D59" s="6"/>
      <c r="E59" s="6"/>
      <c r="F59" s="6"/>
      <c r="G59" s="6"/>
      <c r="H59" s="6"/>
      <c r="I59" s="6"/>
      <c r="J59" s="6"/>
      <c r="K59" s="6"/>
      <c r="L59" s="6"/>
      <c r="M59" s="6"/>
      <c r="N59" s="6"/>
      <c r="O59" s="6"/>
      <c r="P59" s="6"/>
      <c r="Q59" s="6"/>
      <c r="R59" s="6"/>
      <c r="S59" s="6"/>
    </row>
    <row r="60" spans="3:19" x14ac:dyDescent="0.25">
      <c r="C60" s="6"/>
      <c r="D60" s="6"/>
      <c r="E60" s="6"/>
      <c r="F60" s="6"/>
      <c r="G60" s="6"/>
      <c r="H60" s="6"/>
      <c r="I60" s="6"/>
      <c r="J60" s="6"/>
      <c r="K60" s="6"/>
      <c r="L60" s="6"/>
      <c r="M60" s="6"/>
      <c r="N60" s="6"/>
      <c r="O60" s="6"/>
      <c r="P60" s="6"/>
      <c r="Q60" s="6"/>
      <c r="R60" s="6"/>
      <c r="S60" s="6"/>
    </row>
    <row r="61" spans="3:19" x14ac:dyDescent="0.25">
      <c r="C61" s="6"/>
      <c r="D61" s="6"/>
      <c r="E61" s="6"/>
      <c r="F61" s="6"/>
      <c r="G61" s="6"/>
      <c r="H61" s="6"/>
      <c r="I61" s="6"/>
      <c r="J61" s="6"/>
      <c r="K61" s="6"/>
      <c r="L61" s="6"/>
      <c r="M61" s="6"/>
      <c r="N61" s="6"/>
      <c r="O61" s="6"/>
      <c r="P61" s="6"/>
      <c r="Q61" s="6"/>
      <c r="R61" s="6"/>
      <c r="S61" s="6"/>
    </row>
    <row r="62" spans="3:19" x14ac:dyDescent="0.25">
      <c r="C62" s="6"/>
      <c r="D62" s="6"/>
      <c r="E62" s="6"/>
      <c r="F62" s="6"/>
      <c r="G62" s="6"/>
      <c r="H62" s="6"/>
      <c r="I62" s="6"/>
      <c r="J62" s="6"/>
      <c r="K62" s="6"/>
      <c r="L62" s="6"/>
      <c r="M62" s="6"/>
      <c r="N62" s="6"/>
      <c r="O62" s="6"/>
      <c r="P62" s="6"/>
      <c r="Q62" s="6"/>
      <c r="R62" s="6"/>
      <c r="S62" s="6"/>
    </row>
    <row r="63" spans="3:19" x14ac:dyDescent="0.25">
      <c r="C63" s="6"/>
      <c r="D63" s="6"/>
      <c r="E63" s="6"/>
      <c r="F63" s="6"/>
      <c r="G63" s="6"/>
      <c r="H63" s="6"/>
      <c r="I63" s="6"/>
      <c r="J63" s="6"/>
      <c r="K63" s="6"/>
      <c r="L63" s="6"/>
      <c r="M63" s="6"/>
      <c r="N63" s="6"/>
      <c r="O63" s="6"/>
      <c r="P63" s="6"/>
      <c r="Q63" s="6"/>
      <c r="R63" s="6"/>
      <c r="S63" s="6"/>
    </row>
    <row r="64" spans="3:19" x14ac:dyDescent="0.25">
      <c r="C64" s="6"/>
      <c r="D64" s="6"/>
      <c r="E64" s="6"/>
      <c r="F64" s="6"/>
      <c r="G64" s="6"/>
      <c r="H64" s="6"/>
      <c r="I64" s="6"/>
      <c r="J64" s="6"/>
      <c r="K64" s="6"/>
      <c r="L64" s="6"/>
      <c r="M64" s="6"/>
      <c r="N64" s="6"/>
      <c r="O64" s="6"/>
      <c r="P64" s="6"/>
      <c r="Q64" s="6"/>
      <c r="R64" s="6"/>
      <c r="S64" s="6"/>
    </row>
    <row r="65" spans="3:19" x14ac:dyDescent="0.25">
      <c r="C65" s="6"/>
      <c r="D65" s="6"/>
      <c r="E65" s="6"/>
      <c r="F65" s="6"/>
      <c r="G65" s="6"/>
      <c r="H65" s="6"/>
      <c r="I65" s="6"/>
      <c r="J65" s="6"/>
      <c r="K65" s="6"/>
      <c r="L65" s="6"/>
      <c r="M65" s="6"/>
      <c r="N65" s="6"/>
      <c r="O65" s="6"/>
      <c r="P65" s="6"/>
      <c r="Q65" s="6"/>
      <c r="R65" s="6"/>
      <c r="S65" s="6"/>
    </row>
    <row r="66" spans="3:19" x14ac:dyDescent="0.25">
      <c r="C66" s="6"/>
      <c r="D66" s="6"/>
      <c r="E66" s="6"/>
      <c r="F66" s="6"/>
      <c r="G66" s="6"/>
      <c r="H66" s="6"/>
      <c r="I66" s="6"/>
      <c r="J66" s="6"/>
      <c r="K66" s="6"/>
      <c r="L66" s="6"/>
      <c r="M66" s="6"/>
      <c r="N66" s="6"/>
      <c r="O66" s="6"/>
      <c r="P66" s="6"/>
      <c r="Q66" s="6"/>
      <c r="R66" s="6"/>
      <c r="S66" s="6"/>
    </row>
    <row r="67" spans="3:19" x14ac:dyDescent="0.25">
      <c r="C67" s="6"/>
      <c r="D67" s="6"/>
      <c r="E67" s="6"/>
      <c r="F67" s="6"/>
      <c r="G67" s="6"/>
      <c r="H67" s="6"/>
      <c r="I67" s="6"/>
      <c r="J67" s="6"/>
      <c r="K67" s="6"/>
      <c r="L67" s="6"/>
      <c r="M67" s="6"/>
      <c r="N67" s="6"/>
      <c r="O67" s="6"/>
      <c r="P67" s="6"/>
      <c r="Q67" s="6"/>
      <c r="R67" s="6"/>
      <c r="S67" s="6"/>
    </row>
    <row r="68" spans="3:19" x14ac:dyDescent="0.25">
      <c r="C68" s="6"/>
      <c r="D68" s="6"/>
      <c r="E68" s="6"/>
      <c r="F68" s="6"/>
      <c r="G68" s="6"/>
      <c r="H68" s="6"/>
      <c r="I68" s="6"/>
      <c r="J68" s="6"/>
      <c r="K68" s="6"/>
      <c r="L68" s="6"/>
      <c r="M68" s="6"/>
      <c r="N68" s="6"/>
      <c r="O68" s="6"/>
      <c r="P68" s="6"/>
      <c r="Q68" s="6"/>
      <c r="R68" s="6"/>
      <c r="S68" s="6"/>
    </row>
    <row r="69" spans="3:19" x14ac:dyDescent="0.25">
      <c r="C69" s="6"/>
      <c r="D69" s="6"/>
      <c r="E69" s="6"/>
      <c r="F69" s="6"/>
      <c r="G69" s="6"/>
      <c r="H69" s="6"/>
      <c r="I69" s="6"/>
      <c r="J69" s="6"/>
      <c r="K69" s="6"/>
      <c r="L69" s="6"/>
      <c r="M69" s="6"/>
      <c r="N69" s="6"/>
      <c r="O69" s="6"/>
      <c r="P69" s="6"/>
      <c r="Q69" s="6"/>
      <c r="R69" s="6"/>
      <c r="S69" s="6"/>
    </row>
    <row r="70" spans="3:19" x14ac:dyDescent="0.25">
      <c r="C70" s="6"/>
      <c r="D70" s="6"/>
      <c r="E70" s="6"/>
      <c r="F70" s="6"/>
      <c r="G70" s="6"/>
      <c r="H70" s="6"/>
      <c r="I70" s="6"/>
      <c r="J70" s="6"/>
      <c r="K70" s="6"/>
      <c r="L70" s="6"/>
      <c r="M70" s="6"/>
      <c r="N70" s="6"/>
      <c r="O70" s="6"/>
      <c r="P70" s="6"/>
      <c r="Q70" s="6"/>
      <c r="R70" s="6"/>
      <c r="S70" s="6"/>
    </row>
    <row r="71" spans="3:19" x14ac:dyDescent="0.25">
      <c r="C71" s="6"/>
      <c r="D71" s="6"/>
      <c r="E71" s="6"/>
      <c r="F71" s="6"/>
      <c r="G71" s="6"/>
      <c r="H71" s="6"/>
      <c r="I71" s="6"/>
      <c r="J71" s="6"/>
      <c r="K71" s="6"/>
      <c r="L71" s="6"/>
      <c r="M71" s="6"/>
      <c r="N71" s="6"/>
      <c r="O71" s="6"/>
      <c r="P71" s="6"/>
      <c r="Q71" s="6"/>
      <c r="R71" s="6"/>
      <c r="S71" s="6"/>
    </row>
    <row r="72" spans="3:19" x14ac:dyDescent="0.25">
      <c r="C72" s="6"/>
      <c r="D72" s="6"/>
      <c r="E72" s="6"/>
      <c r="F72" s="6"/>
      <c r="G72" s="6"/>
      <c r="H72" s="6"/>
      <c r="I72" s="6"/>
      <c r="J72" s="6"/>
      <c r="K72" s="6"/>
      <c r="L72" s="6"/>
      <c r="M72" s="6"/>
      <c r="N72" s="6"/>
      <c r="O72" s="6"/>
      <c r="P72" s="6"/>
      <c r="Q72" s="6"/>
      <c r="R72" s="6"/>
      <c r="S72" s="6"/>
    </row>
    <row r="73" spans="3:19" x14ac:dyDescent="0.25">
      <c r="C73" s="6"/>
      <c r="D73" s="6"/>
      <c r="E73" s="6"/>
      <c r="F73" s="6"/>
      <c r="G73" s="6"/>
      <c r="H73" s="6"/>
      <c r="I73" s="6"/>
      <c r="J73" s="6"/>
      <c r="K73" s="6"/>
      <c r="L73" s="6"/>
      <c r="M73" s="6"/>
      <c r="N73" s="6"/>
      <c r="O73" s="6"/>
      <c r="P73" s="6"/>
      <c r="Q73" s="6"/>
      <c r="R73" s="6"/>
      <c r="S73" s="6"/>
    </row>
    <row r="74" spans="3:19" x14ac:dyDescent="0.25">
      <c r="C74" s="6"/>
      <c r="D74" s="6"/>
      <c r="E74" s="6"/>
      <c r="F74" s="6"/>
      <c r="G74" s="6"/>
      <c r="H74" s="6"/>
      <c r="I74" s="6"/>
      <c r="J74" s="6"/>
      <c r="K74" s="6"/>
      <c r="L74" s="6"/>
      <c r="M74" s="6"/>
      <c r="N74" s="6"/>
      <c r="O74" s="6"/>
      <c r="P74" s="6"/>
      <c r="Q74" s="6"/>
      <c r="R74" s="6"/>
      <c r="S74" s="6"/>
    </row>
    <row r="75" spans="3:19" x14ac:dyDescent="0.25">
      <c r="C75" s="6"/>
      <c r="D75" s="6"/>
      <c r="E75" s="6"/>
      <c r="F75" s="6"/>
      <c r="G75" s="6"/>
      <c r="H75" s="6"/>
      <c r="I75" s="6"/>
      <c r="J75" s="6"/>
      <c r="K75" s="6"/>
      <c r="L75" s="6"/>
      <c r="M75" s="6"/>
      <c r="N75" s="6"/>
      <c r="O75" s="6"/>
      <c r="P75" s="6"/>
      <c r="Q75" s="6"/>
      <c r="R75" s="6"/>
      <c r="S75" s="6"/>
    </row>
    <row r="76" spans="3:19" x14ac:dyDescent="0.25">
      <c r="C76" s="6"/>
      <c r="D76" s="6"/>
      <c r="E76" s="6"/>
      <c r="F76" s="6"/>
      <c r="G76" s="6"/>
      <c r="H76" s="6"/>
      <c r="I76" s="6"/>
      <c r="J76" s="6"/>
      <c r="K76" s="6"/>
      <c r="L76" s="6"/>
      <c r="M76" s="6"/>
      <c r="N76" s="6"/>
      <c r="O76" s="6"/>
      <c r="P76" s="6"/>
      <c r="Q76" s="6"/>
      <c r="R76" s="6"/>
      <c r="S76" s="6"/>
    </row>
    <row r="77" spans="3:19" x14ac:dyDescent="0.25">
      <c r="C77" s="6"/>
      <c r="D77" s="6"/>
      <c r="E77" s="6"/>
      <c r="F77" s="6"/>
      <c r="G77" s="6"/>
      <c r="H77" s="6"/>
      <c r="I77" s="6"/>
      <c r="J77" s="6"/>
      <c r="K77" s="6"/>
      <c r="L77" s="6"/>
      <c r="M77" s="6"/>
      <c r="N77" s="6"/>
      <c r="O77" s="6"/>
      <c r="P77" s="6"/>
      <c r="Q77" s="6"/>
      <c r="R77" s="6"/>
      <c r="S77" s="6"/>
    </row>
    <row r="78" spans="3:19" x14ac:dyDescent="0.25">
      <c r="C78" s="6"/>
      <c r="D78" s="6"/>
      <c r="E78" s="6"/>
      <c r="F78" s="6"/>
      <c r="G78" s="6"/>
      <c r="H78" s="6"/>
      <c r="I78" s="6"/>
      <c r="J78" s="6"/>
      <c r="K78" s="6"/>
      <c r="L78" s="6"/>
      <c r="M78" s="6"/>
      <c r="N78" s="6"/>
      <c r="O78" s="6"/>
      <c r="P78" s="6"/>
      <c r="Q78" s="6"/>
      <c r="R78" s="6"/>
      <c r="S78" s="6"/>
    </row>
    <row r="79" spans="3:19" x14ac:dyDescent="0.25">
      <c r="C79" s="6"/>
      <c r="D79" s="6"/>
      <c r="E79" s="6"/>
      <c r="F79" s="6"/>
      <c r="G79" s="6"/>
      <c r="H79" s="6"/>
      <c r="I79" s="6"/>
      <c r="J79" s="6"/>
      <c r="K79" s="6"/>
      <c r="L79" s="6"/>
      <c r="M79" s="6"/>
      <c r="N79" s="6"/>
      <c r="O79" s="6"/>
      <c r="P79" s="6"/>
      <c r="Q79" s="6"/>
      <c r="R79" s="6"/>
      <c r="S79" s="6"/>
    </row>
    <row r="80" spans="3:19" x14ac:dyDescent="0.25">
      <c r="C80" s="6"/>
      <c r="D80" s="6"/>
      <c r="E80" s="6"/>
      <c r="F80" s="6"/>
      <c r="G80" s="6"/>
      <c r="H80" s="6"/>
      <c r="I80" s="6"/>
      <c r="J80" s="6"/>
      <c r="K80" s="6"/>
      <c r="L80" s="6"/>
      <c r="M80" s="6"/>
      <c r="N80" s="6"/>
      <c r="O80" s="6"/>
      <c r="P80" s="6"/>
      <c r="Q80" s="6"/>
      <c r="R80" s="6"/>
      <c r="S80" s="6"/>
    </row>
    <row r="81" spans="3:19" x14ac:dyDescent="0.25">
      <c r="C81" s="6"/>
      <c r="D81" s="6"/>
      <c r="E81" s="6"/>
      <c r="F81" s="6"/>
      <c r="G81" s="6"/>
      <c r="H81" s="6"/>
      <c r="I81" s="6"/>
      <c r="J81" s="6"/>
      <c r="K81" s="6"/>
      <c r="L81" s="6"/>
      <c r="M81" s="6"/>
      <c r="N81" s="6"/>
      <c r="O81" s="6"/>
      <c r="P81" s="6"/>
      <c r="Q81" s="6"/>
      <c r="R81" s="6"/>
      <c r="S81" s="6"/>
    </row>
    <row r="82" spans="3:19" x14ac:dyDescent="0.25">
      <c r="C82" s="6"/>
      <c r="D82" s="6"/>
      <c r="E82" s="6"/>
      <c r="F82" s="6"/>
      <c r="G82" s="6"/>
      <c r="H82" s="6"/>
      <c r="I82" s="6"/>
      <c r="J82" s="6"/>
      <c r="K82" s="6"/>
      <c r="L82" s="6"/>
      <c r="M82" s="6"/>
      <c r="N82" s="6"/>
      <c r="O82" s="6"/>
      <c r="P82" s="6"/>
      <c r="Q82" s="6"/>
      <c r="R82" s="6"/>
      <c r="S82" s="6"/>
    </row>
    <row r="83" spans="3:19" x14ac:dyDescent="0.25">
      <c r="C83" s="6"/>
      <c r="D83" s="6"/>
      <c r="E83" s="6"/>
      <c r="F83" s="6"/>
      <c r="G83" s="6"/>
      <c r="H83" s="6"/>
      <c r="I83" s="6"/>
      <c r="J83" s="6"/>
      <c r="K83" s="6"/>
      <c r="L83" s="6"/>
      <c r="M83" s="6"/>
      <c r="N83" s="6"/>
      <c r="O83" s="6"/>
      <c r="P83" s="6"/>
      <c r="Q83" s="6"/>
      <c r="R83" s="6"/>
      <c r="S83" s="6"/>
    </row>
    <row r="84" spans="3:19" x14ac:dyDescent="0.25">
      <c r="C84" s="6"/>
      <c r="D84" s="6"/>
      <c r="E84" s="6"/>
      <c r="F84" s="6"/>
      <c r="G84" s="6"/>
      <c r="H84" s="6"/>
      <c r="I84" s="6"/>
      <c r="J84" s="6"/>
      <c r="K84" s="6"/>
      <c r="L84" s="6"/>
      <c r="M84" s="6"/>
      <c r="N84" s="6"/>
      <c r="O84" s="6"/>
      <c r="P84" s="6"/>
      <c r="Q84" s="6"/>
      <c r="R84" s="6"/>
      <c r="S84" s="6"/>
    </row>
    <row r="85" spans="3:19" x14ac:dyDescent="0.25">
      <c r="C85" s="6"/>
      <c r="D85" s="6"/>
      <c r="E85" s="6"/>
      <c r="F85" s="6"/>
      <c r="G85" s="6"/>
      <c r="H85" s="6"/>
      <c r="I85" s="6"/>
      <c r="J85" s="6"/>
      <c r="K85" s="6"/>
      <c r="L85" s="6"/>
      <c r="M85" s="6"/>
      <c r="N85" s="6"/>
      <c r="O85" s="6"/>
      <c r="P85" s="6"/>
      <c r="Q85" s="6"/>
      <c r="R85" s="6"/>
      <c r="S85" s="6"/>
    </row>
    <row r="86" spans="3:19" x14ac:dyDescent="0.25">
      <c r="C86" s="6"/>
      <c r="D86" s="6"/>
      <c r="E86" s="6"/>
      <c r="F86" s="6"/>
      <c r="G86" s="6"/>
      <c r="H86" s="6"/>
      <c r="I86" s="6"/>
      <c r="J86" s="6"/>
      <c r="K86" s="6"/>
      <c r="L86" s="6"/>
      <c r="M86" s="6"/>
      <c r="N86" s="6"/>
      <c r="O86" s="6"/>
      <c r="P86" s="6"/>
      <c r="Q86" s="6"/>
      <c r="R86" s="6"/>
      <c r="S86" s="6"/>
    </row>
    <row r="87" spans="3:19" x14ac:dyDescent="0.25">
      <c r="C87" s="6"/>
      <c r="D87" s="6"/>
      <c r="E87" s="6"/>
      <c r="F87" s="6"/>
      <c r="G87" s="6"/>
      <c r="H87" s="6"/>
      <c r="I87" s="6"/>
      <c r="J87" s="6"/>
      <c r="K87" s="6"/>
      <c r="L87" s="6"/>
      <c r="M87" s="6"/>
      <c r="N87" s="6"/>
      <c r="O87" s="6"/>
      <c r="P87" s="6"/>
      <c r="Q87" s="6"/>
      <c r="R87" s="6"/>
      <c r="S87" s="6"/>
    </row>
    <row r="88" spans="3:19" x14ac:dyDescent="0.25">
      <c r="C88" s="6"/>
      <c r="D88" s="6"/>
      <c r="E88" s="6"/>
      <c r="F88" s="6"/>
      <c r="G88" s="6"/>
      <c r="H88" s="6"/>
      <c r="I88" s="6"/>
      <c r="J88" s="6"/>
      <c r="K88" s="6"/>
      <c r="L88" s="6"/>
      <c r="M88" s="6"/>
      <c r="N88" s="6"/>
      <c r="O88" s="6"/>
      <c r="P88" s="6"/>
      <c r="Q88" s="6"/>
      <c r="R88" s="6"/>
      <c r="S88" s="6"/>
    </row>
    <row r="89" spans="3:19" x14ac:dyDescent="0.25">
      <c r="C89" s="6"/>
      <c r="D89" s="6"/>
      <c r="E89" s="6"/>
      <c r="F89" s="6"/>
      <c r="G89" s="6"/>
      <c r="H89" s="6"/>
      <c r="I89" s="6"/>
      <c r="J89" s="6"/>
      <c r="K89" s="6"/>
      <c r="L89" s="6"/>
      <c r="M89" s="6"/>
      <c r="N89" s="6"/>
      <c r="O89" s="6"/>
      <c r="P89" s="6"/>
      <c r="Q89" s="6"/>
      <c r="R89" s="6"/>
      <c r="S89" s="6"/>
    </row>
    <row r="90" spans="3:19" x14ac:dyDescent="0.25">
      <c r="C90" s="6"/>
      <c r="D90" s="6"/>
      <c r="E90" s="6"/>
      <c r="F90" s="6"/>
      <c r="G90" s="6"/>
      <c r="H90" s="6"/>
      <c r="I90" s="6"/>
      <c r="J90" s="6"/>
      <c r="K90" s="6"/>
      <c r="L90" s="6"/>
      <c r="M90" s="6"/>
      <c r="N90" s="6"/>
      <c r="O90" s="6"/>
      <c r="P90" s="6"/>
      <c r="Q90" s="6"/>
      <c r="R90" s="6"/>
      <c r="S90" s="6"/>
    </row>
    <row r="91" spans="3:19" x14ac:dyDescent="0.25">
      <c r="C91" s="6"/>
      <c r="D91" s="6"/>
      <c r="E91" s="6"/>
      <c r="F91" s="6"/>
      <c r="G91" s="6"/>
      <c r="H91" s="6"/>
      <c r="I91" s="6"/>
      <c r="J91" s="6"/>
      <c r="K91" s="6"/>
      <c r="L91" s="6"/>
      <c r="M91" s="6"/>
      <c r="N91" s="6"/>
      <c r="O91" s="6"/>
      <c r="P91" s="6"/>
      <c r="Q91" s="6"/>
      <c r="R91" s="6"/>
      <c r="S91" s="6"/>
    </row>
    <row r="92" spans="3:19" x14ac:dyDescent="0.25">
      <c r="C92" s="6"/>
      <c r="D92" s="6"/>
      <c r="E92" s="6"/>
      <c r="F92" s="6"/>
      <c r="G92" s="6"/>
      <c r="H92" s="6"/>
      <c r="I92" s="6"/>
      <c r="J92" s="6"/>
      <c r="K92" s="6"/>
      <c r="L92" s="6"/>
      <c r="M92" s="6"/>
      <c r="N92" s="6"/>
      <c r="O92" s="6"/>
      <c r="P92" s="6"/>
      <c r="Q92" s="6"/>
      <c r="R92" s="6"/>
      <c r="S92" s="6"/>
    </row>
    <row r="93" spans="3:19" x14ac:dyDescent="0.25">
      <c r="C93" s="6"/>
      <c r="D93" s="6"/>
      <c r="E93" s="6"/>
      <c r="F93" s="6"/>
      <c r="G93" s="6"/>
      <c r="H93" s="6"/>
      <c r="I93" s="6"/>
      <c r="J93" s="6"/>
      <c r="K93" s="6"/>
      <c r="L93" s="6"/>
      <c r="M93" s="6"/>
      <c r="N93" s="6"/>
      <c r="O93" s="6"/>
      <c r="P93" s="6"/>
      <c r="Q93" s="6"/>
      <c r="R93" s="6"/>
      <c r="S93" s="6"/>
    </row>
    <row r="94" spans="3:19" x14ac:dyDescent="0.25">
      <c r="C94" s="6"/>
      <c r="D94" s="6"/>
      <c r="E94" s="6"/>
      <c r="F94" s="6"/>
      <c r="G94" s="6"/>
      <c r="H94" s="6"/>
      <c r="I94" s="6"/>
      <c r="J94" s="6"/>
      <c r="K94" s="6"/>
      <c r="L94" s="6"/>
      <c r="M94" s="6"/>
      <c r="N94" s="6"/>
      <c r="O94" s="6"/>
      <c r="P94" s="6"/>
      <c r="Q94" s="6"/>
      <c r="R94" s="6"/>
      <c r="S94" s="6"/>
    </row>
    <row r="95" spans="3:19" x14ac:dyDescent="0.25">
      <c r="C95" s="6"/>
      <c r="D95" s="6"/>
      <c r="E95" s="6"/>
      <c r="F95" s="6"/>
      <c r="G95" s="6"/>
      <c r="H95" s="6"/>
      <c r="I95" s="6"/>
      <c r="J95" s="6"/>
      <c r="K95" s="6"/>
      <c r="L95" s="6"/>
      <c r="M95" s="6"/>
      <c r="N95" s="6"/>
      <c r="O95" s="6"/>
      <c r="P95" s="6"/>
      <c r="Q95" s="6"/>
      <c r="R95" s="6"/>
      <c r="S95" s="6"/>
    </row>
    <row r="96" spans="3:19" x14ac:dyDescent="0.25">
      <c r="C96" s="6"/>
      <c r="D96" s="6"/>
      <c r="E96" s="6"/>
      <c r="F96" s="6"/>
      <c r="G96" s="6"/>
      <c r="H96" s="6"/>
      <c r="I96" s="6"/>
      <c r="J96" s="6"/>
      <c r="K96" s="6"/>
      <c r="L96" s="6"/>
      <c r="M96" s="6"/>
      <c r="N96" s="6"/>
      <c r="O96" s="6"/>
      <c r="P96" s="6"/>
      <c r="Q96" s="6"/>
      <c r="R96" s="6"/>
      <c r="S96" s="6"/>
    </row>
    <row r="97" spans="3:19" x14ac:dyDescent="0.25">
      <c r="C97" s="6"/>
      <c r="D97" s="6"/>
      <c r="E97" s="6"/>
      <c r="F97" s="6"/>
      <c r="G97" s="6"/>
      <c r="H97" s="6"/>
      <c r="I97" s="6"/>
      <c r="J97" s="6"/>
      <c r="K97" s="6"/>
      <c r="L97" s="6"/>
      <c r="M97" s="6"/>
      <c r="N97" s="6"/>
      <c r="O97" s="6"/>
      <c r="P97" s="6"/>
      <c r="Q97" s="6"/>
      <c r="R97" s="6"/>
      <c r="S97" s="6"/>
    </row>
  </sheetData>
  <pageMargins left="0.7" right="0.7" top="0.75" bottom="0.75" header="0.3" footer="0.3"/>
  <pageSetup orientation="portrait"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T97"/>
  <sheetViews>
    <sheetView workbookViewId="0">
      <selection activeCell="D1" sqref="D1"/>
    </sheetView>
  </sheetViews>
  <sheetFormatPr defaultRowHeight="15" x14ac:dyDescent="0.25"/>
  <sheetData>
    <row r="1" spans="1:20" x14ac:dyDescent="0.25">
      <c r="A1" t="s">
        <v>70</v>
      </c>
      <c r="B1" t="s">
        <v>71</v>
      </c>
      <c r="C1" t="s">
        <v>72</v>
      </c>
      <c r="D1" t="s">
        <v>134</v>
      </c>
      <c r="E1" t="s">
        <v>130</v>
      </c>
      <c r="F1" t="s">
        <v>53</v>
      </c>
      <c r="G1" t="s">
        <v>74</v>
      </c>
      <c r="H1" t="s">
        <v>75</v>
      </c>
      <c r="I1" t="s">
        <v>77</v>
      </c>
      <c r="J1" t="s">
        <v>78</v>
      </c>
      <c r="K1" t="s">
        <v>131</v>
      </c>
      <c r="L1" t="s">
        <v>125</v>
      </c>
      <c r="M1" t="s">
        <v>76</v>
      </c>
      <c r="N1" t="s">
        <v>126</v>
      </c>
      <c r="O1" t="s">
        <v>82</v>
      </c>
      <c r="P1" t="s">
        <v>79</v>
      </c>
      <c r="Q1" t="s">
        <v>80</v>
      </c>
      <c r="R1" t="s">
        <v>81</v>
      </c>
      <c r="S1" t="s">
        <v>82</v>
      </c>
      <c r="T1" t="s">
        <v>21</v>
      </c>
    </row>
    <row r="2" spans="1:20" x14ac:dyDescent="0.25">
      <c r="A2" t="s">
        <v>111</v>
      </c>
      <c r="B2" t="s">
        <v>95</v>
      </c>
      <c r="C2" s="6">
        <v>1</v>
      </c>
      <c r="D2" s="6">
        <v>1</v>
      </c>
      <c r="E2" s="6">
        <v>1</v>
      </c>
      <c r="F2" s="6">
        <v>1</v>
      </c>
      <c r="G2" s="6">
        <v>1</v>
      </c>
      <c r="H2" s="6">
        <v>1</v>
      </c>
      <c r="I2" s="6">
        <v>3</v>
      </c>
      <c r="J2" s="6">
        <v>6</v>
      </c>
      <c r="K2" s="6">
        <v>1</v>
      </c>
      <c r="L2" s="6">
        <v>3</v>
      </c>
      <c r="M2" s="6">
        <v>6</v>
      </c>
      <c r="N2" s="6">
        <v>2</v>
      </c>
      <c r="O2" s="6">
        <v>3</v>
      </c>
      <c r="P2" s="6">
        <v>4</v>
      </c>
      <c r="Q2" s="6">
        <v>4</v>
      </c>
      <c r="R2" s="6">
        <v>4</v>
      </c>
      <c r="S2" s="6">
        <v>4</v>
      </c>
    </row>
    <row r="3" spans="1:20" x14ac:dyDescent="0.25">
      <c r="A3" t="s">
        <v>111</v>
      </c>
      <c r="B3" t="s">
        <v>96</v>
      </c>
      <c r="C3" s="6">
        <v>6</v>
      </c>
      <c r="D3" s="6">
        <v>5</v>
      </c>
      <c r="E3" s="6">
        <v>6</v>
      </c>
      <c r="F3" s="6">
        <v>6</v>
      </c>
      <c r="G3" s="6">
        <v>6</v>
      </c>
      <c r="H3" s="6">
        <v>8</v>
      </c>
      <c r="I3" s="6">
        <v>5</v>
      </c>
      <c r="J3" s="6">
        <v>6</v>
      </c>
      <c r="K3" s="6">
        <v>8</v>
      </c>
      <c r="L3" s="6">
        <v>5</v>
      </c>
      <c r="M3" s="6">
        <v>5</v>
      </c>
      <c r="N3" s="6">
        <v>4</v>
      </c>
      <c r="O3" s="6">
        <v>5</v>
      </c>
      <c r="P3" s="6">
        <v>4</v>
      </c>
      <c r="Q3" s="6">
        <v>17</v>
      </c>
      <c r="R3" s="6">
        <v>1</v>
      </c>
      <c r="S3" s="6">
        <v>4</v>
      </c>
    </row>
    <row r="4" spans="1:20" x14ac:dyDescent="0.25">
      <c r="A4" t="s">
        <v>111</v>
      </c>
      <c r="B4" t="s">
        <v>122</v>
      </c>
      <c r="C4" s="6">
        <v>6</v>
      </c>
      <c r="D4" s="6">
        <v>3</v>
      </c>
      <c r="E4" s="6">
        <v>1</v>
      </c>
      <c r="F4" s="6">
        <v>1</v>
      </c>
      <c r="G4" s="6">
        <v>1</v>
      </c>
      <c r="H4" s="6">
        <v>6</v>
      </c>
      <c r="I4" s="6">
        <v>6</v>
      </c>
      <c r="J4" s="6">
        <v>6</v>
      </c>
      <c r="K4" s="6">
        <v>3</v>
      </c>
      <c r="L4" s="6">
        <v>4</v>
      </c>
      <c r="M4" s="6">
        <v>6</v>
      </c>
      <c r="N4" s="6">
        <v>6</v>
      </c>
      <c r="O4" s="6">
        <v>6</v>
      </c>
      <c r="P4" s="6">
        <v>1</v>
      </c>
      <c r="Q4" s="6">
        <v>1</v>
      </c>
      <c r="R4" s="6">
        <v>0</v>
      </c>
      <c r="S4" s="6">
        <v>4</v>
      </c>
    </row>
    <row r="5" spans="1:20" x14ac:dyDescent="0.25">
      <c r="A5" t="s">
        <v>111</v>
      </c>
      <c r="B5" t="s">
        <v>123</v>
      </c>
      <c r="C5" s="6">
        <v>3</v>
      </c>
      <c r="D5" s="6">
        <v>1</v>
      </c>
      <c r="E5" s="6">
        <v>0</v>
      </c>
      <c r="F5" s="6">
        <v>1</v>
      </c>
      <c r="G5" s="6">
        <v>1</v>
      </c>
      <c r="H5" s="6">
        <v>2</v>
      </c>
      <c r="I5" s="6">
        <v>2</v>
      </c>
      <c r="J5" s="6">
        <v>2</v>
      </c>
      <c r="K5" s="6">
        <v>1</v>
      </c>
      <c r="L5" s="6">
        <v>1</v>
      </c>
      <c r="M5" s="6">
        <v>2</v>
      </c>
      <c r="N5" s="6">
        <v>2</v>
      </c>
      <c r="O5" s="6">
        <v>2</v>
      </c>
      <c r="P5" s="6">
        <v>1</v>
      </c>
      <c r="Q5" s="6">
        <v>0</v>
      </c>
      <c r="R5" s="6">
        <v>0</v>
      </c>
      <c r="S5" s="6">
        <v>6</v>
      </c>
    </row>
    <row r="6" spans="1:20" x14ac:dyDescent="0.25">
      <c r="A6" t="s">
        <v>112</v>
      </c>
      <c r="B6" t="s">
        <v>95</v>
      </c>
      <c r="C6" s="6">
        <v>1</v>
      </c>
      <c r="D6" s="6">
        <v>1</v>
      </c>
      <c r="E6" s="6">
        <v>1</v>
      </c>
      <c r="F6" s="6">
        <v>1</v>
      </c>
      <c r="G6" s="6">
        <v>1</v>
      </c>
      <c r="H6" s="6">
        <v>2</v>
      </c>
      <c r="I6" s="6">
        <v>4</v>
      </c>
      <c r="J6" s="6">
        <v>14</v>
      </c>
      <c r="K6" s="6">
        <v>1</v>
      </c>
      <c r="L6" s="6">
        <v>5</v>
      </c>
      <c r="M6" s="6">
        <v>14</v>
      </c>
      <c r="N6" s="6">
        <v>3</v>
      </c>
      <c r="O6" s="6">
        <v>4</v>
      </c>
      <c r="P6" s="6">
        <v>4</v>
      </c>
      <c r="Q6" s="6">
        <v>4</v>
      </c>
      <c r="R6" s="6">
        <v>4</v>
      </c>
      <c r="S6" s="6">
        <v>4</v>
      </c>
    </row>
    <row r="7" spans="1:20" x14ac:dyDescent="0.25">
      <c r="A7" t="s">
        <v>112</v>
      </c>
      <c r="B7" t="s">
        <v>96</v>
      </c>
      <c r="C7" s="6">
        <v>4</v>
      </c>
      <c r="D7" s="6">
        <v>3</v>
      </c>
      <c r="E7" s="6">
        <v>4</v>
      </c>
      <c r="F7" s="6">
        <v>3</v>
      </c>
      <c r="G7" s="6">
        <v>4</v>
      </c>
      <c r="H7" s="6">
        <v>11</v>
      </c>
      <c r="I7" s="6">
        <v>3</v>
      </c>
      <c r="J7" s="6">
        <v>6</v>
      </c>
      <c r="K7" s="6">
        <v>5</v>
      </c>
      <c r="L7" s="6">
        <v>2</v>
      </c>
      <c r="M7" s="6">
        <v>4</v>
      </c>
      <c r="N7" s="6">
        <v>2</v>
      </c>
      <c r="O7" s="6">
        <v>4</v>
      </c>
      <c r="P7" s="6">
        <v>4</v>
      </c>
      <c r="Q7" s="6">
        <v>18</v>
      </c>
      <c r="R7" s="6">
        <v>4</v>
      </c>
      <c r="S7" s="6">
        <v>5</v>
      </c>
    </row>
    <row r="8" spans="1:20" x14ac:dyDescent="0.25">
      <c r="A8" t="s">
        <v>112</v>
      </c>
      <c r="B8" t="s">
        <v>122</v>
      </c>
      <c r="C8" s="6">
        <v>5</v>
      </c>
      <c r="D8" s="6">
        <v>5</v>
      </c>
      <c r="E8" s="6">
        <v>7</v>
      </c>
      <c r="F8" s="6">
        <v>6</v>
      </c>
      <c r="G8" s="6">
        <v>4</v>
      </c>
      <c r="H8" s="6">
        <v>4</v>
      </c>
      <c r="I8" s="6">
        <v>3</v>
      </c>
      <c r="J8" s="6">
        <v>4</v>
      </c>
      <c r="K8" s="6">
        <v>5</v>
      </c>
      <c r="L8" s="6">
        <v>2</v>
      </c>
      <c r="M8" s="6">
        <v>3</v>
      </c>
      <c r="N8" s="6">
        <v>3</v>
      </c>
      <c r="O8" s="6">
        <v>4</v>
      </c>
      <c r="P8" s="6">
        <v>4</v>
      </c>
      <c r="Q8" s="6">
        <v>5</v>
      </c>
      <c r="R8" s="6">
        <v>7</v>
      </c>
      <c r="S8" s="6">
        <v>5</v>
      </c>
    </row>
    <row r="9" spans="1:20" x14ac:dyDescent="0.25">
      <c r="A9" t="s">
        <v>112</v>
      </c>
      <c r="B9" t="s">
        <v>123</v>
      </c>
      <c r="C9" s="6">
        <v>1</v>
      </c>
      <c r="D9" s="6">
        <v>1</v>
      </c>
      <c r="E9" s="6">
        <v>3</v>
      </c>
      <c r="F9" s="6">
        <v>2</v>
      </c>
      <c r="G9" s="6">
        <v>3</v>
      </c>
      <c r="H9" s="6">
        <v>1</v>
      </c>
      <c r="I9" s="6">
        <v>1</v>
      </c>
      <c r="J9" s="6">
        <v>1</v>
      </c>
      <c r="K9" s="6">
        <v>1</v>
      </c>
      <c r="L9" s="6">
        <v>1</v>
      </c>
      <c r="M9" s="6">
        <v>1</v>
      </c>
      <c r="N9" s="6">
        <v>1</v>
      </c>
      <c r="O9" s="6">
        <v>1</v>
      </c>
      <c r="P9" s="6">
        <v>3</v>
      </c>
      <c r="Q9" s="6">
        <v>1</v>
      </c>
      <c r="R9" s="6">
        <v>9</v>
      </c>
      <c r="S9" s="6">
        <v>6</v>
      </c>
    </row>
    <row r="10" spans="1:20" x14ac:dyDescent="0.25">
      <c r="A10" t="s">
        <v>113</v>
      </c>
      <c r="B10" t="s">
        <v>95</v>
      </c>
      <c r="C10" s="6">
        <v>2</v>
      </c>
      <c r="D10" s="6">
        <v>2</v>
      </c>
      <c r="E10" s="6">
        <v>1</v>
      </c>
      <c r="F10" s="6">
        <v>2</v>
      </c>
      <c r="G10" s="6">
        <v>1</v>
      </c>
      <c r="H10" s="6">
        <v>6</v>
      </c>
      <c r="I10" s="6">
        <v>9</v>
      </c>
      <c r="J10" s="6">
        <v>28</v>
      </c>
      <c r="K10" s="6">
        <v>1</v>
      </c>
      <c r="L10" s="6">
        <v>23</v>
      </c>
      <c r="M10" s="6">
        <v>28</v>
      </c>
      <c r="N10" s="6">
        <v>7</v>
      </c>
      <c r="O10" s="6">
        <v>11</v>
      </c>
      <c r="P10" s="6">
        <v>4</v>
      </c>
      <c r="Q10" s="6">
        <v>4</v>
      </c>
      <c r="R10" s="6">
        <v>4</v>
      </c>
      <c r="S10" s="6">
        <v>4</v>
      </c>
    </row>
    <row r="11" spans="1:20" x14ac:dyDescent="0.25">
      <c r="A11" t="s">
        <v>113</v>
      </c>
      <c r="B11" t="s">
        <v>96</v>
      </c>
      <c r="C11" s="6">
        <v>3</v>
      </c>
      <c r="D11" s="6">
        <v>6</v>
      </c>
      <c r="E11" s="6">
        <v>3</v>
      </c>
      <c r="F11" s="6">
        <v>3</v>
      </c>
      <c r="G11" s="6">
        <v>3</v>
      </c>
      <c r="H11" s="6">
        <v>23</v>
      </c>
      <c r="I11" s="6">
        <v>7</v>
      </c>
      <c r="J11" s="6">
        <v>19</v>
      </c>
      <c r="K11" s="6">
        <v>4</v>
      </c>
      <c r="L11" s="6">
        <v>13</v>
      </c>
      <c r="M11" s="6">
        <v>9</v>
      </c>
      <c r="N11" s="6">
        <v>1</v>
      </c>
      <c r="O11" s="6">
        <v>12</v>
      </c>
      <c r="P11" s="6">
        <v>5</v>
      </c>
      <c r="Q11" s="6">
        <v>2</v>
      </c>
      <c r="R11" s="6">
        <v>0</v>
      </c>
      <c r="S11" s="6">
        <v>18</v>
      </c>
    </row>
    <row r="12" spans="1:20" x14ac:dyDescent="0.25">
      <c r="A12" t="s">
        <v>113</v>
      </c>
      <c r="B12" t="s">
        <v>122</v>
      </c>
      <c r="C12" s="6">
        <v>4</v>
      </c>
      <c r="D12" s="6">
        <v>4</v>
      </c>
      <c r="E12" s="6">
        <v>5</v>
      </c>
      <c r="F12" s="6">
        <v>4</v>
      </c>
      <c r="G12" s="6">
        <v>5</v>
      </c>
      <c r="H12" s="6">
        <v>2</v>
      </c>
      <c r="I12" s="6">
        <v>2</v>
      </c>
      <c r="J12" s="6">
        <v>3</v>
      </c>
      <c r="K12" s="6">
        <v>5</v>
      </c>
      <c r="L12" s="6">
        <v>1</v>
      </c>
      <c r="M12" s="6">
        <v>1</v>
      </c>
      <c r="N12" s="6">
        <v>2</v>
      </c>
      <c r="O12" s="6">
        <v>3</v>
      </c>
      <c r="P12" s="6">
        <v>0</v>
      </c>
      <c r="Q12" s="6">
        <v>0</v>
      </c>
      <c r="R12" s="6">
        <v>0</v>
      </c>
      <c r="S12" s="6">
        <v>0</v>
      </c>
    </row>
    <row r="13" spans="1:20" x14ac:dyDescent="0.25">
      <c r="A13" t="s">
        <v>113</v>
      </c>
      <c r="B13" t="s">
        <v>123</v>
      </c>
      <c r="C13" s="6">
        <v>1</v>
      </c>
      <c r="D13" s="6">
        <v>1</v>
      </c>
      <c r="E13" s="6">
        <v>1</v>
      </c>
      <c r="F13" s="6">
        <v>1</v>
      </c>
      <c r="G13" s="6">
        <v>1</v>
      </c>
      <c r="H13" s="6">
        <v>1</v>
      </c>
      <c r="I13" s="6">
        <v>1</v>
      </c>
      <c r="J13" s="6">
        <v>1</v>
      </c>
      <c r="K13" s="6">
        <v>1</v>
      </c>
      <c r="L13" s="6">
        <v>1</v>
      </c>
      <c r="M13" s="6">
        <v>1</v>
      </c>
      <c r="N13" s="6">
        <v>1</v>
      </c>
      <c r="O13" s="6">
        <v>1</v>
      </c>
      <c r="P13" s="6">
        <v>1</v>
      </c>
      <c r="Q13" s="6">
        <v>0</v>
      </c>
      <c r="R13" s="6">
        <v>0</v>
      </c>
      <c r="S13" s="6">
        <v>1</v>
      </c>
    </row>
    <row r="14" spans="1:20" x14ac:dyDescent="0.25">
      <c r="A14" t="s">
        <v>114</v>
      </c>
      <c r="B14" t="s">
        <v>95</v>
      </c>
      <c r="C14" s="6">
        <v>1</v>
      </c>
      <c r="D14" s="6">
        <v>1</v>
      </c>
      <c r="E14" s="6">
        <v>1</v>
      </c>
      <c r="F14" s="6">
        <v>1</v>
      </c>
      <c r="G14" s="6">
        <v>1</v>
      </c>
      <c r="H14" s="6">
        <v>3</v>
      </c>
      <c r="I14" s="6">
        <v>11</v>
      </c>
      <c r="J14" s="6">
        <v>25</v>
      </c>
      <c r="K14" s="6">
        <v>1</v>
      </c>
      <c r="L14" s="6">
        <v>18</v>
      </c>
      <c r="M14" s="6">
        <v>20</v>
      </c>
      <c r="N14" s="6">
        <v>7</v>
      </c>
      <c r="O14" s="6">
        <v>7</v>
      </c>
      <c r="P14" s="6">
        <v>4</v>
      </c>
      <c r="Q14" s="6">
        <v>4</v>
      </c>
      <c r="R14" s="6">
        <v>4</v>
      </c>
      <c r="S14" s="6">
        <v>4</v>
      </c>
    </row>
    <row r="15" spans="1:20" x14ac:dyDescent="0.25">
      <c r="A15" t="s">
        <v>114</v>
      </c>
      <c r="B15" t="s">
        <v>96</v>
      </c>
      <c r="C15" s="6">
        <v>1</v>
      </c>
      <c r="D15" s="6">
        <v>2</v>
      </c>
      <c r="E15" s="6">
        <v>3</v>
      </c>
      <c r="F15" s="6">
        <v>2</v>
      </c>
      <c r="G15" s="6">
        <v>2</v>
      </c>
      <c r="H15" s="6">
        <v>8</v>
      </c>
      <c r="I15" s="6">
        <v>11</v>
      </c>
      <c r="J15" s="6">
        <v>9</v>
      </c>
      <c r="K15" s="6">
        <v>3</v>
      </c>
      <c r="L15" s="6">
        <v>9</v>
      </c>
      <c r="M15" s="6">
        <v>5</v>
      </c>
      <c r="N15" s="6">
        <v>3</v>
      </c>
      <c r="O15" s="6">
        <v>8</v>
      </c>
      <c r="P15" s="6">
        <v>11</v>
      </c>
      <c r="Q15" s="6">
        <v>6</v>
      </c>
      <c r="R15" s="6">
        <v>0</v>
      </c>
      <c r="S15" s="6">
        <v>24</v>
      </c>
    </row>
    <row r="16" spans="1:20" x14ac:dyDescent="0.25">
      <c r="A16" t="s">
        <v>114</v>
      </c>
      <c r="B16" t="s">
        <v>122</v>
      </c>
      <c r="C16" s="6">
        <v>3</v>
      </c>
      <c r="D16" s="6">
        <v>4</v>
      </c>
      <c r="E16" s="6">
        <v>5</v>
      </c>
      <c r="F16" s="6">
        <v>4</v>
      </c>
      <c r="G16" s="6">
        <v>5</v>
      </c>
      <c r="H16" s="6">
        <v>2</v>
      </c>
      <c r="I16" s="6">
        <v>3</v>
      </c>
      <c r="J16" s="6">
        <v>2</v>
      </c>
      <c r="K16" s="6">
        <v>5</v>
      </c>
      <c r="L16" s="6">
        <v>1</v>
      </c>
      <c r="M16" s="6">
        <v>2</v>
      </c>
      <c r="N16" s="6">
        <v>2</v>
      </c>
      <c r="O16" s="6">
        <v>3</v>
      </c>
      <c r="P16" s="6">
        <v>2</v>
      </c>
      <c r="Q16" s="6">
        <v>0</v>
      </c>
      <c r="R16" s="6">
        <v>0</v>
      </c>
      <c r="S16" s="6">
        <v>4</v>
      </c>
    </row>
    <row r="17" spans="1:19" x14ac:dyDescent="0.25">
      <c r="A17" t="s">
        <v>114</v>
      </c>
      <c r="B17" t="s">
        <v>123</v>
      </c>
      <c r="C17" s="6">
        <v>1</v>
      </c>
      <c r="D17" s="6">
        <v>1</v>
      </c>
      <c r="E17" s="6">
        <v>1</v>
      </c>
      <c r="F17" s="6">
        <v>1</v>
      </c>
      <c r="G17" s="6">
        <v>1</v>
      </c>
      <c r="H17" s="6">
        <v>1</v>
      </c>
      <c r="I17" s="6">
        <v>1</v>
      </c>
      <c r="J17" s="6">
        <v>1</v>
      </c>
      <c r="K17" s="6">
        <v>1</v>
      </c>
      <c r="L17" s="6">
        <v>1</v>
      </c>
      <c r="M17" s="6">
        <v>1</v>
      </c>
      <c r="N17" s="6">
        <v>1</v>
      </c>
      <c r="O17" s="6">
        <v>1</v>
      </c>
      <c r="P17" s="6">
        <v>0</v>
      </c>
      <c r="Q17" s="6">
        <v>0</v>
      </c>
      <c r="R17" s="6">
        <v>0</v>
      </c>
      <c r="S17" s="6">
        <v>1</v>
      </c>
    </row>
    <row r="18" spans="1:19" x14ac:dyDescent="0.25">
      <c r="A18" t="s">
        <v>115</v>
      </c>
      <c r="B18" t="s">
        <v>95</v>
      </c>
      <c r="C18" s="6">
        <v>2</v>
      </c>
      <c r="D18" s="6">
        <v>2</v>
      </c>
      <c r="E18" s="6">
        <v>1</v>
      </c>
      <c r="F18" s="6">
        <v>2</v>
      </c>
      <c r="G18" s="6">
        <v>1</v>
      </c>
      <c r="H18" s="6">
        <v>5</v>
      </c>
      <c r="I18" s="6">
        <v>7</v>
      </c>
      <c r="J18" s="6">
        <v>25</v>
      </c>
      <c r="K18" s="6">
        <v>1</v>
      </c>
      <c r="L18" s="6">
        <v>8</v>
      </c>
      <c r="M18" s="6">
        <v>28</v>
      </c>
      <c r="N18" s="6">
        <v>6</v>
      </c>
      <c r="O18" s="6">
        <v>7</v>
      </c>
      <c r="P18" s="6">
        <v>4</v>
      </c>
      <c r="Q18" s="6">
        <v>4</v>
      </c>
      <c r="R18" s="6">
        <v>2</v>
      </c>
      <c r="S18" s="6">
        <v>4</v>
      </c>
    </row>
    <row r="19" spans="1:19" x14ac:dyDescent="0.25">
      <c r="A19" t="s">
        <v>115</v>
      </c>
      <c r="B19" t="s">
        <v>96</v>
      </c>
      <c r="C19" s="6">
        <v>3</v>
      </c>
      <c r="D19" s="6">
        <v>5</v>
      </c>
      <c r="E19" s="6">
        <v>3</v>
      </c>
      <c r="F19" s="6">
        <v>3</v>
      </c>
      <c r="G19" s="6">
        <v>3</v>
      </c>
      <c r="H19" s="6">
        <v>20</v>
      </c>
      <c r="I19" s="6">
        <v>4</v>
      </c>
      <c r="J19" s="6">
        <v>7</v>
      </c>
      <c r="K19" s="6">
        <v>4</v>
      </c>
      <c r="L19" s="6">
        <v>3</v>
      </c>
      <c r="M19" s="6">
        <v>3</v>
      </c>
      <c r="N19" s="6">
        <v>1</v>
      </c>
      <c r="O19" s="6">
        <v>5</v>
      </c>
      <c r="P19" s="6">
        <v>4</v>
      </c>
      <c r="Q19" s="6">
        <v>5</v>
      </c>
      <c r="R19" s="6">
        <v>0</v>
      </c>
      <c r="S19" s="6">
        <v>12</v>
      </c>
    </row>
    <row r="20" spans="1:19" x14ac:dyDescent="0.25">
      <c r="A20" t="s">
        <v>115</v>
      </c>
      <c r="B20" t="s">
        <v>122</v>
      </c>
      <c r="C20" s="6">
        <v>4</v>
      </c>
      <c r="D20" s="6">
        <v>4</v>
      </c>
      <c r="E20" s="6">
        <v>5</v>
      </c>
      <c r="F20" s="6">
        <v>4</v>
      </c>
      <c r="G20" s="6">
        <v>5</v>
      </c>
      <c r="H20" s="6">
        <v>2</v>
      </c>
      <c r="I20" s="6">
        <v>1</v>
      </c>
      <c r="J20" s="6">
        <v>2</v>
      </c>
      <c r="K20" s="6">
        <v>6</v>
      </c>
      <c r="L20" s="6">
        <v>1</v>
      </c>
      <c r="M20" s="6">
        <v>1</v>
      </c>
      <c r="N20" s="6">
        <v>2</v>
      </c>
      <c r="O20" s="6">
        <v>2</v>
      </c>
      <c r="P20" s="6">
        <v>5</v>
      </c>
      <c r="Q20" s="6">
        <v>0</v>
      </c>
      <c r="R20" s="6">
        <v>0</v>
      </c>
      <c r="S20" s="6">
        <v>9</v>
      </c>
    </row>
    <row r="21" spans="1:19" x14ac:dyDescent="0.25">
      <c r="A21" t="s">
        <v>115</v>
      </c>
      <c r="B21" t="s">
        <v>123</v>
      </c>
      <c r="C21" s="6">
        <v>1</v>
      </c>
      <c r="D21" s="6">
        <v>1</v>
      </c>
      <c r="E21" s="6">
        <v>1</v>
      </c>
      <c r="F21" s="6">
        <v>1</v>
      </c>
      <c r="G21" s="6">
        <v>1</v>
      </c>
      <c r="H21" s="6">
        <v>1</v>
      </c>
      <c r="I21" s="6">
        <v>1</v>
      </c>
      <c r="J21" s="6">
        <v>1</v>
      </c>
      <c r="K21" s="6">
        <v>1</v>
      </c>
      <c r="L21" s="6">
        <v>0</v>
      </c>
      <c r="M21" s="6">
        <v>1</v>
      </c>
      <c r="N21" s="6">
        <v>1</v>
      </c>
      <c r="O21" s="6">
        <v>1</v>
      </c>
      <c r="P21" s="6">
        <v>0</v>
      </c>
      <c r="Q21" s="6">
        <v>0</v>
      </c>
      <c r="R21" s="6">
        <v>0</v>
      </c>
      <c r="S21" s="6">
        <v>5</v>
      </c>
    </row>
    <row r="22" spans="1:19" x14ac:dyDescent="0.25">
      <c r="A22" t="s">
        <v>116</v>
      </c>
      <c r="B22" t="s">
        <v>95</v>
      </c>
      <c r="C22" s="6">
        <v>1</v>
      </c>
      <c r="D22" s="6">
        <v>1</v>
      </c>
      <c r="E22" s="6">
        <v>1</v>
      </c>
      <c r="F22" s="6">
        <v>1</v>
      </c>
      <c r="G22" s="6">
        <v>1</v>
      </c>
      <c r="H22" s="6">
        <v>3</v>
      </c>
      <c r="I22" s="6">
        <v>4</v>
      </c>
      <c r="J22" s="6">
        <v>7</v>
      </c>
      <c r="K22" s="6">
        <v>1</v>
      </c>
      <c r="L22" s="6">
        <v>5</v>
      </c>
      <c r="M22" s="6">
        <v>7</v>
      </c>
      <c r="N22" s="6">
        <v>2</v>
      </c>
      <c r="O22" s="6">
        <v>3</v>
      </c>
      <c r="P22" s="6">
        <v>4</v>
      </c>
      <c r="Q22" s="6">
        <v>4</v>
      </c>
      <c r="R22" s="6">
        <v>3</v>
      </c>
      <c r="S22" s="6">
        <v>4</v>
      </c>
    </row>
    <row r="23" spans="1:19" x14ac:dyDescent="0.25">
      <c r="A23" t="s">
        <v>116</v>
      </c>
      <c r="B23" t="s">
        <v>96</v>
      </c>
      <c r="C23" s="6">
        <v>3</v>
      </c>
      <c r="D23" s="6">
        <v>5</v>
      </c>
      <c r="E23" s="6">
        <v>4</v>
      </c>
      <c r="F23" s="6">
        <v>5</v>
      </c>
      <c r="G23" s="6">
        <v>5</v>
      </c>
      <c r="H23" s="6">
        <v>7</v>
      </c>
      <c r="I23" s="6">
        <v>5</v>
      </c>
      <c r="J23" s="6">
        <v>6</v>
      </c>
      <c r="K23" s="6">
        <v>5</v>
      </c>
      <c r="L23" s="6">
        <v>5</v>
      </c>
      <c r="M23" s="6">
        <v>4</v>
      </c>
      <c r="N23" s="6">
        <v>2</v>
      </c>
      <c r="O23" s="6">
        <v>5</v>
      </c>
      <c r="P23" s="6">
        <v>6</v>
      </c>
      <c r="Q23" s="6">
        <v>6</v>
      </c>
      <c r="R23" s="6">
        <v>0</v>
      </c>
      <c r="S23" s="6">
        <v>6</v>
      </c>
    </row>
    <row r="24" spans="1:19" x14ac:dyDescent="0.25">
      <c r="A24" t="s">
        <v>116</v>
      </c>
      <c r="B24" t="s">
        <v>122</v>
      </c>
      <c r="C24" s="6">
        <v>6</v>
      </c>
      <c r="D24" s="6">
        <v>6</v>
      </c>
      <c r="E24" s="6">
        <v>5</v>
      </c>
      <c r="F24" s="6">
        <v>6</v>
      </c>
      <c r="G24" s="6">
        <v>8</v>
      </c>
      <c r="H24" s="6">
        <v>4</v>
      </c>
      <c r="I24" s="6">
        <v>4</v>
      </c>
      <c r="J24" s="6">
        <v>4</v>
      </c>
      <c r="K24" s="6">
        <v>2</v>
      </c>
      <c r="L24" s="6">
        <v>4</v>
      </c>
      <c r="M24" s="6">
        <v>4</v>
      </c>
      <c r="N24" s="6">
        <v>4</v>
      </c>
      <c r="O24" s="6">
        <v>4</v>
      </c>
      <c r="P24" s="6">
        <v>2</v>
      </c>
      <c r="Q24" s="6">
        <v>1</v>
      </c>
      <c r="R24" s="6">
        <v>0</v>
      </c>
      <c r="S24" s="6">
        <v>3</v>
      </c>
    </row>
    <row r="25" spans="1:19" x14ac:dyDescent="0.25">
      <c r="A25" t="s">
        <v>116</v>
      </c>
      <c r="B25" t="s">
        <v>123</v>
      </c>
      <c r="C25" s="6">
        <v>2</v>
      </c>
      <c r="D25" s="6">
        <v>2</v>
      </c>
      <c r="E25" s="6">
        <v>3</v>
      </c>
      <c r="F25" s="6">
        <v>2</v>
      </c>
      <c r="G25" s="6">
        <v>4</v>
      </c>
      <c r="H25" s="6">
        <v>1</v>
      </c>
      <c r="I25" s="6">
        <v>1</v>
      </c>
      <c r="J25" s="6">
        <v>1</v>
      </c>
      <c r="K25" s="6">
        <v>1</v>
      </c>
      <c r="L25" s="6">
        <v>1</v>
      </c>
      <c r="M25" s="6">
        <v>1</v>
      </c>
      <c r="N25" s="6">
        <v>1</v>
      </c>
      <c r="O25" s="6">
        <v>1</v>
      </c>
      <c r="P25" s="6">
        <v>0</v>
      </c>
      <c r="Q25" s="6">
        <v>0</v>
      </c>
      <c r="R25" s="6">
        <v>0</v>
      </c>
      <c r="S25" s="6">
        <v>2</v>
      </c>
    </row>
    <row r="26" spans="1:19" x14ac:dyDescent="0.25">
      <c r="A26" t="s">
        <v>117</v>
      </c>
      <c r="B26" t="s">
        <v>95</v>
      </c>
      <c r="C26" s="6">
        <v>1</v>
      </c>
      <c r="D26" s="6">
        <v>1</v>
      </c>
      <c r="E26" s="6">
        <v>1</v>
      </c>
      <c r="F26" s="6">
        <v>1</v>
      </c>
      <c r="G26" s="6">
        <v>1</v>
      </c>
      <c r="H26" s="6">
        <v>4</v>
      </c>
      <c r="I26" s="6">
        <v>5</v>
      </c>
      <c r="J26" s="6">
        <v>20</v>
      </c>
      <c r="K26" s="6">
        <v>1</v>
      </c>
      <c r="L26" s="6">
        <v>7</v>
      </c>
      <c r="M26" s="6">
        <v>22</v>
      </c>
      <c r="N26" s="6">
        <v>6</v>
      </c>
      <c r="O26" s="6">
        <v>5</v>
      </c>
      <c r="P26" s="6">
        <v>4</v>
      </c>
      <c r="Q26" s="6">
        <v>4</v>
      </c>
      <c r="R26" s="6">
        <v>4</v>
      </c>
      <c r="S26" s="6">
        <v>4</v>
      </c>
    </row>
    <row r="27" spans="1:19" x14ac:dyDescent="0.25">
      <c r="A27" t="s">
        <v>117</v>
      </c>
      <c r="B27" t="s">
        <v>96</v>
      </c>
      <c r="C27" s="6">
        <v>2</v>
      </c>
      <c r="D27" s="6">
        <v>2</v>
      </c>
      <c r="E27" s="6">
        <v>2</v>
      </c>
      <c r="F27" s="6">
        <v>2</v>
      </c>
      <c r="G27" s="6">
        <v>3</v>
      </c>
      <c r="H27" s="6">
        <v>13</v>
      </c>
      <c r="I27" s="6">
        <v>4</v>
      </c>
      <c r="J27" s="6">
        <v>8</v>
      </c>
      <c r="K27" s="6">
        <v>3</v>
      </c>
      <c r="L27" s="6">
        <v>5</v>
      </c>
      <c r="M27" s="6">
        <v>3</v>
      </c>
      <c r="N27" s="6">
        <v>1</v>
      </c>
      <c r="O27" s="6">
        <v>4</v>
      </c>
      <c r="P27" s="6">
        <v>6</v>
      </c>
      <c r="Q27" s="6">
        <v>22</v>
      </c>
      <c r="R27" s="6">
        <v>7</v>
      </c>
      <c r="S27" s="6">
        <v>9</v>
      </c>
    </row>
    <row r="28" spans="1:19" x14ac:dyDescent="0.25">
      <c r="A28" t="s">
        <v>117</v>
      </c>
      <c r="B28" t="s">
        <v>122</v>
      </c>
      <c r="C28" s="6">
        <v>4</v>
      </c>
      <c r="D28" s="6">
        <v>4</v>
      </c>
      <c r="E28" s="6">
        <v>5</v>
      </c>
      <c r="F28" s="6">
        <v>4</v>
      </c>
      <c r="G28" s="6">
        <v>5</v>
      </c>
      <c r="H28" s="6">
        <v>2</v>
      </c>
      <c r="I28" s="6">
        <v>2</v>
      </c>
      <c r="J28" s="6">
        <v>2</v>
      </c>
      <c r="K28" s="6">
        <v>6</v>
      </c>
      <c r="L28" s="6">
        <v>1</v>
      </c>
      <c r="M28" s="6">
        <v>1</v>
      </c>
      <c r="N28" s="6">
        <v>2</v>
      </c>
      <c r="O28" s="6">
        <v>2</v>
      </c>
      <c r="P28" s="6">
        <v>1</v>
      </c>
      <c r="Q28" s="6">
        <v>2</v>
      </c>
      <c r="R28" s="6">
        <v>6</v>
      </c>
      <c r="S28" s="6">
        <v>9</v>
      </c>
    </row>
    <row r="29" spans="1:19" x14ac:dyDescent="0.25">
      <c r="A29" t="s">
        <v>117</v>
      </c>
      <c r="B29" t="s">
        <v>123</v>
      </c>
      <c r="C29" s="6">
        <v>1</v>
      </c>
      <c r="D29" s="6">
        <v>1</v>
      </c>
      <c r="E29" s="6">
        <v>1</v>
      </c>
      <c r="F29" s="6">
        <v>1</v>
      </c>
      <c r="G29" s="6">
        <v>1</v>
      </c>
      <c r="H29" s="6">
        <v>1</v>
      </c>
      <c r="I29" s="6">
        <v>1</v>
      </c>
      <c r="J29" s="6">
        <v>1</v>
      </c>
      <c r="K29" s="6">
        <v>1</v>
      </c>
      <c r="L29" s="6">
        <v>1</v>
      </c>
      <c r="M29" s="6">
        <v>1</v>
      </c>
      <c r="N29" s="6">
        <v>1</v>
      </c>
      <c r="O29" s="6">
        <v>1</v>
      </c>
      <c r="P29" s="6">
        <v>1</v>
      </c>
      <c r="Q29" s="6">
        <v>1</v>
      </c>
      <c r="R29" s="6">
        <v>5</v>
      </c>
      <c r="S29" s="6">
        <v>11</v>
      </c>
    </row>
    <row r="30" spans="1:19" x14ac:dyDescent="0.25">
      <c r="A30" t="s">
        <v>118</v>
      </c>
      <c r="B30" t="s">
        <v>95</v>
      </c>
      <c r="C30" s="6">
        <v>1</v>
      </c>
      <c r="D30" s="6">
        <v>2</v>
      </c>
      <c r="E30" s="6">
        <v>1</v>
      </c>
      <c r="F30" s="6">
        <v>2</v>
      </c>
      <c r="G30" s="6">
        <v>1</v>
      </c>
      <c r="H30" s="6">
        <v>3</v>
      </c>
      <c r="I30" s="6">
        <v>6</v>
      </c>
      <c r="J30" s="6">
        <v>9</v>
      </c>
      <c r="K30" s="6">
        <v>1</v>
      </c>
      <c r="L30" s="6">
        <v>6</v>
      </c>
      <c r="M30" s="6">
        <v>13</v>
      </c>
      <c r="N30" s="6">
        <v>3</v>
      </c>
      <c r="O30" s="6">
        <v>3</v>
      </c>
      <c r="P30" s="6">
        <v>4</v>
      </c>
      <c r="Q30" s="6">
        <v>4</v>
      </c>
      <c r="R30" s="6">
        <v>1</v>
      </c>
      <c r="S30" s="6">
        <v>4</v>
      </c>
    </row>
    <row r="31" spans="1:19" x14ac:dyDescent="0.25">
      <c r="A31" t="s">
        <v>118</v>
      </c>
      <c r="B31" t="s">
        <v>96</v>
      </c>
      <c r="C31" s="6">
        <v>2</v>
      </c>
      <c r="D31" s="6">
        <v>5</v>
      </c>
      <c r="E31" s="6">
        <v>4</v>
      </c>
      <c r="F31" s="6">
        <v>4</v>
      </c>
      <c r="G31" s="6">
        <v>4</v>
      </c>
      <c r="H31" s="6">
        <v>7</v>
      </c>
      <c r="I31" s="6">
        <v>7</v>
      </c>
      <c r="J31" s="6">
        <v>6</v>
      </c>
      <c r="K31" s="6">
        <v>4</v>
      </c>
      <c r="L31" s="6">
        <v>5</v>
      </c>
      <c r="M31" s="6">
        <v>4</v>
      </c>
      <c r="N31" s="6">
        <v>2</v>
      </c>
      <c r="O31" s="6">
        <v>5</v>
      </c>
      <c r="P31" s="6">
        <v>13</v>
      </c>
      <c r="Q31" s="6">
        <v>8</v>
      </c>
      <c r="R31" s="6">
        <v>0</v>
      </c>
      <c r="S31" s="6">
        <v>18</v>
      </c>
    </row>
    <row r="32" spans="1:19" x14ac:dyDescent="0.25">
      <c r="A32" t="s">
        <v>118</v>
      </c>
      <c r="B32" t="s">
        <v>122</v>
      </c>
      <c r="C32" s="6">
        <v>5</v>
      </c>
      <c r="D32" s="6">
        <v>5</v>
      </c>
      <c r="E32" s="6">
        <v>7</v>
      </c>
      <c r="F32" s="6">
        <v>6</v>
      </c>
      <c r="G32" s="6">
        <v>2</v>
      </c>
      <c r="H32" s="6">
        <v>3</v>
      </c>
      <c r="I32" s="6">
        <v>3</v>
      </c>
      <c r="J32" s="6">
        <v>4</v>
      </c>
      <c r="K32" s="6">
        <v>3</v>
      </c>
      <c r="L32" s="6">
        <v>3</v>
      </c>
      <c r="M32" s="6">
        <v>3</v>
      </c>
      <c r="N32" s="6">
        <v>4</v>
      </c>
      <c r="O32" s="6">
        <v>4</v>
      </c>
      <c r="P32" s="6">
        <v>4</v>
      </c>
      <c r="Q32" s="6">
        <v>1</v>
      </c>
      <c r="R32" s="6">
        <v>0</v>
      </c>
      <c r="S32" s="6">
        <v>3</v>
      </c>
    </row>
    <row r="33" spans="1:19" x14ac:dyDescent="0.25">
      <c r="A33" t="s">
        <v>118</v>
      </c>
      <c r="B33" t="s">
        <v>123</v>
      </c>
      <c r="C33" s="6">
        <v>1</v>
      </c>
      <c r="D33" s="6">
        <v>1</v>
      </c>
      <c r="E33" s="6">
        <v>3</v>
      </c>
      <c r="F33" s="6">
        <v>2</v>
      </c>
      <c r="G33" s="6">
        <v>2</v>
      </c>
      <c r="H33" s="6">
        <v>1</v>
      </c>
      <c r="I33" s="6">
        <v>1</v>
      </c>
      <c r="J33" s="6">
        <v>1</v>
      </c>
      <c r="K33" s="6">
        <v>2</v>
      </c>
      <c r="L33" s="6">
        <v>1</v>
      </c>
      <c r="M33" s="6">
        <v>1</v>
      </c>
      <c r="N33" s="6">
        <v>1</v>
      </c>
      <c r="O33" s="6">
        <v>1</v>
      </c>
      <c r="P33" s="6">
        <v>3</v>
      </c>
      <c r="Q33" s="6">
        <v>0</v>
      </c>
      <c r="R33" s="6">
        <v>0</v>
      </c>
      <c r="S33" s="6">
        <v>0</v>
      </c>
    </row>
    <row r="34" spans="1:19" x14ac:dyDescent="0.25">
      <c r="A34" t="s">
        <v>119</v>
      </c>
      <c r="B34" t="s">
        <v>95</v>
      </c>
      <c r="C34" s="6">
        <v>1</v>
      </c>
      <c r="D34" s="6">
        <v>1</v>
      </c>
      <c r="E34" s="6">
        <v>1</v>
      </c>
      <c r="F34" s="6">
        <v>1</v>
      </c>
      <c r="G34" s="6">
        <v>1</v>
      </c>
      <c r="H34" s="6">
        <v>2</v>
      </c>
      <c r="I34" s="6">
        <v>4</v>
      </c>
      <c r="J34" s="6">
        <v>9</v>
      </c>
      <c r="K34" s="6">
        <v>1</v>
      </c>
      <c r="L34" s="6">
        <v>4</v>
      </c>
      <c r="M34" s="6">
        <v>11</v>
      </c>
      <c r="N34" s="6">
        <v>3</v>
      </c>
      <c r="O34" s="6">
        <v>4</v>
      </c>
      <c r="P34" s="6">
        <v>4</v>
      </c>
      <c r="Q34" s="6">
        <v>4</v>
      </c>
      <c r="R34" s="6">
        <v>4</v>
      </c>
      <c r="S34" s="6">
        <v>4</v>
      </c>
    </row>
    <row r="35" spans="1:19" x14ac:dyDescent="0.25">
      <c r="A35" t="s">
        <v>119</v>
      </c>
      <c r="B35" t="s">
        <v>96</v>
      </c>
      <c r="C35" s="6">
        <v>4</v>
      </c>
      <c r="D35" s="6">
        <v>4</v>
      </c>
      <c r="E35" s="6">
        <v>4</v>
      </c>
      <c r="F35" s="6">
        <v>4</v>
      </c>
      <c r="G35" s="6">
        <v>5</v>
      </c>
      <c r="H35" s="6">
        <v>9</v>
      </c>
      <c r="I35" s="6">
        <v>4</v>
      </c>
      <c r="J35" s="6">
        <v>6</v>
      </c>
      <c r="K35" s="6">
        <v>5</v>
      </c>
      <c r="L35" s="6">
        <v>3</v>
      </c>
      <c r="M35" s="6">
        <v>3</v>
      </c>
      <c r="N35" s="6">
        <v>2</v>
      </c>
      <c r="O35" s="6">
        <v>4</v>
      </c>
      <c r="P35" s="6">
        <v>4</v>
      </c>
      <c r="Q35" s="6">
        <v>15</v>
      </c>
      <c r="R35" s="6">
        <v>2</v>
      </c>
      <c r="S35" s="6">
        <v>4</v>
      </c>
    </row>
    <row r="36" spans="1:19" x14ac:dyDescent="0.25">
      <c r="A36" t="s">
        <v>119</v>
      </c>
      <c r="B36" t="s">
        <v>122</v>
      </c>
      <c r="C36" s="6">
        <v>6</v>
      </c>
      <c r="D36" s="6">
        <v>6</v>
      </c>
      <c r="E36" s="6">
        <v>3</v>
      </c>
      <c r="F36" s="6">
        <v>7</v>
      </c>
      <c r="G36" s="6">
        <v>7</v>
      </c>
      <c r="H36" s="6">
        <v>4</v>
      </c>
      <c r="I36" s="6">
        <v>4</v>
      </c>
      <c r="J36" s="6">
        <v>4</v>
      </c>
      <c r="K36" s="6">
        <v>3</v>
      </c>
      <c r="L36" s="6">
        <v>3</v>
      </c>
      <c r="M36" s="6">
        <v>4</v>
      </c>
      <c r="N36" s="6">
        <v>4</v>
      </c>
      <c r="O36" s="6">
        <v>4</v>
      </c>
      <c r="P36" s="6">
        <v>0</v>
      </c>
      <c r="Q36" s="6">
        <v>0</v>
      </c>
      <c r="R36" s="6">
        <v>0</v>
      </c>
      <c r="S36" s="6">
        <v>4</v>
      </c>
    </row>
    <row r="37" spans="1:19" x14ac:dyDescent="0.25">
      <c r="A37" t="s">
        <v>119</v>
      </c>
      <c r="B37" t="s">
        <v>123</v>
      </c>
      <c r="C37" s="6">
        <v>2</v>
      </c>
      <c r="D37" s="6">
        <v>2</v>
      </c>
      <c r="E37" s="6">
        <v>3</v>
      </c>
      <c r="F37" s="6">
        <v>2</v>
      </c>
      <c r="G37" s="6">
        <v>4</v>
      </c>
      <c r="H37" s="6">
        <v>1</v>
      </c>
      <c r="I37" s="6">
        <v>1</v>
      </c>
      <c r="J37" s="6">
        <v>1</v>
      </c>
      <c r="K37" s="6">
        <v>1</v>
      </c>
      <c r="L37" s="6">
        <v>1</v>
      </c>
      <c r="M37" s="6">
        <v>1</v>
      </c>
      <c r="N37" s="6">
        <v>1</v>
      </c>
      <c r="O37" s="6">
        <v>1</v>
      </c>
      <c r="P37" s="6">
        <v>2</v>
      </c>
      <c r="Q37" s="6">
        <v>0</v>
      </c>
      <c r="R37" s="6">
        <v>0</v>
      </c>
      <c r="S37" s="6">
        <v>6</v>
      </c>
    </row>
    <row r="38" spans="1:19" x14ac:dyDescent="0.25">
      <c r="A38" t="s">
        <v>120</v>
      </c>
      <c r="B38" t="s">
        <v>95</v>
      </c>
      <c r="C38" s="6">
        <v>1</v>
      </c>
      <c r="D38" s="6">
        <v>1</v>
      </c>
      <c r="E38" s="6">
        <v>1</v>
      </c>
      <c r="F38" s="6">
        <v>1</v>
      </c>
      <c r="G38" s="6">
        <v>1</v>
      </c>
      <c r="H38" s="6">
        <v>2</v>
      </c>
      <c r="I38" s="6">
        <v>2</v>
      </c>
      <c r="J38" s="6">
        <v>4</v>
      </c>
      <c r="K38" s="6">
        <v>1</v>
      </c>
      <c r="L38" s="6">
        <v>2</v>
      </c>
      <c r="M38" s="6">
        <v>5</v>
      </c>
      <c r="N38" s="6">
        <v>2</v>
      </c>
      <c r="O38" s="6">
        <v>2</v>
      </c>
      <c r="P38" s="6">
        <v>4</v>
      </c>
      <c r="Q38" s="6">
        <v>4</v>
      </c>
      <c r="R38" s="6">
        <v>4</v>
      </c>
      <c r="S38" s="6">
        <v>4</v>
      </c>
    </row>
    <row r="39" spans="1:19" x14ac:dyDescent="0.25">
      <c r="A39" t="s">
        <v>120</v>
      </c>
      <c r="B39" t="s">
        <v>96</v>
      </c>
      <c r="C39" s="6">
        <v>6</v>
      </c>
      <c r="D39" s="6">
        <v>6</v>
      </c>
      <c r="E39" s="6">
        <v>7</v>
      </c>
      <c r="F39" s="6">
        <v>6</v>
      </c>
      <c r="G39" s="6">
        <v>5</v>
      </c>
      <c r="H39" s="6">
        <v>9</v>
      </c>
      <c r="I39" s="6">
        <v>5</v>
      </c>
      <c r="J39" s="6">
        <v>6</v>
      </c>
      <c r="K39" s="6">
        <v>8</v>
      </c>
      <c r="L39" s="6">
        <v>5</v>
      </c>
      <c r="M39" s="6">
        <v>5</v>
      </c>
      <c r="N39" s="6">
        <v>4</v>
      </c>
      <c r="O39" s="6">
        <v>5</v>
      </c>
      <c r="P39" s="6">
        <v>4</v>
      </c>
      <c r="Q39" s="6">
        <v>18</v>
      </c>
      <c r="R39" s="6">
        <v>4</v>
      </c>
      <c r="S39" s="6">
        <v>4</v>
      </c>
    </row>
    <row r="40" spans="1:19" x14ac:dyDescent="0.25">
      <c r="A40" t="s">
        <v>120</v>
      </c>
      <c r="B40" t="s">
        <v>122</v>
      </c>
      <c r="C40" s="6">
        <v>8</v>
      </c>
      <c r="D40" s="6">
        <v>4</v>
      </c>
      <c r="E40" s="6">
        <v>1</v>
      </c>
      <c r="F40" s="6">
        <v>6</v>
      </c>
      <c r="G40" s="6">
        <v>1</v>
      </c>
      <c r="H40" s="6">
        <v>7</v>
      </c>
      <c r="I40" s="6">
        <v>6</v>
      </c>
      <c r="J40" s="6">
        <v>6</v>
      </c>
      <c r="K40" s="6">
        <v>3</v>
      </c>
      <c r="L40" s="6">
        <v>1</v>
      </c>
      <c r="M40" s="6">
        <v>6</v>
      </c>
      <c r="N40" s="6">
        <v>5</v>
      </c>
      <c r="O40" s="6">
        <v>6</v>
      </c>
      <c r="P40" s="6">
        <v>2</v>
      </c>
      <c r="Q40" s="6">
        <v>0</v>
      </c>
      <c r="R40" s="6">
        <v>2</v>
      </c>
      <c r="S40" s="6">
        <v>6</v>
      </c>
    </row>
    <row r="41" spans="1:19" x14ac:dyDescent="0.25">
      <c r="A41" t="s">
        <v>120</v>
      </c>
      <c r="B41" t="s">
        <v>123</v>
      </c>
      <c r="C41" s="6">
        <v>1</v>
      </c>
      <c r="D41" s="6">
        <v>2</v>
      </c>
      <c r="E41" s="6">
        <v>1</v>
      </c>
      <c r="F41" s="6">
        <v>2</v>
      </c>
      <c r="G41" s="6">
        <v>0</v>
      </c>
      <c r="H41" s="6">
        <v>2</v>
      </c>
      <c r="I41" s="6">
        <v>2</v>
      </c>
      <c r="J41" s="6">
        <v>2</v>
      </c>
      <c r="K41" s="6">
        <v>0</v>
      </c>
      <c r="L41" s="6">
        <v>0</v>
      </c>
      <c r="M41" s="6">
        <v>2</v>
      </c>
      <c r="N41" s="6">
        <v>2</v>
      </c>
      <c r="O41" s="6">
        <v>2</v>
      </c>
      <c r="P41" s="6">
        <v>4</v>
      </c>
      <c r="Q41" s="6">
        <v>0</v>
      </c>
      <c r="R41" s="6">
        <v>1</v>
      </c>
      <c r="S41" s="6">
        <v>7</v>
      </c>
    </row>
    <row r="42" spans="1:19" x14ac:dyDescent="0.25">
      <c r="A42" t="s">
        <v>121</v>
      </c>
      <c r="B42" t="s">
        <v>95</v>
      </c>
      <c r="C42" s="6">
        <v>2</v>
      </c>
      <c r="D42" s="6">
        <v>1</v>
      </c>
      <c r="E42" s="6">
        <v>1</v>
      </c>
      <c r="F42" s="6">
        <v>1</v>
      </c>
      <c r="G42" s="6">
        <v>1</v>
      </c>
      <c r="H42" s="6">
        <v>3</v>
      </c>
      <c r="I42" s="6">
        <v>7</v>
      </c>
      <c r="J42" s="6">
        <v>28</v>
      </c>
      <c r="K42" s="6">
        <v>1</v>
      </c>
      <c r="L42" s="6">
        <v>8</v>
      </c>
      <c r="M42" s="6">
        <v>28</v>
      </c>
      <c r="N42" s="6">
        <v>7</v>
      </c>
      <c r="O42" s="6">
        <v>6</v>
      </c>
      <c r="P42" s="6">
        <v>4</v>
      </c>
      <c r="Q42" s="6">
        <v>4</v>
      </c>
      <c r="R42" s="6">
        <v>3</v>
      </c>
      <c r="S42" s="6">
        <v>4</v>
      </c>
    </row>
    <row r="43" spans="1:19" x14ac:dyDescent="0.25">
      <c r="A43" t="s">
        <v>121</v>
      </c>
      <c r="B43" t="s">
        <v>96</v>
      </c>
      <c r="C43" s="6">
        <v>2</v>
      </c>
      <c r="D43" s="6">
        <v>1</v>
      </c>
      <c r="E43" s="6">
        <v>2</v>
      </c>
      <c r="F43" s="6">
        <v>1</v>
      </c>
      <c r="G43" s="6">
        <v>2</v>
      </c>
      <c r="H43" s="6">
        <v>11</v>
      </c>
      <c r="I43" s="6">
        <v>4</v>
      </c>
      <c r="J43" s="6">
        <v>8</v>
      </c>
      <c r="K43" s="6">
        <v>3</v>
      </c>
      <c r="L43" s="6">
        <v>4</v>
      </c>
      <c r="M43" s="6">
        <v>4</v>
      </c>
      <c r="N43" s="6">
        <v>1</v>
      </c>
      <c r="O43" s="6">
        <v>5</v>
      </c>
      <c r="P43" s="6">
        <v>5</v>
      </c>
      <c r="Q43" s="6">
        <v>7</v>
      </c>
      <c r="R43" s="6">
        <v>0</v>
      </c>
      <c r="S43" s="6">
        <v>4</v>
      </c>
    </row>
    <row r="44" spans="1:19" x14ac:dyDescent="0.25">
      <c r="A44" t="s">
        <v>121</v>
      </c>
      <c r="B44" t="s">
        <v>122</v>
      </c>
      <c r="C44" s="6">
        <v>4</v>
      </c>
      <c r="D44" s="6">
        <v>3</v>
      </c>
      <c r="E44" s="6">
        <v>5</v>
      </c>
      <c r="F44" s="6">
        <v>4</v>
      </c>
      <c r="G44" s="6">
        <v>5</v>
      </c>
      <c r="H44" s="6">
        <v>2</v>
      </c>
      <c r="I44" s="6">
        <v>1</v>
      </c>
      <c r="J44" s="6">
        <v>2</v>
      </c>
      <c r="K44" s="6">
        <v>5</v>
      </c>
      <c r="L44" s="6">
        <v>1</v>
      </c>
      <c r="M44" s="6">
        <v>1</v>
      </c>
      <c r="N44" s="6">
        <v>2</v>
      </c>
      <c r="O44" s="6">
        <v>2</v>
      </c>
      <c r="P44" s="6">
        <v>5</v>
      </c>
      <c r="Q44" s="6">
        <v>0</v>
      </c>
      <c r="R44" s="6">
        <v>0</v>
      </c>
      <c r="S44" s="6">
        <v>1</v>
      </c>
    </row>
    <row r="45" spans="1:19" x14ac:dyDescent="0.25">
      <c r="A45" t="s">
        <v>121</v>
      </c>
      <c r="B45" t="s">
        <v>123</v>
      </c>
      <c r="C45" s="6">
        <v>1</v>
      </c>
      <c r="D45" s="6">
        <v>1</v>
      </c>
      <c r="E45" s="6">
        <v>1</v>
      </c>
      <c r="F45" s="6">
        <v>1</v>
      </c>
      <c r="G45" s="6">
        <v>1</v>
      </c>
      <c r="H45" s="6">
        <v>1</v>
      </c>
      <c r="I45" s="6">
        <v>1</v>
      </c>
      <c r="J45" s="6">
        <v>1</v>
      </c>
      <c r="K45" s="6">
        <v>1</v>
      </c>
      <c r="L45" s="6">
        <v>1</v>
      </c>
      <c r="M45" s="6">
        <v>1</v>
      </c>
      <c r="N45" s="6">
        <v>1</v>
      </c>
      <c r="O45" s="6">
        <v>1</v>
      </c>
      <c r="P45" s="6">
        <v>0</v>
      </c>
      <c r="Q45" s="6">
        <v>0</v>
      </c>
      <c r="R45" s="6">
        <v>0</v>
      </c>
      <c r="S45" s="6">
        <v>1</v>
      </c>
    </row>
    <row r="46" spans="1:19" x14ac:dyDescent="0.25">
      <c r="C46" s="6"/>
      <c r="D46" s="6"/>
      <c r="E46" s="6"/>
      <c r="F46" s="6"/>
      <c r="G46" s="6"/>
      <c r="H46" s="6"/>
      <c r="I46" s="6"/>
      <c r="J46" s="6"/>
      <c r="K46" s="6"/>
      <c r="L46" s="6"/>
      <c r="M46" s="6"/>
      <c r="N46" s="6"/>
      <c r="O46" s="6"/>
      <c r="P46" s="6"/>
      <c r="Q46" s="6"/>
      <c r="R46" s="6"/>
      <c r="S46" s="6"/>
    </row>
    <row r="47" spans="1:19" x14ac:dyDescent="0.25">
      <c r="C47" s="6"/>
      <c r="D47" s="6"/>
      <c r="E47" s="6"/>
      <c r="F47" s="6"/>
      <c r="G47" s="6"/>
      <c r="H47" s="6"/>
      <c r="I47" s="6"/>
      <c r="J47" s="6"/>
      <c r="K47" s="6"/>
      <c r="L47" s="6"/>
      <c r="M47" s="6"/>
      <c r="N47" s="6"/>
      <c r="O47" s="6"/>
      <c r="P47" s="6"/>
      <c r="Q47" s="6"/>
      <c r="R47" s="6"/>
      <c r="S47" s="6"/>
    </row>
    <row r="48" spans="1:19" x14ac:dyDescent="0.25">
      <c r="C48" s="6"/>
      <c r="D48" s="6"/>
      <c r="E48" s="6"/>
      <c r="F48" s="6"/>
      <c r="G48" s="6"/>
      <c r="H48" s="6"/>
      <c r="I48" s="6"/>
      <c r="J48" s="6"/>
      <c r="K48" s="6"/>
      <c r="L48" s="6"/>
      <c r="M48" s="6"/>
      <c r="N48" s="6"/>
      <c r="O48" s="6"/>
      <c r="P48" s="6"/>
      <c r="Q48" s="6"/>
      <c r="R48" s="6"/>
      <c r="S48" s="6"/>
    </row>
    <row r="49" spans="3:19" x14ac:dyDescent="0.25">
      <c r="C49" s="6"/>
      <c r="D49" s="6"/>
      <c r="E49" s="6"/>
      <c r="F49" s="6"/>
      <c r="G49" s="6"/>
      <c r="H49" s="6"/>
      <c r="I49" s="6"/>
      <c r="J49" s="6"/>
      <c r="K49" s="6"/>
      <c r="L49" s="6"/>
      <c r="M49" s="6"/>
      <c r="N49" s="6"/>
      <c r="O49" s="6"/>
      <c r="P49" s="6"/>
      <c r="Q49" s="6"/>
      <c r="R49" s="6"/>
      <c r="S49" s="6"/>
    </row>
    <row r="50" spans="3:19" x14ac:dyDescent="0.25">
      <c r="C50" s="6"/>
      <c r="D50" s="6"/>
      <c r="E50" s="6"/>
      <c r="F50" s="6"/>
      <c r="G50" s="6"/>
      <c r="H50" s="6"/>
      <c r="I50" s="6"/>
      <c r="J50" s="6"/>
      <c r="K50" s="6"/>
      <c r="L50" s="6"/>
      <c r="M50" s="6"/>
      <c r="N50" s="6"/>
      <c r="O50" s="6"/>
      <c r="P50" s="6"/>
      <c r="Q50" s="6"/>
      <c r="R50" s="6"/>
      <c r="S50" s="6"/>
    </row>
    <row r="51" spans="3:19" x14ac:dyDescent="0.25">
      <c r="C51" s="6"/>
      <c r="D51" s="6"/>
      <c r="E51" s="6"/>
      <c r="F51" s="6"/>
      <c r="G51" s="6"/>
      <c r="H51" s="6"/>
      <c r="I51" s="6"/>
      <c r="J51" s="6"/>
      <c r="K51" s="6"/>
      <c r="L51" s="6"/>
      <c r="M51" s="6"/>
      <c r="N51" s="6"/>
      <c r="O51" s="6"/>
      <c r="P51" s="6"/>
      <c r="Q51" s="6"/>
      <c r="R51" s="6"/>
      <c r="S51" s="6"/>
    </row>
    <row r="52" spans="3:19" x14ac:dyDescent="0.25">
      <c r="C52" s="6"/>
      <c r="D52" s="6"/>
      <c r="E52" s="6"/>
      <c r="F52" s="6"/>
      <c r="G52" s="6"/>
      <c r="H52" s="6"/>
      <c r="I52" s="6"/>
      <c r="J52" s="6"/>
      <c r="K52" s="6"/>
      <c r="L52" s="6"/>
      <c r="M52" s="6"/>
      <c r="N52" s="6"/>
      <c r="O52" s="6"/>
      <c r="P52" s="6"/>
      <c r="Q52" s="6"/>
      <c r="R52" s="6"/>
      <c r="S52" s="6"/>
    </row>
    <row r="53" spans="3:19" x14ac:dyDescent="0.25">
      <c r="C53" s="6"/>
      <c r="D53" s="6"/>
      <c r="E53" s="6"/>
      <c r="F53" s="6"/>
      <c r="G53" s="6"/>
      <c r="H53" s="6"/>
      <c r="I53" s="6"/>
      <c r="J53" s="6"/>
      <c r="K53" s="6"/>
      <c r="L53" s="6"/>
      <c r="M53" s="6"/>
      <c r="N53" s="6"/>
      <c r="O53" s="6"/>
      <c r="P53" s="6"/>
      <c r="Q53" s="6"/>
      <c r="R53" s="6"/>
      <c r="S53" s="6"/>
    </row>
    <row r="54" spans="3:19" x14ac:dyDescent="0.25">
      <c r="C54" s="6"/>
      <c r="D54" s="6"/>
      <c r="E54" s="6"/>
      <c r="F54" s="6"/>
      <c r="G54" s="6"/>
      <c r="H54" s="6"/>
      <c r="I54" s="6"/>
      <c r="J54" s="6"/>
      <c r="K54" s="6"/>
      <c r="L54" s="6"/>
      <c r="M54" s="6"/>
      <c r="N54" s="6"/>
      <c r="O54" s="6"/>
      <c r="P54" s="6"/>
      <c r="Q54" s="6"/>
      <c r="R54" s="6"/>
      <c r="S54" s="6"/>
    </row>
    <row r="55" spans="3:19" x14ac:dyDescent="0.25">
      <c r="C55" s="6"/>
      <c r="D55" s="6"/>
      <c r="E55" s="6"/>
      <c r="F55" s="6"/>
      <c r="G55" s="6"/>
      <c r="H55" s="6"/>
      <c r="I55" s="6"/>
      <c r="J55" s="6"/>
      <c r="K55" s="6"/>
      <c r="L55" s="6"/>
      <c r="M55" s="6"/>
      <c r="N55" s="6"/>
      <c r="O55" s="6"/>
      <c r="P55" s="6"/>
      <c r="Q55" s="6"/>
      <c r="R55" s="6"/>
      <c r="S55" s="6"/>
    </row>
    <row r="56" spans="3:19" x14ac:dyDescent="0.25">
      <c r="C56" s="6"/>
      <c r="D56" s="6"/>
      <c r="E56" s="6"/>
      <c r="F56" s="6"/>
      <c r="G56" s="6"/>
      <c r="H56" s="6"/>
      <c r="I56" s="6"/>
      <c r="J56" s="6"/>
      <c r="K56" s="6"/>
      <c r="L56" s="6"/>
      <c r="M56" s="6"/>
      <c r="N56" s="6"/>
      <c r="O56" s="6"/>
      <c r="P56" s="6"/>
      <c r="Q56" s="6"/>
      <c r="R56" s="6"/>
      <c r="S56" s="6"/>
    </row>
    <row r="57" spans="3:19" x14ac:dyDescent="0.25">
      <c r="C57" s="6"/>
      <c r="D57" s="6"/>
      <c r="E57" s="6"/>
      <c r="F57" s="6"/>
      <c r="G57" s="6"/>
      <c r="H57" s="6"/>
      <c r="I57" s="6"/>
      <c r="J57" s="6"/>
      <c r="K57" s="6"/>
      <c r="L57" s="6"/>
      <c r="M57" s="6"/>
      <c r="N57" s="6"/>
      <c r="O57" s="6"/>
      <c r="P57" s="6"/>
      <c r="Q57" s="6"/>
      <c r="R57" s="6"/>
      <c r="S57" s="6"/>
    </row>
    <row r="58" spans="3:19" x14ac:dyDescent="0.25">
      <c r="C58" s="6"/>
      <c r="D58" s="6"/>
      <c r="E58" s="6"/>
      <c r="F58" s="6"/>
      <c r="G58" s="6"/>
      <c r="H58" s="6"/>
      <c r="I58" s="6"/>
      <c r="J58" s="6"/>
      <c r="K58" s="6"/>
      <c r="L58" s="6"/>
      <c r="M58" s="6"/>
      <c r="N58" s="6"/>
      <c r="O58" s="6"/>
      <c r="P58" s="6"/>
      <c r="Q58" s="6"/>
      <c r="R58" s="6"/>
      <c r="S58" s="6"/>
    </row>
    <row r="59" spans="3:19" x14ac:dyDescent="0.25">
      <c r="C59" s="6"/>
      <c r="D59" s="6"/>
      <c r="E59" s="6"/>
      <c r="F59" s="6"/>
      <c r="G59" s="6"/>
      <c r="H59" s="6"/>
      <c r="I59" s="6"/>
      <c r="J59" s="6"/>
      <c r="K59" s="6"/>
      <c r="L59" s="6"/>
      <c r="M59" s="6"/>
      <c r="N59" s="6"/>
      <c r="O59" s="6"/>
      <c r="P59" s="6"/>
      <c r="Q59" s="6"/>
      <c r="R59" s="6"/>
      <c r="S59" s="6"/>
    </row>
    <row r="60" spans="3:19" x14ac:dyDescent="0.25">
      <c r="C60" s="6"/>
      <c r="D60" s="6"/>
      <c r="E60" s="6"/>
      <c r="F60" s="6"/>
      <c r="G60" s="6"/>
      <c r="H60" s="6"/>
      <c r="I60" s="6"/>
      <c r="J60" s="6"/>
      <c r="K60" s="6"/>
      <c r="L60" s="6"/>
      <c r="M60" s="6"/>
      <c r="N60" s="6"/>
      <c r="O60" s="6"/>
      <c r="P60" s="6"/>
      <c r="Q60" s="6"/>
      <c r="R60" s="6"/>
      <c r="S60" s="6"/>
    </row>
    <row r="61" spans="3:19" x14ac:dyDescent="0.25">
      <c r="C61" s="6"/>
      <c r="D61" s="6"/>
      <c r="E61" s="6"/>
      <c r="F61" s="6"/>
      <c r="G61" s="6"/>
      <c r="H61" s="6"/>
      <c r="I61" s="6"/>
      <c r="J61" s="6"/>
      <c r="K61" s="6"/>
      <c r="L61" s="6"/>
      <c r="M61" s="6"/>
      <c r="N61" s="6"/>
      <c r="O61" s="6"/>
      <c r="P61" s="6"/>
      <c r="Q61" s="6"/>
      <c r="R61" s="6"/>
      <c r="S61" s="6"/>
    </row>
    <row r="62" spans="3:19" x14ac:dyDescent="0.25">
      <c r="C62" s="6"/>
      <c r="D62" s="6"/>
      <c r="E62" s="6"/>
      <c r="F62" s="6"/>
      <c r="G62" s="6"/>
      <c r="H62" s="6"/>
      <c r="I62" s="6"/>
      <c r="J62" s="6"/>
      <c r="K62" s="6"/>
      <c r="L62" s="6"/>
      <c r="M62" s="6"/>
      <c r="N62" s="6"/>
      <c r="O62" s="6"/>
      <c r="P62" s="6"/>
      <c r="Q62" s="6"/>
      <c r="R62" s="6"/>
      <c r="S62" s="6"/>
    </row>
    <row r="63" spans="3:19" x14ac:dyDescent="0.25">
      <c r="C63" s="6"/>
      <c r="D63" s="6"/>
      <c r="E63" s="6"/>
      <c r="F63" s="6"/>
      <c r="G63" s="6"/>
      <c r="H63" s="6"/>
      <c r="I63" s="6"/>
      <c r="J63" s="6"/>
      <c r="K63" s="6"/>
      <c r="L63" s="6"/>
      <c r="M63" s="6"/>
      <c r="N63" s="6"/>
      <c r="O63" s="6"/>
      <c r="P63" s="6"/>
      <c r="Q63" s="6"/>
      <c r="R63" s="6"/>
      <c r="S63" s="6"/>
    </row>
    <row r="64" spans="3:19" x14ac:dyDescent="0.25">
      <c r="C64" s="6"/>
      <c r="D64" s="6"/>
      <c r="E64" s="6"/>
      <c r="F64" s="6"/>
      <c r="G64" s="6"/>
      <c r="H64" s="6"/>
      <c r="I64" s="6"/>
      <c r="J64" s="6"/>
      <c r="K64" s="6"/>
      <c r="L64" s="6"/>
      <c r="M64" s="6"/>
      <c r="N64" s="6"/>
      <c r="O64" s="6"/>
      <c r="P64" s="6"/>
      <c r="Q64" s="6"/>
      <c r="R64" s="6"/>
      <c r="S64" s="6"/>
    </row>
    <row r="65" spans="3:19" x14ac:dyDescent="0.25">
      <c r="C65" s="6"/>
      <c r="D65" s="6"/>
      <c r="E65" s="6"/>
      <c r="F65" s="6"/>
      <c r="G65" s="6"/>
      <c r="H65" s="6"/>
      <c r="I65" s="6"/>
      <c r="J65" s="6"/>
      <c r="K65" s="6"/>
      <c r="L65" s="6"/>
      <c r="M65" s="6"/>
      <c r="N65" s="6"/>
      <c r="O65" s="6"/>
      <c r="P65" s="6"/>
      <c r="Q65" s="6"/>
      <c r="R65" s="6"/>
      <c r="S65" s="6"/>
    </row>
    <row r="66" spans="3:19" x14ac:dyDescent="0.25">
      <c r="C66" s="6"/>
      <c r="D66" s="6"/>
      <c r="E66" s="6"/>
      <c r="F66" s="6"/>
      <c r="G66" s="6"/>
      <c r="H66" s="6"/>
      <c r="I66" s="6"/>
      <c r="J66" s="6"/>
      <c r="K66" s="6"/>
      <c r="L66" s="6"/>
      <c r="M66" s="6"/>
      <c r="N66" s="6"/>
      <c r="O66" s="6"/>
      <c r="P66" s="6"/>
      <c r="Q66" s="6"/>
      <c r="R66" s="6"/>
      <c r="S66" s="6"/>
    </row>
    <row r="67" spans="3:19" x14ac:dyDescent="0.25">
      <c r="C67" s="6"/>
      <c r="D67" s="6"/>
      <c r="E67" s="6"/>
      <c r="F67" s="6"/>
      <c r="G67" s="6"/>
      <c r="H67" s="6"/>
      <c r="I67" s="6"/>
      <c r="J67" s="6"/>
      <c r="K67" s="6"/>
      <c r="L67" s="6"/>
      <c r="M67" s="6"/>
      <c r="N67" s="6"/>
      <c r="O67" s="6"/>
      <c r="P67" s="6"/>
      <c r="Q67" s="6"/>
      <c r="R67" s="6"/>
      <c r="S67" s="6"/>
    </row>
    <row r="68" spans="3:19" x14ac:dyDescent="0.25">
      <c r="C68" s="6"/>
      <c r="D68" s="6"/>
      <c r="E68" s="6"/>
      <c r="F68" s="6"/>
      <c r="G68" s="6"/>
      <c r="H68" s="6"/>
      <c r="I68" s="6"/>
      <c r="J68" s="6"/>
      <c r="K68" s="6"/>
      <c r="L68" s="6"/>
      <c r="M68" s="6"/>
      <c r="N68" s="6"/>
      <c r="O68" s="6"/>
      <c r="P68" s="6"/>
      <c r="Q68" s="6"/>
      <c r="R68" s="6"/>
      <c r="S68" s="6"/>
    </row>
    <row r="69" spans="3:19" x14ac:dyDescent="0.25">
      <c r="C69" s="6"/>
      <c r="D69" s="6"/>
      <c r="E69" s="6"/>
      <c r="F69" s="6"/>
      <c r="G69" s="6"/>
      <c r="H69" s="6"/>
      <c r="I69" s="6"/>
      <c r="J69" s="6"/>
      <c r="K69" s="6"/>
      <c r="L69" s="6"/>
      <c r="M69" s="6"/>
      <c r="N69" s="6"/>
      <c r="O69" s="6"/>
      <c r="P69" s="6"/>
      <c r="Q69" s="6"/>
      <c r="R69" s="6"/>
      <c r="S69" s="6"/>
    </row>
    <row r="70" spans="3:19" x14ac:dyDescent="0.25">
      <c r="C70" s="6"/>
      <c r="D70" s="6"/>
      <c r="E70" s="6"/>
      <c r="F70" s="6"/>
      <c r="G70" s="6"/>
      <c r="H70" s="6"/>
      <c r="I70" s="6"/>
      <c r="J70" s="6"/>
      <c r="K70" s="6"/>
      <c r="L70" s="6"/>
      <c r="M70" s="6"/>
      <c r="N70" s="6"/>
      <c r="O70" s="6"/>
      <c r="P70" s="6"/>
      <c r="Q70" s="6"/>
      <c r="R70" s="6"/>
      <c r="S70" s="6"/>
    </row>
    <row r="71" spans="3:19" x14ac:dyDescent="0.25">
      <c r="C71" s="6"/>
      <c r="D71" s="6"/>
      <c r="E71" s="6"/>
      <c r="F71" s="6"/>
      <c r="G71" s="6"/>
      <c r="H71" s="6"/>
      <c r="I71" s="6"/>
      <c r="J71" s="6"/>
      <c r="K71" s="6"/>
      <c r="L71" s="6"/>
      <c r="M71" s="6"/>
      <c r="N71" s="6"/>
      <c r="O71" s="6"/>
      <c r="P71" s="6"/>
      <c r="Q71" s="6"/>
      <c r="R71" s="6"/>
      <c r="S71" s="6"/>
    </row>
    <row r="72" spans="3:19" x14ac:dyDescent="0.25">
      <c r="C72" s="6"/>
      <c r="D72" s="6"/>
      <c r="E72" s="6"/>
      <c r="F72" s="6"/>
      <c r="G72" s="6"/>
      <c r="H72" s="6"/>
      <c r="I72" s="6"/>
      <c r="J72" s="6"/>
      <c r="K72" s="6"/>
      <c r="L72" s="6"/>
      <c r="M72" s="6"/>
      <c r="N72" s="6"/>
      <c r="O72" s="6"/>
      <c r="P72" s="6"/>
      <c r="Q72" s="6"/>
      <c r="R72" s="6"/>
      <c r="S72" s="6"/>
    </row>
    <row r="73" spans="3:19" x14ac:dyDescent="0.25">
      <c r="C73" s="6"/>
      <c r="D73" s="6"/>
      <c r="E73" s="6"/>
      <c r="F73" s="6"/>
      <c r="G73" s="6"/>
      <c r="H73" s="6"/>
      <c r="I73" s="6"/>
      <c r="J73" s="6"/>
      <c r="K73" s="6"/>
      <c r="L73" s="6"/>
      <c r="M73" s="6"/>
      <c r="N73" s="6"/>
      <c r="O73" s="6"/>
      <c r="P73" s="6"/>
      <c r="Q73" s="6"/>
      <c r="R73" s="6"/>
      <c r="S73" s="6"/>
    </row>
    <row r="74" spans="3:19" x14ac:dyDescent="0.25">
      <c r="C74" s="6"/>
      <c r="D74" s="6"/>
      <c r="E74" s="6"/>
      <c r="F74" s="6"/>
      <c r="G74" s="6"/>
      <c r="H74" s="6"/>
      <c r="I74" s="6"/>
      <c r="J74" s="6"/>
      <c r="K74" s="6"/>
      <c r="L74" s="6"/>
      <c r="M74" s="6"/>
      <c r="N74" s="6"/>
      <c r="O74" s="6"/>
      <c r="P74" s="6"/>
      <c r="Q74" s="6"/>
      <c r="R74" s="6"/>
      <c r="S74" s="6"/>
    </row>
    <row r="75" spans="3:19" x14ac:dyDescent="0.25">
      <c r="C75" s="6"/>
      <c r="D75" s="6"/>
      <c r="E75" s="6"/>
      <c r="F75" s="6"/>
      <c r="G75" s="6"/>
      <c r="H75" s="6"/>
      <c r="I75" s="6"/>
      <c r="J75" s="6"/>
      <c r="K75" s="6"/>
      <c r="L75" s="6"/>
      <c r="M75" s="6"/>
      <c r="N75" s="6"/>
      <c r="O75" s="6"/>
      <c r="P75" s="6"/>
      <c r="Q75" s="6"/>
      <c r="R75" s="6"/>
      <c r="S75" s="6"/>
    </row>
    <row r="76" spans="3:19" x14ac:dyDescent="0.25">
      <c r="C76" s="6"/>
      <c r="D76" s="6"/>
      <c r="E76" s="6"/>
      <c r="F76" s="6"/>
      <c r="G76" s="6"/>
      <c r="H76" s="6"/>
      <c r="I76" s="6"/>
      <c r="J76" s="6"/>
      <c r="K76" s="6"/>
      <c r="L76" s="6"/>
      <c r="M76" s="6"/>
      <c r="N76" s="6"/>
      <c r="O76" s="6"/>
      <c r="P76" s="6"/>
      <c r="Q76" s="6"/>
      <c r="R76" s="6"/>
      <c r="S76" s="6"/>
    </row>
    <row r="77" spans="3:19" x14ac:dyDescent="0.25">
      <c r="C77" s="6"/>
      <c r="D77" s="6"/>
      <c r="E77" s="6"/>
      <c r="F77" s="6"/>
      <c r="G77" s="6"/>
      <c r="H77" s="6"/>
      <c r="I77" s="6"/>
      <c r="J77" s="6"/>
      <c r="K77" s="6"/>
      <c r="L77" s="6"/>
      <c r="M77" s="6"/>
      <c r="N77" s="6"/>
      <c r="O77" s="6"/>
      <c r="P77" s="6"/>
      <c r="Q77" s="6"/>
      <c r="R77" s="6"/>
      <c r="S77" s="6"/>
    </row>
    <row r="78" spans="3:19" x14ac:dyDescent="0.25">
      <c r="C78" s="6"/>
      <c r="D78" s="6"/>
      <c r="E78" s="6"/>
      <c r="F78" s="6"/>
      <c r="G78" s="6"/>
      <c r="H78" s="6"/>
      <c r="I78" s="6"/>
      <c r="J78" s="6"/>
      <c r="K78" s="6"/>
      <c r="L78" s="6"/>
      <c r="M78" s="6"/>
      <c r="N78" s="6"/>
      <c r="O78" s="6"/>
      <c r="P78" s="6"/>
      <c r="Q78" s="6"/>
      <c r="R78" s="6"/>
      <c r="S78" s="6"/>
    </row>
    <row r="79" spans="3:19" x14ac:dyDescent="0.25">
      <c r="C79" s="6"/>
      <c r="D79" s="6"/>
      <c r="E79" s="6"/>
      <c r="F79" s="6"/>
      <c r="G79" s="6"/>
      <c r="H79" s="6"/>
      <c r="I79" s="6"/>
      <c r="J79" s="6"/>
      <c r="K79" s="6"/>
      <c r="L79" s="6"/>
      <c r="M79" s="6"/>
      <c r="N79" s="6"/>
      <c r="O79" s="6"/>
      <c r="P79" s="6"/>
      <c r="Q79" s="6"/>
      <c r="R79" s="6"/>
      <c r="S79" s="6"/>
    </row>
    <row r="80" spans="3:19" x14ac:dyDescent="0.25">
      <c r="C80" s="6"/>
      <c r="D80" s="6"/>
      <c r="E80" s="6"/>
      <c r="F80" s="6"/>
      <c r="G80" s="6"/>
      <c r="H80" s="6"/>
      <c r="I80" s="6"/>
      <c r="J80" s="6"/>
      <c r="K80" s="6"/>
      <c r="L80" s="6"/>
      <c r="M80" s="6"/>
      <c r="N80" s="6"/>
      <c r="O80" s="6"/>
      <c r="P80" s="6"/>
      <c r="Q80" s="6"/>
      <c r="R80" s="6"/>
      <c r="S80" s="6"/>
    </row>
    <row r="81" spans="3:19" x14ac:dyDescent="0.25">
      <c r="C81" s="6"/>
      <c r="D81" s="6"/>
      <c r="E81" s="6"/>
      <c r="F81" s="6"/>
      <c r="G81" s="6"/>
      <c r="H81" s="6"/>
      <c r="I81" s="6"/>
      <c r="J81" s="6"/>
      <c r="K81" s="6"/>
      <c r="L81" s="6"/>
      <c r="M81" s="6"/>
      <c r="N81" s="6"/>
      <c r="O81" s="6"/>
      <c r="P81" s="6"/>
      <c r="Q81" s="6"/>
      <c r="R81" s="6"/>
      <c r="S81" s="6"/>
    </row>
    <row r="82" spans="3:19" x14ac:dyDescent="0.25">
      <c r="C82" s="6"/>
      <c r="D82" s="6"/>
      <c r="E82" s="6"/>
      <c r="F82" s="6"/>
      <c r="G82" s="6"/>
      <c r="H82" s="6"/>
      <c r="I82" s="6"/>
      <c r="J82" s="6"/>
      <c r="K82" s="6"/>
      <c r="L82" s="6"/>
      <c r="M82" s="6"/>
      <c r="N82" s="6"/>
      <c r="O82" s="6"/>
      <c r="P82" s="6"/>
      <c r="Q82" s="6"/>
      <c r="R82" s="6"/>
      <c r="S82" s="6"/>
    </row>
    <row r="83" spans="3:19" x14ac:dyDescent="0.25">
      <c r="C83" s="6"/>
      <c r="D83" s="6"/>
      <c r="E83" s="6"/>
      <c r="F83" s="6"/>
      <c r="G83" s="6"/>
      <c r="H83" s="6"/>
      <c r="I83" s="6"/>
      <c r="J83" s="6"/>
      <c r="K83" s="6"/>
      <c r="L83" s="6"/>
      <c r="M83" s="6"/>
      <c r="N83" s="6"/>
      <c r="O83" s="6"/>
      <c r="P83" s="6"/>
      <c r="Q83" s="6"/>
      <c r="R83" s="6"/>
      <c r="S83" s="6"/>
    </row>
    <row r="84" spans="3:19" x14ac:dyDescent="0.25">
      <c r="C84" s="6"/>
      <c r="D84" s="6"/>
      <c r="E84" s="6"/>
      <c r="F84" s="6"/>
      <c r="G84" s="6"/>
      <c r="H84" s="6"/>
      <c r="I84" s="6"/>
      <c r="J84" s="6"/>
      <c r="K84" s="6"/>
      <c r="L84" s="6"/>
      <c r="M84" s="6"/>
      <c r="N84" s="6"/>
      <c r="O84" s="6"/>
      <c r="P84" s="6"/>
      <c r="Q84" s="6"/>
      <c r="R84" s="6"/>
      <c r="S84" s="6"/>
    </row>
    <row r="85" spans="3:19" x14ac:dyDescent="0.25">
      <c r="C85" s="6"/>
      <c r="D85" s="6"/>
      <c r="E85" s="6"/>
      <c r="F85" s="6"/>
      <c r="G85" s="6"/>
      <c r="H85" s="6"/>
      <c r="I85" s="6"/>
      <c r="J85" s="6"/>
      <c r="K85" s="6"/>
      <c r="L85" s="6"/>
      <c r="M85" s="6"/>
      <c r="N85" s="6"/>
      <c r="O85" s="6"/>
      <c r="P85" s="6"/>
      <c r="Q85" s="6"/>
      <c r="R85" s="6"/>
      <c r="S85" s="6"/>
    </row>
    <row r="86" spans="3:19" x14ac:dyDescent="0.25">
      <c r="C86" s="6"/>
      <c r="D86" s="6"/>
      <c r="E86" s="6"/>
      <c r="F86" s="6"/>
      <c r="G86" s="6"/>
      <c r="H86" s="6"/>
      <c r="I86" s="6"/>
      <c r="J86" s="6"/>
      <c r="K86" s="6"/>
      <c r="L86" s="6"/>
      <c r="M86" s="6"/>
      <c r="N86" s="6"/>
      <c r="O86" s="6"/>
      <c r="P86" s="6"/>
      <c r="Q86" s="6"/>
      <c r="R86" s="6"/>
      <c r="S86" s="6"/>
    </row>
    <row r="87" spans="3:19" x14ac:dyDescent="0.25">
      <c r="C87" s="6"/>
      <c r="D87" s="6"/>
      <c r="E87" s="6"/>
      <c r="F87" s="6"/>
      <c r="G87" s="6"/>
      <c r="H87" s="6"/>
      <c r="I87" s="6"/>
      <c r="J87" s="6"/>
      <c r="K87" s="6"/>
      <c r="L87" s="6"/>
      <c r="M87" s="6"/>
      <c r="N87" s="6"/>
      <c r="O87" s="6"/>
      <c r="P87" s="6"/>
      <c r="Q87" s="6"/>
      <c r="R87" s="6"/>
      <c r="S87" s="6"/>
    </row>
    <row r="88" spans="3:19" x14ac:dyDescent="0.25">
      <c r="C88" s="6"/>
      <c r="D88" s="6"/>
      <c r="E88" s="6"/>
      <c r="F88" s="6"/>
      <c r="G88" s="6"/>
      <c r="H88" s="6"/>
      <c r="I88" s="6"/>
      <c r="J88" s="6"/>
      <c r="K88" s="6"/>
      <c r="L88" s="6"/>
      <c r="M88" s="6"/>
      <c r="N88" s="6"/>
      <c r="O88" s="6"/>
      <c r="P88" s="6"/>
      <c r="Q88" s="6"/>
      <c r="R88" s="6"/>
      <c r="S88" s="6"/>
    </row>
    <row r="89" spans="3:19" x14ac:dyDescent="0.25">
      <c r="C89" s="6"/>
      <c r="D89" s="6"/>
      <c r="E89" s="6"/>
      <c r="F89" s="6"/>
      <c r="G89" s="6"/>
      <c r="H89" s="6"/>
      <c r="I89" s="6"/>
      <c r="J89" s="6"/>
      <c r="K89" s="6"/>
      <c r="L89" s="6"/>
      <c r="M89" s="6"/>
      <c r="N89" s="6"/>
      <c r="O89" s="6"/>
      <c r="P89" s="6"/>
      <c r="Q89" s="6"/>
      <c r="R89" s="6"/>
      <c r="S89" s="6"/>
    </row>
    <row r="90" spans="3:19" x14ac:dyDescent="0.25">
      <c r="C90" s="6"/>
      <c r="D90" s="6"/>
      <c r="E90" s="6"/>
      <c r="F90" s="6"/>
      <c r="G90" s="6"/>
      <c r="H90" s="6"/>
      <c r="I90" s="6"/>
      <c r="J90" s="6"/>
      <c r="K90" s="6"/>
      <c r="L90" s="6"/>
      <c r="M90" s="6"/>
      <c r="N90" s="6"/>
      <c r="O90" s="6"/>
      <c r="P90" s="6"/>
      <c r="Q90" s="6"/>
      <c r="R90" s="6"/>
      <c r="S90" s="6"/>
    </row>
    <row r="91" spans="3:19" x14ac:dyDescent="0.25">
      <c r="C91" s="6"/>
      <c r="D91" s="6"/>
      <c r="E91" s="6"/>
      <c r="F91" s="6"/>
      <c r="G91" s="6"/>
      <c r="H91" s="6"/>
      <c r="I91" s="6"/>
      <c r="J91" s="6"/>
      <c r="K91" s="6"/>
      <c r="L91" s="6"/>
      <c r="M91" s="6"/>
      <c r="N91" s="6"/>
      <c r="O91" s="6"/>
      <c r="P91" s="6"/>
      <c r="Q91" s="6"/>
      <c r="R91" s="6"/>
      <c r="S91" s="6"/>
    </row>
    <row r="92" spans="3:19" x14ac:dyDescent="0.25">
      <c r="C92" s="6"/>
      <c r="D92" s="6"/>
      <c r="E92" s="6"/>
      <c r="F92" s="6"/>
      <c r="G92" s="6"/>
      <c r="H92" s="6"/>
      <c r="I92" s="6"/>
      <c r="J92" s="6"/>
      <c r="K92" s="6"/>
      <c r="L92" s="6"/>
      <c r="M92" s="6"/>
      <c r="N92" s="6"/>
      <c r="O92" s="6"/>
      <c r="P92" s="6"/>
      <c r="Q92" s="6"/>
      <c r="R92" s="6"/>
      <c r="S92" s="6"/>
    </row>
    <row r="93" spans="3:19" x14ac:dyDescent="0.25">
      <c r="C93" s="6"/>
      <c r="D93" s="6"/>
      <c r="E93" s="6"/>
      <c r="F93" s="6"/>
      <c r="G93" s="6"/>
      <c r="H93" s="6"/>
      <c r="I93" s="6"/>
      <c r="J93" s="6"/>
      <c r="K93" s="6"/>
      <c r="L93" s="6"/>
      <c r="M93" s="6"/>
      <c r="N93" s="6"/>
      <c r="O93" s="6"/>
      <c r="P93" s="6"/>
      <c r="Q93" s="6"/>
      <c r="R93" s="6"/>
      <c r="S93" s="6"/>
    </row>
    <row r="94" spans="3:19" x14ac:dyDescent="0.25">
      <c r="C94" s="6"/>
      <c r="D94" s="6"/>
      <c r="E94" s="6"/>
      <c r="F94" s="6"/>
      <c r="G94" s="6"/>
      <c r="H94" s="6"/>
      <c r="I94" s="6"/>
      <c r="J94" s="6"/>
      <c r="K94" s="6"/>
      <c r="L94" s="6"/>
      <c r="M94" s="6"/>
      <c r="N94" s="6"/>
      <c r="O94" s="6"/>
      <c r="P94" s="6"/>
      <c r="Q94" s="6"/>
      <c r="R94" s="6"/>
      <c r="S94" s="6"/>
    </row>
    <row r="95" spans="3:19" x14ac:dyDescent="0.25">
      <c r="C95" s="6"/>
      <c r="D95" s="6"/>
      <c r="E95" s="6"/>
      <c r="F95" s="6"/>
      <c r="G95" s="6"/>
      <c r="H95" s="6"/>
      <c r="I95" s="6"/>
      <c r="J95" s="6"/>
      <c r="K95" s="6"/>
      <c r="L95" s="6"/>
      <c r="M95" s="6"/>
      <c r="N95" s="6"/>
      <c r="O95" s="6"/>
      <c r="P95" s="6"/>
      <c r="Q95" s="6"/>
      <c r="R95" s="6"/>
      <c r="S95" s="6"/>
    </row>
    <row r="96" spans="3:19" x14ac:dyDescent="0.25">
      <c r="C96" s="6"/>
      <c r="D96" s="6"/>
      <c r="E96" s="6"/>
      <c r="F96" s="6"/>
      <c r="G96" s="6"/>
      <c r="H96" s="6"/>
      <c r="I96" s="6"/>
      <c r="J96" s="6"/>
      <c r="K96" s="6"/>
      <c r="L96" s="6"/>
      <c r="M96" s="6"/>
      <c r="N96" s="6"/>
      <c r="O96" s="6"/>
      <c r="P96" s="6"/>
      <c r="Q96" s="6"/>
      <c r="R96" s="6"/>
      <c r="S96" s="6"/>
    </row>
    <row r="97" spans="3:19" x14ac:dyDescent="0.25">
      <c r="C97" s="6"/>
      <c r="D97" s="6"/>
      <c r="E97" s="6"/>
      <c r="F97" s="6"/>
      <c r="G97" s="6"/>
      <c r="H97" s="6"/>
      <c r="I97" s="6"/>
      <c r="J97" s="6"/>
      <c r="K97" s="6"/>
      <c r="L97" s="6"/>
      <c r="M97" s="6"/>
      <c r="N97" s="6"/>
      <c r="O97" s="6"/>
      <c r="P97" s="6"/>
      <c r="Q97" s="6"/>
      <c r="R97" s="6"/>
      <c r="S97" s="6"/>
    </row>
  </sheetData>
  <pageMargins left="0.7" right="0.7" top="0.75" bottom="0.75" header="0.3" footer="0.3"/>
  <pageSetup orientation="portrait" r:id="rId1"/>
  <headerFooter>
    <oddFooter>&amp;R_x000D_&amp;1#&amp;"Calibri"&amp;10&amp;K000000 Official Use Only</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49"/>
  <sheetViews>
    <sheetView workbookViewId="0">
      <selection activeCell="C19" sqref="C19"/>
    </sheetView>
  </sheetViews>
  <sheetFormatPr defaultRowHeight="15" x14ac:dyDescent="0.25"/>
  <cols>
    <col min="1" max="1" width="33.42578125" customWidth="1"/>
    <col min="2" max="2" width="16.7109375" customWidth="1"/>
    <col min="3" max="3" width="16.140625" customWidth="1"/>
    <col min="4" max="4" width="17.7109375" customWidth="1"/>
    <col min="5" max="5" width="20" customWidth="1"/>
  </cols>
  <sheetData>
    <row r="1" spans="1:6" x14ac:dyDescent="0.25">
      <c r="A1" t="s">
        <v>87</v>
      </c>
      <c r="B1" t="s">
        <v>88</v>
      </c>
      <c r="C1" t="s">
        <v>93</v>
      </c>
      <c r="D1" t="s">
        <v>84</v>
      </c>
      <c r="E1" t="s">
        <v>85</v>
      </c>
      <c r="F1" t="s">
        <v>86</v>
      </c>
    </row>
    <row r="2" spans="1:6" x14ac:dyDescent="0.25">
      <c r="A2" t="s">
        <v>132</v>
      </c>
      <c r="B2" t="s">
        <v>89</v>
      </c>
      <c r="C2" t="s">
        <v>94</v>
      </c>
      <c r="D2" s="6">
        <v>1.4107052236795425E-2</v>
      </c>
      <c r="E2" s="6">
        <v>2.167154848575592E-2</v>
      </c>
      <c r="F2" s="6">
        <v>0.65094804763793945</v>
      </c>
    </row>
    <row r="3" spans="1:6" x14ac:dyDescent="0.25">
      <c r="A3" t="s">
        <v>132</v>
      </c>
      <c r="B3" t="s">
        <v>90</v>
      </c>
      <c r="C3" t="s">
        <v>95</v>
      </c>
      <c r="D3" s="6">
        <v>9.1428710147738457E-3</v>
      </c>
      <c r="E3" s="6">
        <v>1.5543614514172077E-2</v>
      </c>
      <c r="F3" s="6">
        <v>0.58820748329162598</v>
      </c>
    </row>
    <row r="4" spans="1:6" x14ac:dyDescent="0.25">
      <c r="A4" t="s">
        <v>132</v>
      </c>
      <c r="B4" t="s">
        <v>90</v>
      </c>
      <c r="C4" t="s">
        <v>96</v>
      </c>
      <c r="D4" s="6">
        <v>1.545182429254055E-2</v>
      </c>
      <c r="E4" s="6">
        <v>2.2614255547523499E-2</v>
      </c>
      <c r="F4" s="6">
        <v>0.68327802419662476</v>
      </c>
    </row>
    <row r="5" spans="1:6" x14ac:dyDescent="0.25">
      <c r="A5" t="s">
        <v>132</v>
      </c>
      <c r="B5" t="s">
        <v>90</v>
      </c>
      <c r="C5" t="s">
        <v>122</v>
      </c>
      <c r="D5" s="6">
        <v>3.0794460326433182E-2</v>
      </c>
      <c r="E5" s="6">
        <v>3.7830173969268799E-2</v>
      </c>
      <c r="F5" s="6">
        <v>0.81401848793029785</v>
      </c>
    </row>
    <row r="6" spans="1:6" x14ac:dyDescent="0.25">
      <c r="A6" t="s">
        <v>132</v>
      </c>
      <c r="B6" t="s">
        <v>90</v>
      </c>
      <c r="C6" t="s">
        <v>135</v>
      </c>
      <c r="D6" s="6">
        <v>2.7328714728355408E-2</v>
      </c>
      <c r="E6" s="6">
        <v>3.3177569508552551E-2</v>
      </c>
      <c r="F6" s="6">
        <v>0.82371056079864502</v>
      </c>
    </row>
    <row r="7" spans="1:6" x14ac:dyDescent="0.25">
      <c r="A7" t="s">
        <v>132</v>
      </c>
      <c r="B7" t="s">
        <v>91</v>
      </c>
      <c r="C7" t="s">
        <v>111</v>
      </c>
      <c r="D7" s="6">
        <v>1.7208794131875038E-2</v>
      </c>
      <c r="E7" s="6">
        <v>3.3365476876497269E-2</v>
      </c>
      <c r="F7" s="6">
        <v>0.515766441822052</v>
      </c>
    </row>
    <row r="8" spans="1:6" x14ac:dyDescent="0.25">
      <c r="A8" t="s">
        <v>132</v>
      </c>
      <c r="B8" t="s">
        <v>91</v>
      </c>
      <c r="C8" t="s">
        <v>112</v>
      </c>
      <c r="D8" s="6">
        <v>1.6219187527894974E-2</v>
      </c>
      <c r="E8" s="6">
        <v>3.2030399888753891E-2</v>
      </c>
      <c r="F8" s="6">
        <v>0.50636857748031616</v>
      </c>
    </row>
    <row r="9" spans="1:6" x14ac:dyDescent="0.25">
      <c r="A9" t="s">
        <v>132</v>
      </c>
      <c r="B9" t="s">
        <v>91</v>
      </c>
      <c r="C9" t="s">
        <v>113</v>
      </c>
      <c r="D9" s="6">
        <v>1.3746342621743679E-2</v>
      </c>
      <c r="E9" s="6">
        <v>3.0427630990743637E-2</v>
      </c>
      <c r="F9" s="6">
        <v>0.45177170634269714</v>
      </c>
    </row>
    <row r="10" spans="1:6" x14ac:dyDescent="0.25">
      <c r="A10" t="s">
        <v>132</v>
      </c>
      <c r="B10" t="s">
        <v>91</v>
      </c>
      <c r="C10" t="s">
        <v>114</v>
      </c>
      <c r="D10" s="6">
        <v>1.7987443134188652E-2</v>
      </c>
      <c r="E10" s="6">
        <v>3.4265395253896713E-2</v>
      </c>
      <c r="F10" s="6">
        <v>0.52494484186172485</v>
      </c>
    </row>
    <row r="11" spans="1:6" x14ac:dyDescent="0.25">
      <c r="A11" t="s">
        <v>132</v>
      </c>
      <c r="B11" t="s">
        <v>91</v>
      </c>
      <c r="C11" t="s">
        <v>115</v>
      </c>
      <c r="D11" s="6">
        <v>1.429597195237875E-2</v>
      </c>
      <c r="E11" s="6">
        <v>1.6755929216742516E-2</v>
      </c>
      <c r="F11" s="6">
        <v>0.85318887233734131</v>
      </c>
    </row>
    <row r="12" spans="1:6" x14ac:dyDescent="0.25">
      <c r="A12" t="s">
        <v>132</v>
      </c>
      <c r="B12" t="s">
        <v>91</v>
      </c>
      <c r="C12" t="s">
        <v>116</v>
      </c>
      <c r="D12" s="6">
        <v>1.0014615952968597E-2</v>
      </c>
      <c r="E12" s="6">
        <v>1.5001622028648853E-2</v>
      </c>
      <c r="F12" s="6">
        <v>0.6675688624382019</v>
      </c>
    </row>
    <row r="13" spans="1:6" x14ac:dyDescent="0.25">
      <c r="A13" t="s">
        <v>132</v>
      </c>
      <c r="B13" t="s">
        <v>91</v>
      </c>
      <c r="C13" t="s">
        <v>117</v>
      </c>
      <c r="D13" s="6">
        <v>1.1026034131646156E-2</v>
      </c>
      <c r="E13" s="6">
        <v>1.6609763726592064E-2</v>
      </c>
      <c r="F13" s="6">
        <v>0.66382849216461182</v>
      </c>
    </row>
    <row r="14" spans="1:6" x14ac:dyDescent="0.25">
      <c r="A14" t="s">
        <v>132</v>
      </c>
      <c r="B14" t="s">
        <v>91</v>
      </c>
      <c r="C14" t="s">
        <v>118</v>
      </c>
      <c r="D14" s="6">
        <v>1.4318071305751801E-2</v>
      </c>
      <c r="E14" s="6">
        <v>2.1781934425234795E-2</v>
      </c>
      <c r="F14" s="6">
        <v>0.6573370099067688</v>
      </c>
    </row>
    <row r="15" spans="1:6" x14ac:dyDescent="0.25">
      <c r="A15" t="s">
        <v>132</v>
      </c>
      <c r="B15" t="s">
        <v>91</v>
      </c>
      <c r="C15" t="s">
        <v>119</v>
      </c>
      <c r="D15" s="6">
        <v>1.6577638685703278E-2</v>
      </c>
      <c r="E15" s="6">
        <v>2.118644118309021E-2</v>
      </c>
      <c r="F15" s="6">
        <v>0.78246456384658813</v>
      </c>
    </row>
    <row r="16" spans="1:6" x14ac:dyDescent="0.25">
      <c r="A16" t="s">
        <v>132</v>
      </c>
      <c r="B16" t="s">
        <v>91</v>
      </c>
      <c r="C16" t="s">
        <v>120</v>
      </c>
      <c r="D16" s="6">
        <v>1.6472777351737022E-2</v>
      </c>
      <c r="E16" s="6">
        <v>2.0235508680343628E-2</v>
      </c>
      <c r="F16" s="6">
        <v>0.81405305862426758</v>
      </c>
    </row>
    <row r="17" spans="1:6" x14ac:dyDescent="0.25">
      <c r="A17" t="s">
        <v>132</v>
      </c>
      <c r="B17" t="s">
        <v>91</v>
      </c>
      <c r="C17" t="s">
        <v>121</v>
      </c>
      <c r="D17" s="6">
        <v>1.2536728754639626E-2</v>
      </c>
      <c r="E17" s="6">
        <v>1.62642952054739E-2</v>
      </c>
      <c r="F17" s="6">
        <v>0.77081292867660522</v>
      </c>
    </row>
    <row r="18" spans="1:6" x14ac:dyDescent="0.25">
      <c r="A18" t="s">
        <v>132</v>
      </c>
      <c r="B18" t="s">
        <v>92</v>
      </c>
      <c r="C18" t="s">
        <v>99</v>
      </c>
      <c r="D18" s="6">
        <v>2.0381109789013863E-2</v>
      </c>
      <c r="E18" s="6">
        <v>2.7044855058193207E-2</v>
      </c>
      <c r="F18" s="6">
        <v>0.75360399484634399</v>
      </c>
    </row>
    <row r="19" spans="1:6" x14ac:dyDescent="0.25">
      <c r="A19" t="s">
        <v>132</v>
      </c>
      <c r="B19" t="s">
        <v>92</v>
      </c>
      <c r="C19" t="s">
        <v>139</v>
      </c>
      <c r="D19" s="6">
        <v>1.9112113863229752E-2</v>
      </c>
      <c r="E19" s="6">
        <v>2.5118671357631683E-2</v>
      </c>
      <c r="F19" s="6">
        <v>0.76087284088134766</v>
      </c>
    </row>
    <row r="20" spans="1:6" x14ac:dyDescent="0.25">
      <c r="A20" t="s">
        <v>132</v>
      </c>
      <c r="B20" t="s">
        <v>92</v>
      </c>
      <c r="C20" t="s">
        <v>136</v>
      </c>
      <c r="D20" s="6">
        <v>2.3545706644654274E-2</v>
      </c>
      <c r="E20" s="6">
        <v>3.4146342426538467E-2</v>
      </c>
      <c r="F20" s="6">
        <v>0.68955284357070923</v>
      </c>
    </row>
    <row r="21" spans="1:6" x14ac:dyDescent="0.25">
      <c r="A21" t="s">
        <v>132</v>
      </c>
      <c r="B21" t="s">
        <v>92</v>
      </c>
      <c r="C21" t="s">
        <v>137</v>
      </c>
      <c r="D21" s="6">
        <v>1.7723744735121727E-2</v>
      </c>
      <c r="E21" s="6">
        <v>2.3628197610378265E-2</v>
      </c>
      <c r="F21" s="6">
        <v>0.75010985136032104</v>
      </c>
    </row>
    <row r="22" spans="1:6" x14ac:dyDescent="0.25">
      <c r="A22" t="s">
        <v>132</v>
      </c>
      <c r="B22" t="s">
        <v>92</v>
      </c>
      <c r="C22" t="s">
        <v>101</v>
      </c>
      <c r="D22" s="6">
        <v>2.3439368233084679E-2</v>
      </c>
      <c r="E22" s="6">
        <v>2.9184037819504738E-2</v>
      </c>
      <c r="F22" s="6">
        <v>0.80315715074539185</v>
      </c>
    </row>
    <row r="23" spans="1:6" x14ac:dyDescent="0.25">
      <c r="A23" t="s">
        <v>132</v>
      </c>
      <c r="B23" t="s">
        <v>92</v>
      </c>
      <c r="C23" t="s">
        <v>102</v>
      </c>
      <c r="D23" s="6">
        <v>1.6813846305012703E-2</v>
      </c>
      <c r="E23" s="6">
        <v>2.4765869602560997E-2</v>
      </c>
      <c r="F23" s="6">
        <v>0.67891204357147217</v>
      </c>
    </row>
    <row r="24" spans="1:6" x14ac:dyDescent="0.25">
      <c r="A24" t="s">
        <v>132</v>
      </c>
      <c r="B24" t="s">
        <v>92</v>
      </c>
      <c r="C24" t="s">
        <v>106</v>
      </c>
      <c r="D24" s="6">
        <v>1.4652876183390617E-2</v>
      </c>
      <c r="E24" s="6">
        <v>1.9993584603071213E-2</v>
      </c>
      <c r="F24" s="6">
        <v>0.73287886381149292</v>
      </c>
    </row>
    <row r="25" spans="1:6" x14ac:dyDescent="0.25">
      <c r="A25" t="s">
        <v>132</v>
      </c>
      <c r="B25" t="s">
        <v>92</v>
      </c>
      <c r="C25" t="s">
        <v>105</v>
      </c>
      <c r="D25" s="6">
        <v>9.9829472601413727E-3</v>
      </c>
      <c r="E25" s="6">
        <v>1.5694817528128624E-2</v>
      </c>
      <c r="F25" s="6">
        <v>0.6360664963722229</v>
      </c>
    </row>
    <row r="26" spans="1:6" x14ac:dyDescent="0.25">
      <c r="A26" t="s">
        <v>132</v>
      </c>
      <c r="B26" t="s">
        <v>92</v>
      </c>
      <c r="C26" t="s">
        <v>100</v>
      </c>
      <c r="D26" s="6">
        <v>2.7695801109075546E-2</v>
      </c>
      <c r="E26" s="6">
        <v>3.6126740276813507E-2</v>
      </c>
      <c r="F26" s="6">
        <v>0.76662880182266235</v>
      </c>
    </row>
    <row r="27" spans="1:6" x14ac:dyDescent="0.25">
      <c r="A27" t="s">
        <v>132</v>
      </c>
      <c r="B27" t="s">
        <v>92</v>
      </c>
      <c r="C27" t="s">
        <v>138</v>
      </c>
      <c r="D27" s="6">
        <v>1.7840804532170296E-2</v>
      </c>
      <c r="E27" s="6">
        <v>2.5683240965008736E-2</v>
      </c>
      <c r="F27" s="6">
        <v>0.69464772939682007</v>
      </c>
    </row>
    <row r="28" spans="1:6" x14ac:dyDescent="0.25">
      <c r="A28" t="s">
        <v>132</v>
      </c>
      <c r="B28" t="s">
        <v>92</v>
      </c>
      <c r="C28" t="s">
        <v>98</v>
      </c>
      <c r="D28" s="6">
        <v>7.105270866304636E-3</v>
      </c>
      <c r="E28" s="6">
        <v>1.4615055173635483E-2</v>
      </c>
      <c r="F28" s="6">
        <v>0.48616108298301697</v>
      </c>
    </row>
    <row r="29" spans="1:6" x14ac:dyDescent="0.25">
      <c r="A29" t="s">
        <v>132</v>
      </c>
      <c r="B29" t="s">
        <v>92</v>
      </c>
      <c r="C29" t="s">
        <v>133</v>
      </c>
      <c r="D29" s="6">
        <v>1.4036676846444607E-2</v>
      </c>
      <c r="E29" s="6">
        <v>2.2020954638719559E-2</v>
      </c>
      <c r="F29" s="6">
        <v>0.63742357492446899</v>
      </c>
    </row>
    <row r="30" spans="1:6" x14ac:dyDescent="0.25">
      <c r="A30" t="s">
        <v>132</v>
      </c>
      <c r="B30" t="s">
        <v>92</v>
      </c>
      <c r="C30" t="s">
        <v>103</v>
      </c>
      <c r="D30" s="6">
        <v>1.634514145553112E-2</v>
      </c>
      <c r="E30" s="6">
        <v>2.2912774235010147E-2</v>
      </c>
      <c r="F30" s="6">
        <v>0.71336370706558228</v>
      </c>
    </row>
    <row r="31" spans="1:6" x14ac:dyDescent="0.25">
      <c r="A31" t="s">
        <v>132</v>
      </c>
      <c r="B31" t="s">
        <v>132</v>
      </c>
      <c r="C31" t="s">
        <v>132</v>
      </c>
      <c r="D31" s="6">
        <v>1.4107052236795425E-2</v>
      </c>
      <c r="E31" s="6">
        <v>2.167154848575592E-2</v>
      </c>
      <c r="F31" s="6">
        <v>0.65094804763793945</v>
      </c>
    </row>
    <row r="32" spans="1:6" x14ac:dyDescent="0.25">
      <c r="D32" s="6"/>
      <c r="E32" s="6"/>
      <c r="F32" s="6"/>
    </row>
    <row r="33" spans="4:6" x14ac:dyDescent="0.25">
      <c r="D33" s="6"/>
      <c r="E33" s="6"/>
      <c r="F33" s="6"/>
    </row>
    <row r="34" spans="4:6" x14ac:dyDescent="0.25">
      <c r="D34" s="6"/>
      <c r="E34" s="6"/>
      <c r="F34" s="6"/>
    </row>
    <row r="35" spans="4:6" x14ac:dyDescent="0.25">
      <c r="D35" s="6"/>
      <c r="E35" s="6"/>
      <c r="F35" s="6"/>
    </row>
    <row r="36" spans="4:6" x14ac:dyDescent="0.25">
      <c r="D36" s="6"/>
      <c r="E36" s="6"/>
      <c r="F36" s="6"/>
    </row>
    <row r="37" spans="4:6" x14ac:dyDescent="0.25">
      <c r="D37" s="6"/>
      <c r="E37" s="6"/>
      <c r="F37" s="6"/>
    </row>
    <row r="38" spans="4:6" x14ac:dyDescent="0.25">
      <c r="D38" s="6"/>
      <c r="E38" s="6"/>
      <c r="F38" s="6"/>
    </row>
    <row r="39" spans="4:6" x14ac:dyDescent="0.25">
      <c r="D39" s="6"/>
      <c r="E39" s="6"/>
      <c r="F39" s="6"/>
    </row>
    <row r="40" spans="4:6" x14ac:dyDescent="0.25">
      <c r="D40" s="6"/>
      <c r="E40" s="6"/>
      <c r="F40" s="6"/>
    </row>
    <row r="41" spans="4:6" x14ac:dyDescent="0.25">
      <c r="D41" s="6"/>
      <c r="E41" s="6"/>
      <c r="F41" s="6"/>
    </row>
    <row r="42" spans="4:6" x14ac:dyDescent="0.25">
      <c r="D42" s="6"/>
      <c r="E42" s="6"/>
      <c r="F42" s="6"/>
    </row>
    <row r="43" spans="4:6" x14ac:dyDescent="0.25">
      <c r="D43" s="6"/>
      <c r="E43" s="6"/>
      <c r="F43" s="6"/>
    </row>
    <row r="44" spans="4:6" x14ac:dyDescent="0.25">
      <c r="D44" s="6"/>
      <c r="E44" s="6"/>
      <c r="F44" s="6"/>
    </row>
    <row r="45" spans="4:6" x14ac:dyDescent="0.25">
      <c r="D45" s="6"/>
      <c r="E45" s="6"/>
      <c r="F45" s="6"/>
    </row>
    <row r="46" spans="4:6" x14ac:dyDescent="0.25">
      <c r="D46" s="6"/>
      <c r="E46" s="6"/>
      <c r="F46" s="6"/>
    </row>
    <row r="47" spans="4:6" x14ac:dyDescent="0.25">
      <c r="D47" s="6"/>
      <c r="E47" s="6"/>
      <c r="F47" s="6"/>
    </row>
    <row r="48" spans="4:6" x14ac:dyDescent="0.25">
      <c r="D48" s="6"/>
      <c r="E48" s="6"/>
      <c r="F48" s="6"/>
    </row>
    <row r="49" spans="4:6" x14ac:dyDescent="0.25">
      <c r="D49" s="6"/>
      <c r="E49" s="6"/>
      <c r="F49" s="6"/>
    </row>
  </sheetData>
  <pageMargins left="0.7" right="0.7" top="0.75" bottom="0.75" header="0.3" footer="0.3"/>
  <pageSetup orientation="portrait" r:id="rId1"/>
  <headerFooter>
    <oddFooter>&amp;R_x000D_&amp;1#&amp;"Calibri"&amp;10&amp;K000000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T125"/>
  <sheetViews>
    <sheetView workbookViewId="0">
      <selection activeCell="D1" sqref="D1"/>
    </sheetView>
  </sheetViews>
  <sheetFormatPr defaultRowHeight="15" x14ac:dyDescent="0.25"/>
  <cols>
    <col min="2" max="2" width="22.5703125" bestFit="1" customWidth="1"/>
  </cols>
  <sheetData>
    <row r="1" spans="1:20" x14ac:dyDescent="0.25">
      <c r="A1" t="s">
        <v>127</v>
      </c>
      <c r="B1" t="s">
        <v>128</v>
      </c>
      <c r="C1" t="s">
        <v>72</v>
      </c>
      <c r="D1" t="s">
        <v>134</v>
      </c>
      <c r="E1" t="s">
        <v>124</v>
      </c>
      <c r="F1" t="s">
        <v>73</v>
      </c>
      <c r="G1" t="s">
        <v>74</v>
      </c>
      <c r="H1" t="s">
        <v>75</v>
      </c>
      <c r="I1" t="s">
        <v>77</v>
      </c>
      <c r="J1" t="s">
        <v>78</v>
      </c>
      <c r="K1" t="s">
        <v>79</v>
      </c>
      <c r="L1" t="s">
        <v>80</v>
      </c>
      <c r="M1" t="s">
        <v>76</v>
      </c>
      <c r="N1" t="s">
        <v>126</v>
      </c>
      <c r="O1" t="s">
        <v>82</v>
      </c>
      <c r="P1" t="s">
        <v>49</v>
      </c>
      <c r="Q1" t="s">
        <v>50</v>
      </c>
      <c r="R1" t="s">
        <v>51</v>
      </c>
      <c r="S1" t="s">
        <v>52</v>
      </c>
      <c r="T1" t="s">
        <v>21</v>
      </c>
    </row>
    <row r="2" spans="1:20" x14ac:dyDescent="0.25">
      <c r="A2" t="s">
        <v>111</v>
      </c>
      <c r="B2" t="s">
        <v>95</v>
      </c>
      <c r="C2" s="6">
        <v>11</v>
      </c>
      <c r="D2" s="6">
        <v>4</v>
      </c>
      <c r="E2" s="6">
        <v>1</v>
      </c>
      <c r="F2" s="6">
        <v>1</v>
      </c>
      <c r="G2" s="6"/>
      <c r="H2" s="6">
        <v>4</v>
      </c>
      <c r="I2" s="6">
        <v>2</v>
      </c>
      <c r="J2" s="6">
        <v>12</v>
      </c>
      <c r="K2" s="6">
        <v>7</v>
      </c>
      <c r="L2" s="6">
        <v>5</v>
      </c>
      <c r="M2" s="6">
        <v>14</v>
      </c>
      <c r="N2" s="6">
        <v>1</v>
      </c>
      <c r="O2" s="6">
        <v>3</v>
      </c>
      <c r="P2" s="6">
        <v>5</v>
      </c>
      <c r="Q2" s="6">
        <v>5</v>
      </c>
      <c r="R2" s="6">
        <v>5</v>
      </c>
      <c r="S2" s="6">
        <v>5</v>
      </c>
    </row>
    <row r="3" spans="1:20" x14ac:dyDescent="0.25">
      <c r="A3" t="s">
        <v>111</v>
      </c>
      <c r="B3" t="s">
        <v>96</v>
      </c>
      <c r="C3" s="6">
        <v>4</v>
      </c>
      <c r="D3" s="6">
        <v>4</v>
      </c>
      <c r="E3" s="6"/>
      <c r="F3" s="6">
        <v>2</v>
      </c>
      <c r="G3" s="6">
        <v>1</v>
      </c>
      <c r="H3" s="6">
        <v>5</v>
      </c>
      <c r="I3" s="6">
        <v>9</v>
      </c>
      <c r="J3" s="6">
        <v>4</v>
      </c>
      <c r="K3" s="6">
        <v>10</v>
      </c>
      <c r="L3" s="6">
        <v>1</v>
      </c>
      <c r="M3" s="6">
        <v>19</v>
      </c>
      <c r="N3" s="6">
        <v>2</v>
      </c>
      <c r="O3" s="6">
        <v>8</v>
      </c>
      <c r="P3" s="6">
        <v>5</v>
      </c>
      <c r="Q3" s="6">
        <v>17</v>
      </c>
      <c r="R3" s="6">
        <v>1</v>
      </c>
      <c r="S3" s="6">
        <v>4</v>
      </c>
    </row>
    <row r="4" spans="1:20" x14ac:dyDescent="0.25">
      <c r="A4" t="s">
        <v>111</v>
      </c>
      <c r="B4" t="s">
        <v>129</v>
      </c>
      <c r="C4" s="6">
        <v>4</v>
      </c>
      <c r="D4" s="6"/>
      <c r="E4" s="6"/>
      <c r="F4" s="6"/>
      <c r="G4" s="6">
        <v>1</v>
      </c>
      <c r="H4" s="6">
        <v>1</v>
      </c>
      <c r="I4" s="6">
        <v>1</v>
      </c>
      <c r="J4" s="6">
        <v>6</v>
      </c>
      <c r="K4" s="6">
        <v>3</v>
      </c>
      <c r="L4" s="6">
        <v>6</v>
      </c>
      <c r="M4" s="6">
        <v>2</v>
      </c>
      <c r="N4" s="6">
        <v>3</v>
      </c>
      <c r="O4" s="6">
        <v>13</v>
      </c>
      <c r="P4" s="6">
        <v>3</v>
      </c>
      <c r="Q4" s="6">
        <v>1</v>
      </c>
      <c r="R4" s="6">
        <v>1</v>
      </c>
      <c r="S4" s="6">
        <v>3</v>
      </c>
    </row>
    <row r="5" spans="1:20" x14ac:dyDescent="0.25">
      <c r="A5" t="s">
        <v>112</v>
      </c>
      <c r="B5" t="s">
        <v>95</v>
      </c>
      <c r="C5" s="6">
        <v>3</v>
      </c>
      <c r="D5" s="6">
        <v>3</v>
      </c>
      <c r="E5" s="6">
        <v>3</v>
      </c>
      <c r="F5" s="6">
        <v>3</v>
      </c>
      <c r="G5" s="6">
        <v>2</v>
      </c>
      <c r="H5" s="6">
        <v>6</v>
      </c>
      <c r="I5" s="6">
        <v>5</v>
      </c>
      <c r="J5" s="6">
        <v>13</v>
      </c>
      <c r="K5" s="6">
        <v>7</v>
      </c>
      <c r="L5" s="6">
        <v>5</v>
      </c>
      <c r="M5" s="6">
        <v>13</v>
      </c>
      <c r="N5" s="6">
        <v>1</v>
      </c>
      <c r="O5" s="6">
        <v>3</v>
      </c>
      <c r="P5" s="6">
        <v>1</v>
      </c>
      <c r="Q5" s="6"/>
      <c r="R5" s="6">
        <v>1</v>
      </c>
      <c r="S5" s="6">
        <v>5</v>
      </c>
    </row>
    <row r="6" spans="1:20" x14ac:dyDescent="0.25">
      <c r="A6" t="s">
        <v>112</v>
      </c>
      <c r="B6" t="s">
        <v>96</v>
      </c>
      <c r="C6" s="6">
        <v>3</v>
      </c>
      <c r="D6" s="6">
        <v>5</v>
      </c>
      <c r="E6" s="6">
        <v>8</v>
      </c>
      <c r="F6" s="6">
        <v>4</v>
      </c>
      <c r="G6" s="6">
        <v>5</v>
      </c>
      <c r="H6" s="6">
        <v>11</v>
      </c>
      <c r="I6" s="6">
        <v>4</v>
      </c>
      <c r="J6" s="6">
        <v>5</v>
      </c>
      <c r="K6" s="6">
        <v>3</v>
      </c>
      <c r="L6" s="6">
        <v>1</v>
      </c>
      <c r="M6" s="6">
        <v>5</v>
      </c>
      <c r="N6" s="6"/>
      <c r="O6" s="6">
        <v>5</v>
      </c>
      <c r="P6" s="6">
        <v>4</v>
      </c>
      <c r="Q6" s="6">
        <v>5</v>
      </c>
      <c r="R6" s="6">
        <v>4</v>
      </c>
      <c r="S6" s="6">
        <v>6</v>
      </c>
    </row>
    <row r="7" spans="1:20" x14ac:dyDescent="0.25">
      <c r="A7" t="s">
        <v>112</v>
      </c>
      <c r="B7" t="s">
        <v>129</v>
      </c>
      <c r="C7" s="6">
        <v>3</v>
      </c>
      <c r="D7" s="6">
        <v>4</v>
      </c>
      <c r="E7" s="6">
        <v>7</v>
      </c>
      <c r="F7" s="6">
        <v>5</v>
      </c>
      <c r="G7" s="6">
        <v>3</v>
      </c>
      <c r="H7" s="6">
        <v>6</v>
      </c>
      <c r="I7" s="6">
        <v>1</v>
      </c>
      <c r="J7" s="6">
        <v>7</v>
      </c>
      <c r="K7" s="6">
        <v>1</v>
      </c>
      <c r="L7" s="6">
        <v>1</v>
      </c>
      <c r="M7" s="6">
        <v>3</v>
      </c>
      <c r="N7" s="6">
        <v>1</v>
      </c>
      <c r="O7" s="6">
        <v>9</v>
      </c>
      <c r="P7" s="6">
        <v>2</v>
      </c>
      <c r="Q7" s="6">
        <v>20</v>
      </c>
      <c r="R7" s="6">
        <v>4</v>
      </c>
      <c r="S7" s="6">
        <v>6</v>
      </c>
    </row>
    <row r="8" spans="1:20" x14ac:dyDescent="0.25">
      <c r="A8" t="s">
        <v>113</v>
      </c>
      <c r="B8" t="s">
        <v>95</v>
      </c>
      <c r="C8" s="6">
        <v>3</v>
      </c>
      <c r="D8" s="6">
        <v>6</v>
      </c>
      <c r="E8" s="6">
        <v>2</v>
      </c>
      <c r="F8" s="6">
        <v>3</v>
      </c>
      <c r="G8" s="6">
        <v>7</v>
      </c>
      <c r="H8" s="6">
        <v>10</v>
      </c>
      <c r="I8" s="6">
        <v>12</v>
      </c>
      <c r="J8" s="6">
        <v>28</v>
      </c>
      <c r="K8" s="6">
        <v>1</v>
      </c>
      <c r="L8" s="6">
        <v>14</v>
      </c>
      <c r="M8" s="6">
        <v>28</v>
      </c>
      <c r="N8" s="6">
        <v>3</v>
      </c>
      <c r="O8" s="6">
        <v>8</v>
      </c>
      <c r="P8" s="6">
        <v>8</v>
      </c>
      <c r="Q8" s="6">
        <v>6</v>
      </c>
      <c r="R8" s="6">
        <v>7</v>
      </c>
      <c r="S8" s="6">
        <v>6</v>
      </c>
    </row>
    <row r="9" spans="1:20" x14ac:dyDescent="0.25">
      <c r="A9" t="s">
        <v>113</v>
      </c>
      <c r="B9" t="s">
        <v>96</v>
      </c>
      <c r="C9" s="6">
        <v>3</v>
      </c>
      <c r="D9" s="6">
        <v>10</v>
      </c>
      <c r="E9" s="6">
        <v>1</v>
      </c>
      <c r="F9" s="6">
        <v>3</v>
      </c>
      <c r="G9" s="6">
        <v>9</v>
      </c>
      <c r="H9" s="6">
        <v>8</v>
      </c>
      <c r="I9" s="6">
        <v>3</v>
      </c>
      <c r="J9" s="6">
        <v>9</v>
      </c>
      <c r="K9" s="6">
        <v>7</v>
      </c>
      <c r="L9" s="6">
        <v>11</v>
      </c>
      <c r="M9" s="6">
        <v>8</v>
      </c>
      <c r="N9" s="6">
        <v>1</v>
      </c>
      <c r="O9" s="6">
        <v>12</v>
      </c>
      <c r="P9" s="6">
        <v>3</v>
      </c>
      <c r="Q9" s="6">
        <v>1</v>
      </c>
      <c r="R9" s="6">
        <v>9</v>
      </c>
      <c r="S9" s="6">
        <v>6</v>
      </c>
    </row>
    <row r="10" spans="1:20" x14ac:dyDescent="0.25">
      <c r="A10" t="s">
        <v>113</v>
      </c>
      <c r="B10" t="s">
        <v>129</v>
      </c>
      <c r="C10" s="6">
        <v>6</v>
      </c>
      <c r="D10" s="6">
        <v>8</v>
      </c>
      <c r="E10" s="6">
        <v>7</v>
      </c>
      <c r="F10" s="6">
        <v>6</v>
      </c>
      <c r="G10" s="6">
        <v>7</v>
      </c>
      <c r="H10" s="6">
        <v>10</v>
      </c>
      <c r="I10" s="6">
        <v>8</v>
      </c>
      <c r="J10" s="6">
        <v>7</v>
      </c>
      <c r="K10" s="6">
        <v>3</v>
      </c>
      <c r="L10" s="6">
        <v>6</v>
      </c>
      <c r="M10" s="6">
        <v>6</v>
      </c>
      <c r="N10" s="6">
        <v>2</v>
      </c>
      <c r="O10" s="6">
        <v>10</v>
      </c>
      <c r="P10" s="6">
        <v>4</v>
      </c>
      <c r="Q10" s="6">
        <v>4</v>
      </c>
      <c r="R10" s="6">
        <v>4</v>
      </c>
      <c r="S10" s="6">
        <v>4</v>
      </c>
    </row>
    <row r="11" spans="1:20" x14ac:dyDescent="0.25">
      <c r="A11" t="s">
        <v>114</v>
      </c>
      <c r="B11" t="s">
        <v>95</v>
      </c>
      <c r="C11" s="6">
        <v>1</v>
      </c>
      <c r="D11" s="6"/>
      <c r="E11" s="6">
        <v>1</v>
      </c>
      <c r="F11" s="6">
        <v>3</v>
      </c>
      <c r="G11" s="6">
        <v>1</v>
      </c>
      <c r="H11" s="6">
        <v>9</v>
      </c>
      <c r="I11" s="6">
        <v>11</v>
      </c>
      <c r="J11" s="6">
        <v>13</v>
      </c>
      <c r="K11" s="6"/>
      <c r="L11" s="6">
        <v>10</v>
      </c>
      <c r="M11" s="6">
        <v>11</v>
      </c>
      <c r="N11" s="6">
        <v>6</v>
      </c>
      <c r="O11" s="6">
        <v>9</v>
      </c>
      <c r="P11" s="6">
        <v>5</v>
      </c>
      <c r="Q11" s="6">
        <v>3</v>
      </c>
      <c r="R11" s="6"/>
      <c r="S11" s="6">
        <v>19</v>
      </c>
    </row>
    <row r="12" spans="1:20" x14ac:dyDescent="0.25">
      <c r="A12" t="s">
        <v>114</v>
      </c>
      <c r="B12" t="s">
        <v>96</v>
      </c>
      <c r="C12" s="6">
        <v>3</v>
      </c>
      <c r="D12" s="6">
        <v>1</v>
      </c>
      <c r="E12" s="6">
        <v>4</v>
      </c>
      <c r="F12" s="6"/>
      <c r="G12" s="6">
        <v>1</v>
      </c>
      <c r="H12" s="6">
        <v>5</v>
      </c>
      <c r="I12" s="6">
        <v>4</v>
      </c>
      <c r="J12" s="6">
        <v>6</v>
      </c>
      <c r="K12" s="6">
        <v>3</v>
      </c>
      <c r="L12" s="6">
        <v>10</v>
      </c>
      <c r="M12" s="6">
        <v>4</v>
      </c>
      <c r="N12" s="6">
        <v>2</v>
      </c>
      <c r="O12" s="6">
        <v>2</v>
      </c>
      <c r="P12" s="6"/>
      <c r="Q12" s="6"/>
      <c r="R12" s="6"/>
      <c r="S12" s="6">
        <v>1</v>
      </c>
    </row>
    <row r="13" spans="1:20" x14ac:dyDescent="0.25">
      <c r="A13" t="s">
        <v>114</v>
      </c>
      <c r="B13" t="s">
        <v>129</v>
      </c>
      <c r="C13" s="6">
        <v>4</v>
      </c>
      <c r="D13" s="6">
        <v>8</v>
      </c>
      <c r="E13" s="6">
        <v>10</v>
      </c>
      <c r="F13" s="6">
        <v>3</v>
      </c>
      <c r="G13" s="6">
        <v>4</v>
      </c>
      <c r="H13" s="6">
        <v>10</v>
      </c>
      <c r="I13" s="6">
        <v>8</v>
      </c>
      <c r="J13" s="6">
        <v>7</v>
      </c>
      <c r="K13" s="6">
        <v>3</v>
      </c>
      <c r="L13" s="6">
        <v>8</v>
      </c>
      <c r="M13" s="6">
        <v>8</v>
      </c>
      <c r="N13" s="6">
        <v>7</v>
      </c>
      <c r="O13" s="6">
        <v>11</v>
      </c>
      <c r="P13" s="6">
        <v>1</v>
      </c>
      <c r="Q13" s="6"/>
      <c r="R13" s="6"/>
      <c r="S13" s="6">
        <v>1</v>
      </c>
    </row>
    <row r="14" spans="1:20" x14ac:dyDescent="0.25">
      <c r="A14" t="s">
        <v>115</v>
      </c>
      <c r="B14" t="s">
        <v>95</v>
      </c>
      <c r="C14" s="6">
        <v>5</v>
      </c>
      <c r="D14" s="6">
        <v>6</v>
      </c>
      <c r="E14" s="6">
        <v>4</v>
      </c>
      <c r="F14" s="6">
        <v>3</v>
      </c>
      <c r="G14" s="6">
        <v>4</v>
      </c>
      <c r="H14" s="6">
        <v>5</v>
      </c>
      <c r="I14" s="6">
        <v>5</v>
      </c>
      <c r="J14" s="6">
        <v>12</v>
      </c>
      <c r="K14" s="6">
        <v>4</v>
      </c>
      <c r="L14" s="6">
        <v>10</v>
      </c>
      <c r="M14" s="6">
        <v>16</v>
      </c>
      <c r="N14" s="6">
        <v>4</v>
      </c>
      <c r="O14" s="6">
        <v>9</v>
      </c>
      <c r="P14" s="6">
        <v>4</v>
      </c>
      <c r="Q14" s="6">
        <v>5</v>
      </c>
      <c r="R14" s="6">
        <v>4</v>
      </c>
      <c r="S14" s="6">
        <v>13</v>
      </c>
    </row>
    <row r="15" spans="1:20" x14ac:dyDescent="0.25">
      <c r="A15" t="s">
        <v>115</v>
      </c>
      <c r="B15" t="s">
        <v>96</v>
      </c>
      <c r="C15" s="6">
        <v>2</v>
      </c>
      <c r="D15" s="6">
        <v>1</v>
      </c>
      <c r="E15" s="6">
        <v>5</v>
      </c>
      <c r="F15" s="6">
        <v>1</v>
      </c>
      <c r="G15" s="6">
        <v>7</v>
      </c>
      <c r="H15" s="6">
        <v>10</v>
      </c>
      <c r="I15" s="6">
        <v>2</v>
      </c>
      <c r="J15" s="6">
        <v>3</v>
      </c>
      <c r="K15" s="6">
        <v>11</v>
      </c>
      <c r="L15" s="6">
        <v>3</v>
      </c>
      <c r="M15" s="6">
        <v>9</v>
      </c>
      <c r="N15" s="6"/>
      <c r="O15" s="6">
        <v>3</v>
      </c>
      <c r="P15" s="6">
        <v>11</v>
      </c>
      <c r="Q15" s="6">
        <v>6</v>
      </c>
      <c r="R15" s="6">
        <v>1</v>
      </c>
      <c r="S15" s="6">
        <v>22</v>
      </c>
    </row>
    <row r="16" spans="1:20" x14ac:dyDescent="0.25">
      <c r="A16" t="s">
        <v>115</v>
      </c>
      <c r="B16" t="s">
        <v>129</v>
      </c>
      <c r="C16" s="6">
        <v>8</v>
      </c>
      <c r="D16" s="6">
        <v>3</v>
      </c>
      <c r="E16" s="6">
        <v>7</v>
      </c>
      <c r="F16" s="6">
        <v>9</v>
      </c>
      <c r="G16" s="6">
        <v>10</v>
      </c>
      <c r="H16" s="6">
        <v>16</v>
      </c>
      <c r="I16" s="6">
        <v>2</v>
      </c>
      <c r="J16" s="6">
        <v>3</v>
      </c>
      <c r="K16" s="6">
        <v>2</v>
      </c>
      <c r="L16" s="6"/>
      <c r="M16" s="6">
        <v>5</v>
      </c>
      <c r="N16" s="6">
        <v>1</v>
      </c>
      <c r="O16" s="6">
        <v>9</v>
      </c>
      <c r="P16" s="6">
        <v>2</v>
      </c>
      <c r="Q16" s="6"/>
      <c r="R16" s="6"/>
      <c r="S16" s="6">
        <v>4</v>
      </c>
    </row>
    <row r="17" spans="1:19" x14ac:dyDescent="0.25">
      <c r="A17" t="s">
        <v>116</v>
      </c>
      <c r="B17" t="s">
        <v>95</v>
      </c>
      <c r="C17" s="6">
        <v>3</v>
      </c>
      <c r="D17" s="6">
        <v>4</v>
      </c>
      <c r="E17" s="6">
        <v>2</v>
      </c>
      <c r="F17" s="6">
        <v>12</v>
      </c>
      <c r="G17" s="6">
        <v>6</v>
      </c>
      <c r="H17" s="6">
        <v>9</v>
      </c>
      <c r="I17" s="6">
        <v>6</v>
      </c>
      <c r="J17" s="6">
        <v>12</v>
      </c>
      <c r="K17" s="6">
        <v>3</v>
      </c>
      <c r="L17" s="6">
        <v>3</v>
      </c>
      <c r="M17" s="6">
        <v>12</v>
      </c>
      <c r="N17" s="6">
        <v>3</v>
      </c>
      <c r="O17" s="6">
        <v>3</v>
      </c>
      <c r="P17" s="6">
        <v>1</v>
      </c>
      <c r="Q17" s="6"/>
      <c r="R17" s="6"/>
      <c r="S17" s="6">
        <v>1</v>
      </c>
    </row>
    <row r="18" spans="1:19" x14ac:dyDescent="0.25">
      <c r="A18" t="s">
        <v>116</v>
      </c>
      <c r="B18" t="s">
        <v>96</v>
      </c>
      <c r="C18" s="6">
        <v>8</v>
      </c>
      <c r="D18" s="6">
        <v>5</v>
      </c>
      <c r="E18" s="6"/>
      <c r="F18" s="6">
        <v>10</v>
      </c>
      <c r="G18" s="6">
        <v>6</v>
      </c>
      <c r="H18" s="6">
        <v>4</v>
      </c>
      <c r="I18" s="6">
        <v>2</v>
      </c>
      <c r="J18" s="6">
        <v>3</v>
      </c>
      <c r="K18" s="6">
        <v>1</v>
      </c>
      <c r="L18" s="6">
        <v>4</v>
      </c>
      <c r="M18" s="6">
        <v>5</v>
      </c>
      <c r="N18" s="6">
        <v>5</v>
      </c>
      <c r="O18" s="6">
        <v>7</v>
      </c>
      <c r="P18" s="6">
        <v>4</v>
      </c>
      <c r="Q18" s="6">
        <v>4</v>
      </c>
      <c r="R18" s="6">
        <v>2</v>
      </c>
      <c r="S18" s="6">
        <v>4</v>
      </c>
    </row>
    <row r="19" spans="1:19" x14ac:dyDescent="0.25">
      <c r="A19" t="s">
        <v>116</v>
      </c>
      <c r="B19" t="s">
        <v>129</v>
      </c>
      <c r="C19" s="6">
        <v>4</v>
      </c>
      <c r="D19" s="6">
        <v>2</v>
      </c>
      <c r="E19" s="6">
        <v>1</v>
      </c>
      <c r="F19" s="6"/>
      <c r="G19" s="6">
        <v>8</v>
      </c>
      <c r="H19" s="6">
        <v>8</v>
      </c>
      <c r="I19" s="6">
        <v>3</v>
      </c>
      <c r="J19" s="6">
        <v>2</v>
      </c>
      <c r="K19" s="6"/>
      <c r="L19" s="6">
        <v>3</v>
      </c>
      <c r="M19" s="6">
        <v>4</v>
      </c>
      <c r="N19" s="6">
        <v>2</v>
      </c>
      <c r="O19" s="6">
        <v>10</v>
      </c>
      <c r="P19" s="6">
        <v>4</v>
      </c>
      <c r="Q19" s="6">
        <v>5</v>
      </c>
      <c r="R19" s="6"/>
      <c r="S19" s="6">
        <v>12</v>
      </c>
    </row>
    <row r="20" spans="1:19" x14ac:dyDescent="0.25">
      <c r="A20" t="s">
        <v>117</v>
      </c>
      <c r="B20" t="s">
        <v>95</v>
      </c>
      <c r="C20" s="6">
        <v>5</v>
      </c>
      <c r="D20" s="6">
        <v>6</v>
      </c>
      <c r="E20" s="6">
        <v>6</v>
      </c>
      <c r="F20" s="6">
        <v>3</v>
      </c>
      <c r="G20" s="6">
        <v>1</v>
      </c>
      <c r="H20" s="6">
        <v>4</v>
      </c>
      <c r="I20" s="6">
        <v>4</v>
      </c>
      <c r="J20" s="6">
        <v>15</v>
      </c>
      <c r="K20" s="6">
        <v>3</v>
      </c>
      <c r="L20" s="6">
        <v>5</v>
      </c>
      <c r="M20" s="6">
        <v>15</v>
      </c>
      <c r="N20" s="6">
        <v>3</v>
      </c>
      <c r="O20" s="6">
        <v>3</v>
      </c>
      <c r="P20" s="6">
        <v>5</v>
      </c>
      <c r="Q20" s="6"/>
      <c r="R20" s="6"/>
      <c r="S20" s="6">
        <v>9</v>
      </c>
    </row>
    <row r="21" spans="1:19" x14ac:dyDescent="0.25">
      <c r="A21" t="s">
        <v>117</v>
      </c>
      <c r="B21" t="s">
        <v>96</v>
      </c>
      <c r="C21" s="6">
        <v>1</v>
      </c>
      <c r="D21" s="6">
        <v>2</v>
      </c>
      <c r="E21" s="6">
        <v>2</v>
      </c>
      <c r="F21" s="6">
        <v>1</v>
      </c>
      <c r="G21" s="6">
        <v>3</v>
      </c>
      <c r="H21" s="6">
        <v>10</v>
      </c>
      <c r="I21" s="6">
        <v>5</v>
      </c>
      <c r="J21" s="6">
        <v>7</v>
      </c>
      <c r="K21" s="6">
        <v>8</v>
      </c>
      <c r="L21" s="6">
        <v>5</v>
      </c>
      <c r="M21" s="6">
        <v>6</v>
      </c>
      <c r="N21" s="6"/>
      <c r="O21" s="6">
        <v>5</v>
      </c>
      <c r="P21" s="6"/>
      <c r="Q21" s="6"/>
      <c r="R21" s="6"/>
      <c r="S21" s="6">
        <v>6</v>
      </c>
    </row>
    <row r="22" spans="1:19" x14ac:dyDescent="0.25">
      <c r="A22" t="s">
        <v>117</v>
      </c>
      <c r="B22" t="s">
        <v>129</v>
      </c>
      <c r="C22" s="6">
        <v>4</v>
      </c>
      <c r="D22" s="6">
        <v>3</v>
      </c>
      <c r="E22" s="6">
        <v>3</v>
      </c>
      <c r="F22" s="6">
        <v>2</v>
      </c>
      <c r="G22" s="6"/>
      <c r="H22" s="6">
        <v>12</v>
      </c>
      <c r="I22" s="6">
        <v>5</v>
      </c>
      <c r="J22" s="6">
        <v>4</v>
      </c>
      <c r="K22" s="6">
        <v>4</v>
      </c>
      <c r="L22" s="6">
        <v>2</v>
      </c>
      <c r="M22" s="6">
        <v>2</v>
      </c>
      <c r="N22" s="6">
        <v>1</v>
      </c>
      <c r="O22" s="6">
        <v>11</v>
      </c>
      <c r="P22" s="6">
        <v>3</v>
      </c>
      <c r="Q22" s="6">
        <v>4</v>
      </c>
      <c r="R22" s="6">
        <v>3</v>
      </c>
      <c r="S22" s="6">
        <v>4</v>
      </c>
    </row>
    <row r="23" spans="1:19" x14ac:dyDescent="0.25">
      <c r="A23" t="s">
        <v>118</v>
      </c>
      <c r="B23" t="s">
        <v>95</v>
      </c>
      <c r="C23" s="6">
        <v>1</v>
      </c>
      <c r="D23" s="6">
        <v>9</v>
      </c>
      <c r="E23" s="6">
        <v>3</v>
      </c>
      <c r="F23" s="6">
        <v>4</v>
      </c>
      <c r="G23" s="6">
        <v>1</v>
      </c>
      <c r="H23" s="6">
        <v>4</v>
      </c>
      <c r="I23" s="6">
        <v>7</v>
      </c>
      <c r="J23" s="6">
        <v>5</v>
      </c>
      <c r="K23" s="6"/>
      <c r="L23" s="6">
        <v>5</v>
      </c>
      <c r="M23" s="6">
        <v>4</v>
      </c>
      <c r="N23" s="6">
        <v>1</v>
      </c>
      <c r="O23" s="6">
        <v>2</v>
      </c>
      <c r="P23" s="6">
        <v>6</v>
      </c>
      <c r="Q23" s="6">
        <v>6</v>
      </c>
      <c r="R23" s="6"/>
      <c r="S23" s="6">
        <v>6</v>
      </c>
    </row>
    <row r="24" spans="1:19" x14ac:dyDescent="0.25">
      <c r="A24" t="s">
        <v>118</v>
      </c>
      <c r="B24" t="s">
        <v>96</v>
      </c>
      <c r="C24" s="6">
        <v>1</v>
      </c>
      <c r="D24" s="6">
        <v>5</v>
      </c>
      <c r="E24" s="6">
        <v>3</v>
      </c>
      <c r="F24" s="6">
        <v>5</v>
      </c>
      <c r="G24" s="6">
        <v>1</v>
      </c>
      <c r="H24" s="6">
        <v>3</v>
      </c>
      <c r="I24" s="6">
        <v>5</v>
      </c>
      <c r="J24" s="6">
        <v>2</v>
      </c>
      <c r="K24" s="6"/>
      <c r="L24" s="6">
        <v>4</v>
      </c>
      <c r="M24" s="6">
        <v>5</v>
      </c>
      <c r="N24" s="6">
        <v>1</v>
      </c>
      <c r="O24" s="6">
        <v>4</v>
      </c>
      <c r="P24" s="6">
        <v>2</v>
      </c>
      <c r="Q24" s="6">
        <v>2</v>
      </c>
      <c r="R24" s="6">
        <v>1</v>
      </c>
      <c r="S24" s="6">
        <v>3</v>
      </c>
    </row>
    <row r="25" spans="1:19" x14ac:dyDescent="0.25">
      <c r="A25" t="s">
        <v>118</v>
      </c>
      <c r="B25" t="s">
        <v>129</v>
      </c>
      <c r="C25" s="6">
        <v>2</v>
      </c>
      <c r="D25" s="6">
        <v>7</v>
      </c>
      <c r="E25" s="6">
        <v>1</v>
      </c>
      <c r="F25" s="6">
        <v>1</v>
      </c>
      <c r="G25" s="6">
        <v>1</v>
      </c>
      <c r="H25" s="6">
        <v>19</v>
      </c>
      <c r="I25" s="6">
        <v>18</v>
      </c>
      <c r="J25" s="6">
        <v>4</v>
      </c>
      <c r="K25" s="6"/>
      <c r="L25" s="6">
        <v>6</v>
      </c>
      <c r="M25" s="6">
        <v>9</v>
      </c>
      <c r="N25" s="6">
        <v>1</v>
      </c>
      <c r="O25" s="6">
        <v>21</v>
      </c>
      <c r="P25" s="6"/>
      <c r="Q25" s="6"/>
      <c r="R25" s="6"/>
      <c r="S25" s="6">
        <v>1</v>
      </c>
    </row>
    <row r="26" spans="1:19" x14ac:dyDescent="0.25">
      <c r="A26" t="s">
        <v>119</v>
      </c>
      <c r="B26" t="s">
        <v>95</v>
      </c>
      <c r="C26" s="6">
        <v>7</v>
      </c>
      <c r="D26" s="6">
        <v>4</v>
      </c>
      <c r="E26" s="6">
        <v>2</v>
      </c>
      <c r="F26" s="6">
        <v>5</v>
      </c>
      <c r="G26" s="6">
        <v>4</v>
      </c>
      <c r="H26" s="6">
        <v>5</v>
      </c>
      <c r="I26" s="6">
        <v>9</v>
      </c>
      <c r="J26" s="6">
        <v>10</v>
      </c>
      <c r="K26" s="6">
        <v>7</v>
      </c>
      <c r="L26" s="6">
        <v>4</v>
      </c>
      <c r="M26" s="6">
        <v>14</v>
      </c>
      <c r="N26" s="6">
        <v>4</v>
      </c>
      <c r="O26" s="6">
        <v>10</v>
      </c>
      <c r="P26" s="6">
        <v>4</v>
      </c>
      <c r="Q26" s="6">
        <v>4</v>
      </c>
      <c r="R26" s="6">
        <v>2</v>
      </c>
      <c r="S26" s="6">
        <v>11</v>
      </c>
    </row>
    <row r="27" spans="1:19" x14ac:dyDescent="0.25">
      <c r="A27" t="s">
        <v>119</v>
      </c>
      <c r="B27" t="s">
        <v>96</v>
      </c>
      <c r="C27" s="6">
        <v>3</v>
      </c>
      <c r="D27" s="6">
        <v>6</v>
      </c>
      <c r="E27" s="6">
        <v>2</v>
      </c>
      <c r="F27" s="6">
        <v>5</v>
      </c>
      <c r="G27" s="6">
        <v>4</v>
      </c>
      <c r="H27" s="6">
        <v>5</v>
      </c>
      <c r="I27" s="6">
        <v>1</v>
      </c>
      <c r="J27" s="6">
        <v>1</v>
      </c>
      <c r="K27" s="6">
        <v>7</v>
      </c>
      <c r="L27" s="6">
        <v>5</v>
      </c>
      <c r="M27" s="6">
        <v>7</v>
      </c>
      <c r="N27" s="6">
        <v>2</v>
      </c>
      <c r="O27" s="6">
        <v>5</v>
      </c>
      <c r="P27" s="6">
        <v>6</v>
      </c>
      <c r="Q27" s="6">
        <v>19</v>
      </c>
      <c r="R27" s="6">
        <v>8</v>
      </c>
      <c r="S27" s="6">
        <v>9</v>
      </c>
    </row>
    <row r="28" spans="1:19" x14ac:dyDescent="0.25">
      <c r="A28" t="s">
        <v>119</v>
      </c>
      <c r="B28" t="s">
        <v>129</v>
      </c>
      <c r="C28" s="6">
        <v>4</v>
      </c>
      <c r="D28" s="6">
        <v>3</v>
      </c>
      <c r="E28" s="6"/>
      <c r="F28" s="6">
        <v>3</v>
      </c>
      <c r="G28" s="6"/>
      <c r="H28" s="6">
        <v>9</v>
      </c>
      <c r="I28" s="6">
        <v>3</v>
      </c>
      <c r="J28" s="6">
        <v>4</v>
      </c>
      <c r="K28" s="6">
        <v>1</v>
      </c>
      <c r="L28" s="6">
        <v>3</v>
      </c>
      <c r="M28" s="6">
        <v>4</v>
      </c>
      <c r="N28" s="6">
        <v>3</v>
      </c>
      <c r="O28" s="6">
        <v>4</v>
      </c>
      <c r="P28" s="6">
        <v>1</v>
      </c>
      <c r="Q28" s="6">
        <v>2</v>
      </c>
      <c r="R28" s="6">
        <v>5</v>
      </c>
      <c r="S28" s="6">
        <v>8</v>
      </c>
    </row>
    <row r="29" spans="1:19" x14ac:dyDescent="0.25">
      <c r="A29" t="s">
        <v>120</v>
      </c>
      <c r="B29" t="s">
        <v>95</v>
      </c>
      <c r="C29" s="6">
        <v>8</v>
      </c>
      <c r="D29" s="6">
        <v>4</v>
      </c>
      <c r="E29" s="6"/>
      <c r="F29" s="6">
        <v>4</v>
      </c>
      <c r="G29" s="6"/>
      <c r="H29" s="6">
        <v>6</v>
      </c>
      <c r="I29" s="6">
        <v>11</v>
      </c>
      <c r="J29" s="6">
        <v>10</v>
      </c>
      <c r="K29" s="6">
        <v>6</v>
      </c>
      <c r="L29" s="6">
        <v>5</v>
      </c>
      <c r="M29" s="6">
        <v>20</v>
      </c>
      <c r="N29" s="6">
        <v>5</v>
      </c>
      <c r="O29" s="6">
        <v>3</v>
      </c>
      <c r="P29" s="6">
        <v>2</v>
      </c>
      <c r="Q29" s="6">
        <v>1</v>
      </c>
      <c r="R29" s="6">
        <v>2</v>
      </c>
      <c r="S29" s="6">
        <v>9</v>
      </c>
    </row>
    <row r="30" spans="1:19" x14ac:dyDescent="0.25">
      <c r="A30" t="s">
        <v>120</v>
      </c>
      <c r="B30" t="s">
        <v>96</v>
      </c>
      <c r="C30" s="6">
        <v>8</v>
      </c>
      <c r="D30" s="6">
        <v>5</v>
      </c>
      <c r="E30" s="6"/>
      <c r="F30" s="6">
        <v>7</v>
      </c>
      <c r="G30" s="6">
        <v>1</v>
      </c>
      <c r="H30" s="6">
        <v>7</v>
      </c>
      <c r="I30" s="6">
        <v>8</v>
      </c>
      <c r="J30" s="6">
        <v>5</v>
      </c>
      <c r="K30" s="6">
        <v>5</v>
      </c>
      <c r="L30" s="6">
        <v>2</v>
      </c>
      <c r="M30" s="6">
        <v>11</v>
      </c>
      <c r="N30" s="6">
        <v>3</v>
      </c>
      <c r="O30" s="6">
        <v>9</v>
      </c>
      <c r="P30" s="6">
        <v>5</v>
      </c>
      <c r="Q30" s="6">
        <v>4</v>
      </c>
      <c r="R30" s="6">
        <v>1</v>
      </c>
      <c r="S30" s="6">
        <v>4</v>
      </c>
    </row>
    <row r="31" spans="1:19" x14ac:dyDescent="0.25">
      <c r="A31" t="s">
        <v>120</v>
      </c>
      <c r="B31" t="s">
        <v>129</v>
      </c>
      <c r="C31" s="6">
        <v>2</v>
      </c>
      <c r="D31" s="6">
        <v>2</v>
      </c>
      <c r="E31" s="6">
        <v>1</v>
      </c>
      <c r="F31" s="6"/>
      <c r="G31" s="6"/>
      <c r="H31" s="6">
        <v>2</v>
      </c>
      <c r="I31" s="6">
        <v>3</v>
      </c>
      <c r="J31" s="6">
        <v>3</v>
      </c>
      <c r="K31" s="6">
        <v>1</v>
      </c>
      <c r="L31" s="6">
        <v>1</v>
      </c>
      <c r="M31" s="6">
        <v>1</v>
      </c>
      <c r="N31" s="6">
        <v>2</v>
      </c>
      <c r="O31" s="6">
        <v>7</v>
      </c>
      <c r="P31" s="6">
        <v>13</v>
      </c>
      <c r="Q31" s="6">
        <v>8</v>
      </c>
      <c r="R31" s="6"/>
      <c r="S31" s="6">
        <v>18</v>
      </c>
    </row>
    <row r="32" spans="1:19" x14ac:dyDescent="0.25">
      <c r="A32" t="s">
        <v>121</v>
      </c>
      <c r="B32" t="s">
        <v>95</v>
      </c>
      <c r="C32" s="6">
        <v>4</v>
      </c>
      <c r="D32" s="6">
        <v>5</v>
      </c>
      <c r="E32" s="6">
        <v>2</v>
      </c>
      <c r="F32" s="6">
        <v>3</v>
      </c>
      <c r="G32" s="6">
        <v>2</v>
      </c>
      <c r="H32" s="6">
        <v>6</v>
      </c>
      <c r="I32" s="6">
        <v>3</v>
      </c>
      <c r="J32" s="6">
        <v>18</v>
      </c>
      <c r="K32" s="6">
        <v>2</v>
      </c>
      <c r="L32" s="6">
        <v>12</v>
      </c>
      <c r="M32" s="6">
        <v>22</v>
      </c>
      <c r="N32" s="6">
        <v>4</v>
      </c>
      <c r="O32" s="6">
        <v>5</v>
      </c>
      <c r="P32" s="6">
        <v>5</v>
      </c>
      <c r="Q32" s="6">
        <v>1</v>
      </c>
      <c r="R32" s="6"/>
      <c r="S32" s="6">
        <v>3</v>
      </c>
    </row>
    <row r="33" spans="1:19" x14ac:dyDescent="0.25">
      <c r="A33" t="s">
        <v>121</v>
      </c>
      <c r="B33" t="s">
        <v>96</v>
      </c>
      <c r="C33" s="6">
        <v>4</v>
      </c>
      <c r="D33" s="6">
        <v>3</v>
      </c>
      <c r="E33" s="6">
        <v>2</v>
      </c>
      <c r="F33" s="6">
        <v>1</v>
      </c>
      <c r="G33" s="6">
        <v>1</v>
      </c>
      <c r="H33" s="6">
        <v>8</v>
      </c>
      <c r="I33" s="6">
        <v>2</v>
      </c>
      <c r="J33" s="6">
        <v>8</v>
      </c>
      <c r="K33" s="6">
        <v>4</v>
      </c>
      <c r="L33" s="6">
        <v>4</v>
      </c>
      <c r="M33" s="6">
        <v>7</v>
      </c>
      <c r="N33" s="6"/>
      <c r="O33" s="6">
        <v>6</v>
      </c>
      <c r="P33" s="6">
        <v>3</v>
      </c>
      <c r="Q33" s="6"/>
      <c r="R33" s="6"/>
      <c r="S33" s="6"/>
    </row>
    <row r="34" spans="1:19" x14ac:dyDescent="0.25">
      <c r="A34" t="s">
        <v>121</v>
      </c>
      <c r="B34" t="s">
        <v>129</v>
      </c>
      <c r="C34" s="6">
        <v>7</v>
      </c>
      <c r="D34" s="6">
        <v>4</v>
      </c>
      <c r="E34" s="6">
        <v>2</v>
      </c>
      <c r="F34" s="6">
        <v>1</v>
      </c>
      <c r="G34" s="6">
        <v>2</v>
      </c>
      <c r="H34" s="6">
        <v>6</v>
      </c>
      <c r="I34" s="6">
        <v>1</v>
      </c>
      <c r="J34" s="6">
        <v>4</v>
      </c>
      <c r="K34" s="6">
        <v>6</v>
      </c>
      <c r="L34" s="6">
        <v>4</v>
      </c>
      <c r="M34" s="6">
        <v>5</v>
      </c>
      <c r="N34" s="6">
        <v>2</v>
      </c>
      <c r="O34" s="6">
        <v>11</v>
      </c>
      <c r="P34" s="6">
        <v>4</v>
      </c>
      <c r="Q34" s="6">
        <v>5</v>
      </c>
      <c r="R34" s="6">
        <v>4</v>
      </c>
      <c r="S34" s="6">
        <v>5</v>
      </c>
    </row>
    <row r="35" spans="1:19" x14ac:dyDescent="0.25">
      <c r="C35" s="6"/>
      <c r="D35" s="6"/>
      <c r="E35" s="6"/>
      <c r="F35" s="6"/>
      <c r="G35" s="6"/>
      <c r="H35" s="6"/>
      <c r="I35" s="6"/>
      <c r="J35" s="6"/>
      <c r="K35" s="6"/>
      <c r="L35" s="6"/>
      <c r="M35" s="6"/>
      <c r="N35" s="6"/>
      <c r="O35" s="6"/>
      <c r="P35" s="6"/>
      <c r="Q35" s="6"/>
      <c r="R35" s="6"/>
      <c r="S35" s="6"/>
    </row>
    <row r="36" spans="1:19" x14ac:dyDescent="0.25">
      <c r="C36" s="6"/>
      <c r="D36" s="6"/>
      <c r="E36" s="6"/>
      <c r="F36" s="6"/>
      <c r="G36" s="6"/>
      <c r="H36" s="6"/>
      <c r="I36" s="6"/>
      <c r="J36" s="6"/>
      <c r="K36" s="6"/>
      <c r="L36" s="6"/>
      <c r="M36" s="6"/>
      <c r="N36" s="6"/>
      <c r="O36" s="6"/>
      <c r="P36" s="6"/>
      <c r="Q36" s="6"/>
      <c r="R36" s="6"/>
      <c r="S36" s="6"/>
    </row>
    <row r="37" spans="1:19" x14ac:dyDescent="0.25">
      <c r="C37" s="6"/>
      <c r="D37" s="6"/>
      <c r="E37" s="6"/>
      <c r="F37" s="6"/>
      <c r="G37" s="6"/>
      <c r="H37" s="6"/>
      <c r="I37" s="6"/>
      <c r="J37" s="6"/>
      <c r="K37" s="6"/>
      <c r="L37" s="6"/>
      <c r="M37" s="6"/>
      <c r="N37" s="6"/>
      <c r="O37" s="6"/>
      <c r="P37" s="6"/>
      <c r="Q37" s="6"/>
      <c r="R37" s="6"/>
      <c r="S37" s="6"/>
    </row>
    <row r="38" spans="1:19" x14ac:dyDescent="0.25">
      <c r="C38" s="6"/>
      <c r="D38" s="6"/>
      <c r="E38" s="6"/>
      <c r="F38" s="6"/>
      <c r="G38" s="6"/>
      <c r="H38" s="6"/>
      <c r="I38" s="6"/>
      <c r="J38" s="6"/>
      <c r="K38" s="6"/>
      <c r="L38" s="6"/>
      <c r="M38" s="6"/>
      <c r="N38" s="6"/>
      <c r="O38" s="6"/>
      <c r="P38" s="6"/>
      <c r="Q38" s="6"/>
      <c r="R38" s="6"/>
      <c r="S38" s="6"/>
    </row>
    <row r="39" spans="1:19" x14ac:dyDescent="0.25">
      <c r="C39" s="6"/>
      <c r="D39" s="6"/>
      <c r="E39" s="6"/>
      <c r="F39" s="6"/>
      <c r="G39" s="6"/>
      <c r="H39" s="6"/>
      <c r="I39" s="6"/>
      <c r="J39" s="6"/>
      <c r="K39" s="6"/>
      <c r="L39" s="6"/>
      <c r="M39" s="6"/>
      <c r="N39" s="6"/>
      <c r="O39" s="6"/>
      <c r="P39" s="6"/>
      <c r="Q39" s="6"/>
      <c r="R39" s="6"/>
      <c r="S39" s="6"/>
    </row>
    <row r="40" spans="1:19" x14ac:dyDescent="0.25">
      <c r="C40" s="6"/>
      <c r="D40" s="6"/>
      <c r="E40" s="6"/>
      <c r="F40" s="6"/>
      <c r="G40" s="6"/>
      <c r="H40" s="6"/>
      <c r="I40" s="6"/>
      <c r="J40" s="6"/>
      <c r="K40" s="6"/>
      <c r="L40" s="6"/>
      <c r="M40" s="6"/>
      <c r="N40" s="6"/>
      <c r="O40" s="6"/>
      <c r="P40" s="6"/>
      <c r="Q40" s="6"/>
      <c r="R40" s="6"/>
      <c r="S40" s="6"/>
    </row>
    <row r="41" spans="1:19" x14ac:dyDescent="0.25">
      <c r="C41" s="6"/>
      <c r="D41" s="6"/>
      <c r="E41" s="6"/>
      <c r="F41" s="6"/>
      <c r="G41" s="6"/>
      <c r="H41" s="6"/>
      <c r="I41" s="6"/>
      <c r="J41" s="6"/>
      <c r="K41" s="6"/>
      <c r="L41" s="6"/>
      <c r="M41" s="6"/>
      <c r="N41" s="6"/>
      <c r="O41" s="6"/>
      <c r="P41" s="6"/>
      <c r="Q41" s="6"/>
      <c r="R41" s="6"/>
      <c r="S41" s="6"/>
    </row>
    <row r="42" spans="1:19" x14ac:dyDescent="0.25">
      <c r="C42" s="6"/>
      <c r="D42" s="6"/>
      <c r="E42" s="6"/>
      <c r="F42" s="6"/>
      <c r="G42" s="6"/>
      <c r="H42" s="6"/>
      <c r="I42" s="6"/>
      <c r="J42" s="6"/>
      <c r="K42" s="6"/>
      <c r="L42" s="6"/>
      <c r="M42" s="6"/>
      <c r="N42" s="6"/>
      <c r="O42" s="6"/>
      <c r="P42" s="6"/>
      <c r="Q42" s="6"/>
      <c r="R42" s="6"/>
      <c r="S42" s="6"/>
    </row>
    <row r="43" spans="1:19" x14ac:dyDescent="0.25">
      <c r="C43" s="6"/>
      <c r="D43" s="6"/>
      <c r="E43" s="6"/>
      <c r="F43" s="6"/>
      <c r="G43" s="6"/>
      <c r="H43" s="6"/>
      <c r="I43" s="6"/>
      <c r="J43" s="6"/>
      <c r="K43" s="6"/>
      <c r="L43" s="6"/>
      <c r="M43" s="6"/>
      <c r="N43" s="6"/>
      <c r="O43" s="6"/>
      <c r="P43" s="6"/>
      <c r="Q43" s="6"/>
      <c r="R43" s="6"/>
      <c r="S43" s="6"/>
    </row>
    <row r="44" spans="1:19" x14ac:dyDescent="0.25">
      <c r="C44" s="6"/>
      <c r="D44" s="6"/>
      <c r="E44" s="6"/>
      <c r="F44" s="6"/>
      <c r="G44" s="6"/>
      <c r="H44" s="6"/>
      <c r="I44" s="6"/>
      <c r="J44" s="6"/>
      <c r="K44" s="6"/>
      <c r="L44" s="6"/>
      <c r="M44" s="6"/>
      <c r="N44" s="6"/>
      <c r="O44" s="6"/>
      <c r="P44" s="6"/>
      <c r="Q44" s="6"/>
      <c r="R44" s="6"/>
      <c r="S44" s="6"/>
    </row>
    <row r="45" spans="1:19" x14ac:dyDescent="0.25">
      <c r="C45" s="6"/>
      <c r="D45" s="6"/>
      <c r="E45" s="6"/>
      <c r="F45" s="6"/>
      <c r="G45" s="6"/>
      <c r="H45" s="6"/>
      <c r="I45" s="6"/>
      <c r="J45" s="6"/>
      <c r="K45" s="6"/>
      <c r="L45" s="6"/>
      <c r="M45" s="6"/>
      <c r="N45" s="6"/>
      <c r="O45" s="6"/>
      <c r="P45" s="6"/>
      <c r="Q45" s="6"/>
      <c r="R45" s="6"/>
      <c r="S45" s="6"/>
    </row>
    <row r="46" spans="1:19" x14ac:dyDescent="0.25">
      <c r="C46" s="6"/>
      <c r="D46" s="6"/>
      <c r="E46" s="6"/>
      <c r="F46" s="6"/>
      <c r="G46" s="6"/>
      <c r="H46" s="6"/>
      <c r="I46" s="6"/>
      <c r="J46" s="6"/>
      <c r="K46" s="6"/>
      <c r="L46" s="6"/>
      <c r="M46" s="6"/>
      <c r="N46" s="6"/>
      <c r="O46" s="6"/>
      <c r="P46" s="6"/>
      <c r="Q46" s="6"/>
      <c r="R46" s="6"/>
      <c r="S46" s="6"/>
    </row>
    <row r="47" spans="1:19" x14ac:dyDescent="0.25">
      <c r="C47" s="6"/>
      <c r="D47" s="6"/>
      <c r="E47" s="6"/>
      <c r="F47" s="6"/>
      <c r="G47" s="6"/>
      <c r="H47" s="6"/>
      <c r="I47" s="6"/>
      <c r="J47" s="6"/>
      <c r="K47" s="6"/>
      <c r="L47" s="6"/>
      <c r="M47" s="6"/>
      <c r="N47" s="6"/>
      <c r="O47" s="6"/>
      <c r="P47" s="6"/>
      <c r="Q47" s="6"/>
      <c r="R47" s="6"/>
      <c r="S47" s="6"/>
    </row>
    <row r="48" spans="1:19" x14ac:dyDescent="0.25">
      <c r="C48" s="6"/>
      <c r="D48" s="6"/>
      <c r="E48" s="6"/>
      <c r="F48" s="6"/>
      <c r="G48" s="6"/>
      <c r="H48" s="6"/>
      <c r="I48" s="6"/>
      <c r="J48" s="6"/>
      <c r="K48" s="6"/>
      <c r="L48" s="6"/>
      <c r="M48" s="6"/>
      <c r="N48" s="6"/>
      <c r="O48" s="6"/>
      <c r="P48" s="6"/>
      <c r="Q48" s="6"/>
      <c r="R48" s="6"/>
      <c r="S48" s="6"/>
    </row>
    <row r="49" spans="3:19" x14ac:dyDescent="0.25">
      <c r="C49" s="6"/>
      <c r="D49" s="6"/>
      <c r="E49" s="6"/>
      <c r="F49" s="6"/>
      <c r="G49" s="6"/>
      <c r="H49" s="6"/>
      <c r="I49" s="6"/>
      <c r="J49" s="6"/>
      <c r="K49" s="6"/>
      <c r="L49" s="6"/>
      <c r="M49" s="6"/>
      <c r="N49" s="6"/>
      <c r="O49" s="6"/>
      <c r="P49" s="6"/>
      <c r="Q49" s="6"/>
      <c r="R49" s="6"/>
      <c r="S49" s="6"/>
    </row>
    <row r="50" spans="3:19" x14ac:dyDescent="0.25">
      <c r="C50" s="6"/>
      <c r="D50" s="6"/>
      <c r="E50" s="6"/>
      <c r="F50" s="6"/>
      <c r="G50" s="6"/>
      <c r="H50" s="6"/>
      <c r="I50" s="6"/>
      <c r="J50" s="6"/>
      <c r="K50" s="6"/>
      <c r="L50" s="6"/>
      <c r="M50" s="6"/>
      <c r="N50" s="6"/>
      <c r="O50" s="6"/>
      <c r="P50" s="6"/>
      <c r="Q50" s="6"/>
      <c r="R50" s="6"/>
      <c r="S50" s="6"/>
    </row>
    <row r="51" spans="3:19" x14ac:dyDescent="0.25">
      <c r="C51" s="6"/>
      <c r="D51" s="6"/>
      <c r="E51" s="6"/>
      <c r="F51" s="6"/>
      <c r="G51" s="6"/>
      <c r="H51" s="6"/>
      <c r="I51" s="6"/>
      <c r="J51" s="6"/>
      <c r="K51" s="6"/>
      <c r="L51" s="6"/>
      <c r="M51" s="6"/>
      <c r="N51" s="6"/>
      <c r="O51" s="6"/>
      <c r="P51" s="6"/>
      <c r="Q51" s="6"/>
      <c r="R51" s="6"/>
      <c r="S51" s="6"/>
    </row>
    <row r="52" spans="3:19" x14ac:dyDescent="0.25">
      <c r="C52" s="6"/>
      <c r="D52" s="6"/>
      <c r="E52" s="6"/>
      <c r="F52" s="6"/>
      <c r="G52" s="6"/>
      <c r="H52" s="6"/>
      <c r="I52" s="6"/>
      <c r="J52" s="6"/>
      <c r="K52" s="6"/>
      <c r="L52" s="6"/>
      <c r="M52" s="6"/>
      <c r="N52" s="6"/>
      <c r="O52" s="6"/>
      <c r="P52" s="6"/>
      <c r="Q52" s="6"/>
      <c r="R52" s="6"/>
      <c r="S52" s="6"/>
    </row>
    <row r="53" spans="3:19" x14ac:dyDescent="0.25">
      <c r="C53" s="6"/>
      <c r="D53" s="6"/>
      <c r="E53" s="6"/>
      <c r="F53" s="6"/>
      <c r="G53" s="6"/>
      <c r="H53" s="6"/>
      <c r="I53" s="6"/>
      <c r="J53" s="6"/>
      <c r="K53" s="6"/>
      <c r="L53" s="6"/>
      <c r="M53" s="6"/>
      <c r="N53" s="6"/>
      <c r="O53" s="6"/>
      <c r="P53" s="6"/>
      <c r="Q53" s="6"/>
      <c r="R53" s="6"/>
      <c r="S53" s="6"/>
    </row>
    <row r="54" spans="3:19" x14ac:dyDescent="0.25">
      <c r="C54" s="6"/>
      <c r="D54" s="6"/>
      <c r="E54" s="6"/>
      <c r="F54" s="6"/>
      <c r="G54" s="6"/>
      <c r="H54" s="6"/>
      <c r="I54" s="6"/>
      <c r="J54" s="6"/>
      <c r="K54" s="6"/>
      <c r="L54" s="6"/>
      <c r="M54" s="6"/>
      <c r="N54" s="6"/>
      <c r="O54" s="6"/>
      <c r="P54" s="6"/>
      <c r="Q54" s="6"/>
      <c r="R54" s="6"/>
      <c r="S54" s="6"/>
    </row>
    <row r="55" spans="3:19" x14ac:dyDescent="0.25">
      <c r="C55" s="6"/>
      <c r="D55" s="6"/>
      <c r="E55" s="6"/>
      <c r="F55" s="6"/>
      <c r="G55" s="6"/>
      <c r="H55" s="6"/>
      <c r="I55" s="6"/>
      <c r="J55" s="6"/>
      <c r="K55" s="6"/>
      <c r="L55" s="6"/>
      <c r="M55" s="6"/>
      <c r="N55" s="6"/>
      <c r="O55" s="6"/>
      <c r="P55" s="6"/>
      <c r="Q55" s="6"/>
      <c r="R55" s="6"/>
      <c r="S55" s="6"/>
    </row>
    <row r="56" spans="3:19" x14ac:dyDescent="0.25">
      <c r="C56" s="6"/>
      <c r="D56" s="6"/>
      <c r="E56" s="6"/>
      <c r="F56" s="6"/>
      <c r="G56" s="6"/>
      <c r="H56" s="6"/>
      <c r="I56" s="6"/>
      <c r="J56" s="6"/>
      <c r="K56" s="6"/>
      <c r="L56" s="6"/>
      <c r="M56" s="6"/>
      <c r="N56" s="6"/>
      <c r="O56" s="6"/>
      <c r="P56" s="6"/>
      <c r="Q56" s="6"/>
      <c r="R56" s="6"/>
      <c r="S56" s="6"/>
    </row>
    <row r="57" spans="3:19" x14ac:dyDescent="0.25">
      <c r="C57" s="6"/>
      <c r="D57" s="6"/>
      <c r="E57" s="6"/>
      <c r="F57" s="6"/>
      <c r="G57" s="6"/>
      <c r="H57" s="6"/>
      <c r="I57" s="6"/>
      <c r="J57" s="6"/>
      <c r="K57" s="6"/>
      <c r="L57" s="6"/>
      <c r="M57" s="6"/>
      <c r="N57" s="6"/>
      <c r="O57" s="6"/>
      <c r="P57" s="6"/>
      <c r="Q57" s="6"/>
      <c r="R57" s="6"/>
      <c r="S57" s="6"/>
    </row>
    <row r="58" spans="3:19" x14ac:dyDescent="0.25">
      <c r="C58" s="6"/>
      <c r="D58" s="6"/>
      <c r="E58" s="6"/>
      <c r="F58" s="6"/>
      <c r="G58" s="6"/>
      <c r="H58" s="6"/>
      <c r="I58" s="6"/>
      <c r="J58" s="6"/>
      <c r="K58" s="6"/>
      <c r="L58" s="6"/>
      <c r="M58" s="6"/>
      <c r="N58" s="6"/>
      <c r="O58" s="6"/>
      <c r="P58" s="6"/>
      <c r="Q58" s="6"/>
      <c r="R58" s="6"/>
      <c r="S58" s="6"/>
    </row>
    <row r="59" spans="3:19" x14ac:dyDescent="0.25">
      <c r="C59" s="6"/>
      <c r="D59" s="6"/>
      <c r="E59" s="6"/>
      <c r="F59" s="6"/>
      <c r="G59" s="6"/>
      <c r="H59" s="6"/>
      <c r="I59" s="6"/>
      <c r="J59" s="6"/>
      <c r="K59" s="6"/>
      <c r="L59" s="6"/>
      <c r="M59" s="6"/>
      <c r="N59" s="6"/>
      <c r="O59" s="6"/>
      <c r="P59" s="6"/>
      <c r="Q59" s="6"/>
      <c r="R59" s="6"/>
      <c r="S59" s="6"/>
    </row>
    <row r="60" spans="3:19" x14ac:dyDescent="0.25">
      <c r="C60" s="6"/>
      <c r="D60" s="6"/>
      <c r="E60" s="6"/>
      <c r="F60" s="6"/>
      <c r="G60" s="6"/>
      <c r="H60" s="6"/>
      <c r="I60" s="6"/>
      <c r="J60" s="6"/>
      <c r="K60" s="6"/>
      <c r="L60" s="6"/>
      <c r="M60" s="6"/>
      <c r="N60" s="6"/>
      <c r="O60" s="6"/>
      <c r="P60" s="6"/>
      <c r="Q60" s="6"/>
      <c r="R60" s="6"/>
      <c r="S60" s="6"/>
    </row>
    <row r="61" spans="3:19" x14ac:dyDescent="0.25">
      <c r="C61" s="6"/>
      <c r="D61" s="6"/>
      <c r="E61" s="6"/>
      <c r="F61" s="6"/>
      <c r="G61" s="6"/>
      <c r="H61" s="6"/>
      <c r="I61" s="6"/>
      <c r="J61" s="6"/>
      <c r="K61" s="6"/>
      <c r="L61" s="6"/>
      <c r="M61" s="6"/>
      <c r="N61" s="6"/>
      <c r="O61" s="6"/>
      <c r="P61" s="6"/>
      <c r="Q61" s="6"/>
      <c r="R61" s="6"/>
      <c r="S61" s="6"/>
    </row>
    <row r="62" spans="3:19" x14ac:dyDescent="0.25">
      <c r="C62" s="6"/>
      <c r="D62" s="6"/>
      <c r="E62" s="6"/>
      <c r="F62" s="6"/>
      <c r="G62" s="6"/>
      <c r="H62" s="6"/>
      <c r="I62" s="6"/>
      <c r="J62" s="6"/>
      <c r="K62" s="6"/>
      <c r="L62" s="6"/>
      <c r="M62" s="6"/>
      <c r="N62" s="6"/>
      <c r="O62" s="6"/>
      <c r="P62" s="6"/>
      <c r="Q62" s="6"/>
      <c r="R62" s="6"/>
      <c r="S62" s="6"/>
    </row>
    <row r="63" spans="3:19" x14ac:dyDescent="0.25">
      <c r="C63" s="6"/>
      <c r="D63" s="6"/>
      <c r="E63" s="6"/>
      <c r="F63" s="6"/>
      <c r="G63" s="6"/>
      <c r="H63" s="6"/>
      <c r="I63" s="6"/>
      <c r="J63" s="6"/>
      <c r="K63" s="6"/>
      <c r="L63" s="6"/>
      <c r="M63" s="6"/>
      <c r="N63" s="6"/>
      <c r="O63" s="6"/>
      <c r="P63" s="6"/>
      <c r="Q63" s="6"/>
      <c r="R63" s="6"/>
      <c r="S63" s="6"/>
    </row>
    <row r="64" spans="3:19" x14ac:dyDescent="0.25">
      <c r="C64" s="6"/>
      <c r="D64" s="6"/>
      <c r="E64" s="6"/>
      <c r="F64" s="6"/>
      <c r="G64" s="6"/>
      <c r="H64" s="6"/>
      <c r="I64" s="6"/>
      <c r="J64" s="6"/>
      <c r="K64" s="6"/>
      <c r="L64" s="6"/>
      <c r="M64" s="6"/>
      <c r="N64" s="6"/>
      <c r="O64" s="6"/>
      <c r="P64" s="6"/>
      <c r="Q64" s="6"/>
      <c r="R64" s="6"/>
      <c r="S64" s="6"/>
    </row>
    <row r="65" spans="3:19" x14ac:dyDescent="0.25">
      <c r="C65" s="6"/>
      <c r="D65" s="6"/>
      <c r="E65" s="6"/>
      <c r="F65" s="6"/>
      <c r="G65" s="6"/>
      <c r="H65" s="6"/>
      <c r="I65" s="6"/>
      <c r="J65" s="6"/>
      <c r="K65" s="6"/>
      <c r="L65" s="6"/>
      <c r="M65" s="6"/>
      <c r="N65" s="6"/>
      <c r="O65" s="6"/>
      <c r="P65" s="6"/>
      <c r="Q65" s="6"/>
      <c r="R65" s="6"/>
      <c r="S65" s="6"/>
    </row>
    <row r="66" spans="3:19" x14ac:dyDescent="0.25">
      <c r="C66" s="6"/>
      <c r="D66" s="6"/>
      <c r="E66" s="6"/>
      <c r="F66" s="6"/>
      <c r="G66" s="6"/>
      <c r="H66" s="6"/>
      <c r="I66" s="6"/>
      <c r="J66" s="6"/>
      <c r="K66" s="6"/>
      <c r="L66" s="6"/>
      <c r="M66" s="6"/>
      <c r="N66" s="6"/>
      <c r="O66" s="6"/>
      <c r="P66" s="6"/>
      <c r="Q66" s="6"/>
      <c r="R66" s="6"/>
      <c r="S66" s="6"/>
    </row>
    <row r="67" spans="3:19" x14ac:dyDescent="0.25">
      <c r="C67" s="6"/>
      <c r="D67" s="6"/>
      <c r="E67" s="6"/>
      <c r="F67" s="6"/>
      <c r="G67" s="6"/>
      <c r="H67" s="6"/>
      <c r="I67" s="6"/>
      <c r="J67" s="6"/>
      <c r="K67" s="6"/>
      <c r="L67" s="6"/>
      <c r="M67" s="6"/>
      <c r="N67" s="6"/>
      <c r="O67" s="6"/>
      <c r="P67" s="6"/>
      <c r="Q67" s="6"/>
      <c r="R67" s="6"/>
      <c r="S67" s="6"/>
    </row>
    <row r="68" spans="3:19" x14ac:dyDescent="0.25">
      <c r="C68" s="6"/>
      <c r="D68" s="6"/>
      <c r="E68" s="6"/>
      <c r="F68" s="6"/>
      <c r="G68" s="6"/>
      <c r="H68" s="6"/>
      <c r="I68" s="6"/>
      <c r="J68" s="6"/>
      <c r="K68" s="6"/>
      <c r="L68" s="6"/>
      <c r="M68" s="6"/>
      <c r="N68" s="6"/>
      <c r="O68" s="6"/>
      <c r="P68" s="6"/>
      <c r="Q68" s="6"/>
      <c r="R68" s="6"/>
      <c r="S68" s="6"/>
    </row>
    <row r="69" spans="3:19" x14ac:dyDescent="0.25">
      <c r="C69" s="6"/>
      <c r="D69" s="6"/>
      <c r="E69" s="6"/>
      <c r="F69" s="6"/>
      <c r="G69" s="6"/>
      <c r="H69" s="6"/>
      <c r="I69" s="6"/>
      <c r="J69" s="6"/>
      <c r="K69" s="6"/>
      <c r="L69" s="6"/>
      <c r="M69" s="6"/>
      <c r="N69" s="6"/>
      <c r="O69" s="6"/>
      <c r="P69" s="6"/>
      <c r="Q69" s="6"/>
      <c r="R69" s="6"/>
      <c r="S69" s="6"/>
    </row>
    <row r="70" spans="3:19" x14ac:dyDescent="0.25">
      <c r="C70" s="6"/>
      <c r="D70" s="6"/>
      <c r="E70" s="6"/>
      <c r="F70" s="6"/>
      <c r="G70" s="6"/>
      <c r="H70" s="6"/>
      <c r="I70" s="6"/>
      <c r="J70" s="6"/>
      <c r="K70" s="6"/>
      <c r="L70" s="6"/>
      <c r="M70" s="6"/>
      <c r="N70" s="6"/>
      <c r="O70" s="6"/>
      <c r="P70" s="6"/>
      <c r="Q70" s="6"/>
      <c r="R70" s="6"/>
      <c r="S70" s="6"/>
    </row>
    <row r="71" spans="3:19" x14ac:dyDescent="0.25">
      <c r="C71" s="6"/>
      <c r="D71" s="6"/>
      <c r="E71" s="6"/>
      <c r="F71" s="6"/>
      <c r="G71" s="6"/>
      <c r="H71" s="6"/>
      <c r="I71" s="6"/>
      <c r="J71" s="6"/>
      <c r="K71" s="6"/>
      <c r="L71" s="6"/>
      <c r="M71" s="6"/>
      <c r="N71" s="6"/>
      <c r="O71" s="6"/>
      <c r="P71" s="6"/>
      <c r="Q71" s="6"/>
      <c r="R71" s="6"/>
      <c r="S71" s="6"/>
    </row>
    <row r="72" spans="3:19" x14ac:dyDescent="0.25">
      <c r="C72" s="6"/>
      <c r="D72" s="6"/>
      <c r="E72" s="6"/>
      <c r="F72" s="6"/>
      <c r="G72" s="6"/>
      <c r="H72" s="6"/>
      <c r="I72" s="6"/>
      <c r="J72" s="6"/>
      <c r="K72" s="6"/>
      <c r="L72" s="6"/>
      <c r="M72" s="6"/>
      <c r="N72" s="6"/>
      <c r="O72" s="6"/>
      <c r="P72" s="6"/>
      <c r="Q72" s="6"/>
      <c r="R72" s="6"/>
      <c r="S72" s="6"/>
    </row>
    <row r="73" spans="3:19" x14ac:dyDescent="0.25">
      <c r="C73" s="6"/>
      <c r="D73" s="6"/>
      <c r="E73" s="6"/>
      <c r="F73" s="6"/>
      <c r="G73" s="6"/>
      <c r="H73" s="6"/>
      <c r="I73" s="6"/>
      <c r="J73" s="6"/>
      <c r="K73" s="6"/>
      <c r="L73" s="6"/>
      <c r="M73" s="6"/>
      <c r="N73" s="6"/>
      <c r="O73" s="6"/>
      <c r="P73" s="6"/>
      <c r="Q73" s="6"/>
      <c r="R73" s="6"/>
      <c r="S73" s="6"/>
    </row>
    <row r="74" spans="3:19" x14ac:dyDescent="0.25">
      <c r="C74" s="6"/>
      <c r="D74" s="6"/>
      <c r="E74" s="6"/>
      <c r="F74" s="6"/>
      <c r="G74" s="6"/>
      <c r="H74" s="6"/>
      <c r="I74" s="6"/>
      <c r="J74" s="6"/>
      <c r="K74" s="6"/>
      <c r="L74" s="6"/>
      <c r="M74" s="6"/>
      <c r="N74" s="6"/>
      <c r="O74" s="6"/>
      <c r="P74" s="6"/>
      <c r="Q74" s="6"/>
      <c r="R74" s="6"/>
      <c r="S74" s="6"/>
    </row>
    <row r="75" spans="3:19" x14ac:dyDescent="0.25">
      <c r="C75" s="6"/>
      <c r="D75" s="6"/>
      <c r="E75" s="6"/>
      <c r="F75" s="6"/>
      <c r="G75" s="6"/>
      <c r="H75" s="6"/>
      <c r="I75" s="6"/>
      <c r="J75" s="6"/>
      <c r="K75" s="6"/>
      <c r="L75" s="6"/>
      <c r="M75" s="6"/>
      <c r="N75" s="6"/>
      <c r="O75" s="6"/>
      <c r="P75" s="6"/>
      <c r="Q75" s="6"/>
      <c r="R75" s="6"/>
      <c r="S75" s="6"/>
    </row>
    <row r="76" spans="3:19" x14ac:dyDescent="0.25">
      <c r="C76" s="6"/>
      <c r="D76" s="6"/>
      <c r="E76" s="6"/>
      <c r="F76" s="6"/>
      <c r="G76" s="6"/>
      <c r="H76" s="6"/>
      <c r="I76" s="6"/>
      <c r="J76" s="6"/>
      <c r="K76" s="6"/>
      <c r="L76" s="6"/>
      <c r="M76" s="6"/>
      <c r="N76" s="6"/>
      <c r="O76" s="6"/>
      <c r="P76" s="6"/>
      <c r="Q76" s="6"/>
      <c r="R76" s="6"/>
      <c r="S76" s="6"/>
    </row>
    <row r="77" spans="3:19" x14ac:dyDescent="0.25">
      <c r="C77" s="6"/>
      <c r="D77" s="6"/>
      <c r="E77" s="6"/>
      <c r="F77" s="6"/>
      <c r="G77" s="6"/>
      <c r="H77" s="6"/>
      <c r="I77" s="6"/>
      <c r="J77" s="6"/>
      <c r="K77" s="6"/>
      <c r="L77" s="6"/>
      <c r="M77" s="6"/>
      <c r="N77" s="6"/>
      <c r="O77" s="6"/>
      <c r="P77" s="6"/>
      <c r="Q77" s="6"/>
      <c r="R77" s="6"/>
      <c r="S77" s="6"/>
    </row>
    <row r="78" spans="3:19" x14ac:dyDescent="0.25">
      <c r="C78" s="6"/>
      <c r="D78" s="6"/>
      <c r="E78" s="6"/>
      <c r="F78" s="6"/>
      <c r="G78" s="6"/>
      <c r="H78" s="6"/>
      <c r="I78" s="6"/>
      <c r="J78" s="6"/>
      <c r="K78" s="6"/>
      <c r="L78" s="6"/>
      <c r="M78" s="6"/>
      <c r="N78" s="6"/>
      <c r="O78" s="6"/>
      <c r="P78" s="6"/>
      <c r="Q78" s="6"/>
      <c r="R78" s="6"/>
      <c r="S78" s="6"/>
    </row>
    <row r="79" spans="3:19" x14ac:dyDescent="0.25">
      <c r="C79" s="6"/>
      <c r="D79" s="6"/>
      <c r="E79" s="6"/>
      <c r="F79" s="6"/>
      <c r="G79" s="6"/>
      <c r="H79" s="6"/>
      <c r="I79" s="6"/>
      <c r="J79" s="6"/>
      <c r="K79" s="6"/>
      <c r="L79" s="6"/>
      <c r="M79" s="6"/>
      <c r="N79" s="6"/>
      <c r="O79" s="6"/>
      <c r="P79" s="6"/>
      <c r="Q79" s="6"/>
      <c r="R79" s="6"/>
      <c r="S79" s="6"/>
    </row>
    <row r="80" spans="3:19" x14ac:dyDescent="0.25">
      <c r="C80" s="6"/>
      <c r="D80" s="6"/>
      <c r="E80" s="6"/>
      <c r="F80" s="6"/>
      <c r="G80" s="6"/>
      <c r="H80" s="6"/>
      <c r="I80" s="6"/>
      <c r="J80" s="6"/>
      <c r="K80" s="6"/>
      <c r="L80" s="6"/>
      <c r="M80" s="6"/>
      <c r="N80" s="6"/>
      <c r="O80" s="6"/>
      <c r="P80" s="6"/>
      <c r="Q80" s="6"/>
      <c r="R80" s="6"/>
      <c r="S80" s="6"/>
    </row>
    <row r="81" spans="3:19" x14ac:dyDescent="0.25">
      <c r="C81" s="6"/>
      <c r="D81" s="6"/>
      <c r="E81" s="6"/>
      <c r="F81" s="6"/>
      <c r="G81" s="6"/>
      <c r="H81" s="6"/>
      <c r="I81" s="6"/>
      <c r="J81" s="6"/>
      <c r="K81" s="6"/>
      <c r="L81" s="6"/>
      <c r="M81" s="6"/>
      <c r="N81" s="6"/>
      <c r="O81" s="6"/>
      <c r="P81" s="6"/>
      <c r="Q81" s="6"/>
      <c r="R81" s="6"/>
      <c r="S81" s="6"/>
    </row>
    <row r="82" spans="3:19" x14ac:dyDescent="0.25">
      <c r="C82" s="6"/>
      <c r="D82" s="6"/>
      <c r="E82" s="6"/>
      <c r="F82" s="6"/>
      <c r="G82" s="6"/>
      <c r="H82" s="6"/>
      <c r="I82" s="6"/>
      <c r="J82" s="6"/>
      <c r="K82" s="6"/>
      <c r="L82" s="6"/>
      <c r="M82" s="6"/>
      <c r="N82" s="6"/>
      <c r="O82" s="6"/>
      <c r="P82" s="6"/>
      <c r="Q82" s="6"/>
      <c r="R82" s="6"/>
      <c r="S82" s="6"/>
    </row>
    <row r="83" spans="3:19" x14ac:dyDescent="0.25">
      <c r="C83" s="6"/>
      <c r="D83" s="6"/>
      <c r="E83" s="6"/>
      <c r="F83" s="6"/>
      <c r="G83" s="6"/>
      <c r="H83" s="6"/>
      <c r="I83" s="6"/>
      <c r="J83" s="6"/>
      <c r="K83" s="6"/>
      <c r="L83" s="6"/>
      <c r="M83" s="6"/>
      <c r="N83" s="6"/>
      <c r="O83" s="6"/>
      <c r="P83" s="6"/>
      <c r="Q83" s="6"/>
      <c r="R83" s="6"/>
      <c r="S83" s="6"/>
    </row>
    <row r="84" spans="3:19" x14ac:dyDescent="0.25">
      <c r="C84" s="6"/>
      <c r="D84" s="6"/>
      <c r="E84" s="6"/>
      <c r="F84" s="6"/>
      <c r="G84" s="6"/>
      <c r="H84" s="6"/>
      <c r="I84" s="6"/>
      <c r="J84" s="6"/>
      <c r="K84" s="6"/>
      <c r="L84" s="6"/>
      <c r="M84" s="6"/>
      <c r="N84" s="6"/>
      <c r="O84" s="6"/>
      <c r="P84" s="6"/>
      <c r="Q84" s="6"/>
      <c r="R84" s="6"/>
      <c r="S84" s="6"/>
    </row>
    <row r="85" spans="3:19" x14ac:dyDescent="0.25">
      <c r="C85" s="6"/>
      <c r="D85" s="6"/>
      <c r="E85" s="6"/>
      <c r="F85" s="6"/>
      <c r="G85" s="6"/>
      <c r="H85" s="6"/>
      <c r="I85" s="6"/>
      <c r="J85" s="6"/>
      <c r="K85" s="6"/>
      <c r="L85" s="6"/>
      <c r="M85" s="6"/>
      <c r="N85" s="6"/>
      <c r="O85" s="6"/>
      <c r="P85" s="6"/>
      <c r="Q85" s="6"/>
      <c r="R85" s="6"/>
      <c r="S85" s="6"/>
    </row>
    <row r="86" spans="3:19" x14ac:dyDescent="0.25">
      <c r="C86" s="6"/>
      <c r="D86" s="6"/>
      <c r="E86" s="6"/>
      <c r="F86" s="6"/>
      <c r="G86" s="6"/>
      <c r="H86" s="6"/>
      <c r="I86" s="6"/>
      <c r="J86" s="6"/>
      <c r="K86" s="6"/>
      <c r="L86" s="6"/>
      <c r="M86" s="6"/>
      <c r="N86" s="6"/>
      <c r="O86" s="6"/>
      <c r="P86" s="6"/>
      <c r="Q86" s="6"/>
      <c r="R86" s="6"/>
      <c r="S86" s="6"/>
    </row>
    <row r="87" spans="3:19" x14ac:dyDescent="0.25">
      <c r="C87" s="6"/>
      <c r="D87" s="6"/>
      <c r="E87" s="6"/>
      <c r="F87" s="6"/>
      <c r="G87" s="6"/>
      <c r="H87" s="6"/>
      <c r="I87" s="6"/>
      <c r="J87" s="6"/>
      <c r="K87" s="6"/>
      <c r="L87" s="6"/>
      <c r="M87" s="6"/>
      <c r="N87" s="6"/>
      <c r="O87" s="6"/>
      <c r="P87" s="6"/>
      <c r="Q87" s="6"/>
      <c r="R87" s="6"/>
      <c r="S87" s="6"/>
    </row>
    <row r="88" spans="3:19" x14ac:dyDescent="0.25">
      <c r="C88" s="6"/>
      <c r="D88" s="6"/>
      <c r="E88" s="6"/>
      <c r="F88" s="6"/>
      <c r="G88" s="6"/>
      <c r="H88" s="6"/>
      <c r="I88" s="6"/>
      <c r="J88" s="6"/>
      <c r="K88" s="6"/>
      <c r="L88" s="6"/>
      <c r="M88" s="6"/>
      <c r="N88" s="6"/>
      <c r="O88" s="6"/>
      <c r="P88" s="6"/>
      <c r="Q88" s="6"/>
      <c r="R88" s="6"/>
      <c r="S88" s="6"/>
    </row>
    <row r="89" spans="3:19" x14ac:dyDescent="0.25">
      <c r="C89" s="6"/>
      <c r="D89" s="6"/>
      <c r="E89" s="6"/>
      <c r="F89" s="6"/>
      <c r="G89" s="6"/>
      <c r="H89" s="6"/>
      <c r="I89" s="6"/>
      <c r="J89" s="6"/>
      <c r="K89" s="6"/>
      <c r="L89" s="6"/>
      <c r="M89" s="6"/>
      <c r="N89" s="6"/>
      <c r="O89" s="6"/>
      <c r="P89" s="6"/>
      <c r="Q89" s="6"/>
      <c r="R89" s="6"/>
      <c r="S89" s="6"/>
    </row>
    <row r="90" spans="3:19" x14ac:dyDescent="0.25">
      <c r="C90" s="6"/>
      <c r="D90" s="6"/>
      <c r="E90" s="6"/>
      <c r="F90" s="6"/>
      <c r="G90" s="6"/>
      <c r="H90" s="6"/>
      <c r="I90" s="6"/>
      <c r="J90" s="6"/>
      <c r="K90" s="6"/>
      <c r="L90" s="6"/>
      <c r="M90" s="6"/>
      <c r="N90" s="6"/>
      <c r="O90" s="6"/>
      <c r="P90" s="6"/>
      <c r="Q90" s="6"/>
      <c r="R90" s="6"/>
      <c r="S90" s="6"/>
    </row>
    <row r="91" spans="3:19" x14ac:dyDescent="0.25">
      <c r="C91" s="6"/>
      <c r="D91" s="6"/>
      <c r="E91" s="6"/>
      <c r="F91" s="6"/>
      <c r="G91" s="6"/>
      <c r="H91" s="6"/>
      <c r="I91" s="6"/>
      <c r="J91" s="6"/>
      <c r="K91" s="6"/>
      <c r="L91" s="6"/>
      <c r="M91" s="6"/>
      <c r="N91" s="6"/>
      <c r="O91" s="6"/>
      <c r="P91" s="6"/>
      <c r="Q91" s="6"/>
      <c r="R91" s="6"/>
      <c r="S91" s="6"/>
    </row>
    <row r="92" spans="3:19" x14ac:dyDescent="0.25">
      <c r="C92" s="6"/>
      <c r="D92" s="6"/>
      <c r="E92" s="6"/>
      <c r="F92" s="6"/>
      <c r="G92" s="6"/>
      <c r="H92" s="6"/>
      <c r="I92" s="6"/>
      <c r="J92" s="6"/>
      <c r="K92" s="6"/>
      <c r="L92" s="6"/>
      <c r="M92" s="6"/>
      <c r="N92" s="6"/>
      <c r="O92" s="6"/>
      <c r="P92" s="6"/>
      <c r="Q92" s="6"/>
      <c r="R92" s="6"/>
      <c r="S92" s="6"/>
    </row>
    <row r="93" spans="3:19" x14ac:dyDescent="0.25">
      <c r="C93" s="6"/>
      <c r="D93" s="6"/>
      <c r="E93" s="6"/>
      <c r="F93" s="6"/>
      <c r="G93" s="6"/>
      <c r="H93" s="6"/>
      <c r="I93" s="6"/>
      <c r="J93" s="6"/>
      <c r="K93" s="6"/>
      <c r="L93" s="6"/>
      <c r="M93" s="6"/>
      <c r="N93" s="6"/>
      <c r="O93" s="6"/>
      <c r="P93" s="6"/>
      <c r="Q93" s="6"/>
      <c r="R93" s="6"/>
      <c r="S93" s="6"/>
    </row>
    <row r="94" spans="3:19" x14ac:dyDescent="0.25">
      <c r="C94" s="6"/>
      <c r="D94" s="6"/>
      <c r="E94" s="6"/>
      <c r="F94" s="6"/>
      <c r="G94" s="6"/>
      <c r="H94" s="6"/>
      <c r="I94" s="6"/>
      <c r="J94" s="6"/>
      <c r="K94" s="6"/>
      <c r="L94" s="6"/>
      <c r="M94" s="6"/>
      <c r="N94" s="6"/>
      <c r="O94" s="6"/>
      <c r="P94" s="6"/>
      <c r="Q94" s="6"/>
      <c r="R94" s="6"/>
      <c r="S94" s="6"/>
    </row>
    <row r="95" spans="3:19" x14ac:dyDescent="0.25">
      <c r="C95" s="6"/>
      <c r="D95" s="6"/>
      <c r="E95" s="6"/>
      <c r="F95" s="6"/>
      <c r="G95" s="6"/>
      <c r="H95" s="6"/>
      <c r="I95" s="6"/>
      <c r="J95" s="6"/>
      <c r="K95" s="6"/>
      <c r="L95" s="6"/>
      <c r="M95" s="6"/>
      <c r="N95" s="6"/>
      <c r="O95" s="6"/>
      <c r="P95" s="6"/>
      <c r="Q95" s="6"/>
      <c r="R95" s="6"/>
      <c r="S95" s="6"/>
    </row>
    <row r="96" spans="3:19" x14ac:dyDescent="0.25">
      <c r="C96" s="6"/>
      <c r="D96" s="6"/>
      <c r="E96" s="6"/>
      <c r="F96" s="6"/>
      <c r="G96" s="6"/>
      <c r="H96" s="6"/>
      <c r="I96" s="6"/>
      <c r="J96" s="6"/>
      <c r="K96" s="6"/>
      <c r="L96" s="6"/>
      <c r="M96" s="6"/>
      <c r="N96" s="6"/>
      <c r="O96" s="6"/>
      <c r="P96" s="6"/>
      <c r="Q96" s="6"/>
      <c r="R96" s="6"/>
      <c r="S96" s="6"/>
    </row>
    <row r="97" spans="3:19" x14ac:dyDescent="0.25">
      <c r="C97" s="6"/>
      <c r="D97" s="6"/>
      <c r="E97" s="6"/>
      <c r="F97" s="6"/>
      <c r="G97" s="6"/>
      <c r="H97" s="6"/>
      <c r="I97" s="6"/>
      <c r="J97" s="6"/>
      <c r="K97" s="6"/>
      <c r="L97" s="6"/>
      <c r="M97" s="6"/>
      <c r="N97" s="6"/>
      <c r="O97" s="6"/>
      <c r="P97" s="6"/>
      <c r="Q97" s="6"/>
      <c r="R97" s="6"/>
      <c r="S97" s="6"/>
    </row>
    <row r="98" spans="3:19" x14ac:dyDescent="0.25">
      <c r="C98" s="6"/>
      <c r="D98" s="6"/>
      <c r="E98" s="6"/>
      <c r="F98" s="6"/>
      <c r="G98" s="6"/>
      <c r="H98" s="6"/>
      <c r="I98" s="6"/>
      <c r="J98" s="6"/>
      <c r="K98" s="6"/>
      <c r="L98" s="6"/>
      <c r="M98" s="6"/>
      <c r="N98" s="6"/>
      <c r="O98" s="6"/>
      <c r="P98" s="6"/>
      <c r="Q98" s="6"/>
      <c r="R98" s="6"/>
      <c r="S98" s="6"/>
    </row>
    <row r="99" spans="3:19" x14ac:dyDescent="0.25">
      <c r="C99" s="6"/>
      <c r="D99" s="6"/>
      <c r="E99" s="6"/>
      <c r="F99" s="6"/>
      <c r="G99" s="6"/>
      <c r="H99" s="6"/>
      <c r="I99" s="6"/>
      <c r="J99" s="6"/>
      <c r="K99" s="6"/>
      <c r="L99" s="6"/>
      <c r="M99" s="6"/>
      <c r="N99" s="6"/>
      <c r="O99" s="6"/>
      <c r="P99" s="6"/>
      <c r="Q99" s="6"/>
      <c r="R99" s="6"/>
      <c r="S99" s="6"/>
    </row>
    <row r="100" spans="3:19" x14ac:dyDescent="0.25">
      <c r="C100" s="6"/>
      <c r="D100" s="6"/>
      <c r="E100" s="6"/>
      <c r="F100" s="6"/>
      <c r="G100" s="6"/>
      <c r="H100" s="6"/>
      <c r="I100" s="6"/>
      <c r="J100" s="6"/>
      <c r="K100" s="6"/>
      <c r="L100" s="6"/>
      <c r="M100" s="6"/>
      <c r="N100" s="6"/>
      <c r="O100" s="6"/>
      <c r="P100" s="6"/>
      <c r="Q100" s="6"/>
      <c r="R100" s="6"/>
      <c r="S100" s="6"/>
    </row>
    <row r="101" spans="3:19" x14ac:dyDescent="0.25">
      <c r="C101" s="6"/>
      <c r="D101" s="6"/>
      <c r="E101" s="6"/>
      <c r="F101" s="6"/>
      <c r="G101" s="6"/>
      <c r="H101" s="6"/>
      <c r="I101" s="6"/>
      <c r="J101" s="6"/>
      <c r="K101" s="6"/>
      <c r="L101" s="6"/>
      <c r="M101" s="6"/>
      <c r="N101" s="6"/>
      <c r="O101" s="6"/>
      <c r="P101" s="6"/>
      <c r="Q101" s="6"/>
      <c r="R101" s="6"/>
      <c r="S101" s="6"/>
    </row>
    <row r="102" spans="3:19" x14ac:dyDescent="0.25">
      <c r="C102" s="6"/>
      <c r="D102" s="6"/>
      <c r="E102" s="6"/>
      <c r="F102" s="6"/>
      <c r="G102" s="6"/>
      <c r="H102" s="6"/>
      <c r="I102" s="6"/>
      <c r="J102" s="6"/>
      <c r="K102" s="6"/>
      <c r="L102" s="6"/>
      <c r="M102" s="6"/>
      <c r="N102" s="6"/>
      <c r="O102" s="6"/>
      <c r="P102" s="6"/>
      <c r="Q102" s="6"/>
      <c r="R102" s="6"/>
      <c r="S102" s="6"/>
    </row>
    <row r="103" spans="3:19" x14ac:dyDescent="0.25">
      <c r="C103" s="6"/>
      <c r="D103" s="6"/>
      <c r="E103" s="6"/>
      <c r="F103" s="6"/>
      <c r="G103" s="6"/>
      <c r="H103" s="6"/>
      <c r="I103" s="6"/>
      <c r="J103" s="6"/>
      <c r="K103" s="6"/>
      <c r="L103" s="6"/>
      <c r="M103" s="6"/>
      <c r="N103" s="6"/>
      <c r="O103" s="6"/>
      <c r="P103" s="6"/>
      <c r="Q103" s="6"/>
      <c r="R103" s="6"/>
      <c r="S103" s="6"/>
    </row>
    <row r="104" spans="3:19" x14ac:dyDescent="0.25">
      <c r="C104" s="6"/>
      <c r="D104" s="6"/>
      <c r="E104" s="6"/>
      <c r="F104" s="6"/>
      <c r="G104" s="6"/>
      <c r="H104" s="6"/>
      <c r="I104" s="6"/>
      <c r="J104" s="6"/>
      <c r="K104" s="6"/>
      <c r="L104" s="6"/>
      <c r="M104" s="6"/>
      <c r="N104" s="6"/>
      <c r="O104" s="6"/>
      <c r="P104" s="6"/>
      <c r="Q104" s="6"/>
      <c r="R104" s="6"/>
      <c r="S104" s="6"/>
    </row>
    <row r="105" spans="3:19" x14ac:dyDescent="0.25">
      <c r="C105" s="6"/>
      <c r="D105" s="6"/>
      <c r="E105" s="6"/>
      <c r="F105" s="6"/>
      <c r="G105" s="6"/>
      <c r="H105" s="6"/>
      <c r="I105" s="6"/>
      <c r="J105" s="6"/>
      <c r="K105" s="6"/>
      <c r="L105" s="6"/>
      <c r="M105" s="6"/>
      <c r="N105" s="6"/>
      <c r="O105" s="6"/>
      <c r="P105" s="6"/>
      <c r="Q105" s="6"/>
      <c r="R105" s="6"/>
      <c r="S105" s="6"/>
    </row>
    <row r="106" spans="3:19" x14ac:dyDescent="0.25">
      <c r="C106" s="6"/>
      <c r="D106" s="6"/>
      <c r="E106" s="6"/>
      <c r="F106" s="6"/>
      <c r="G106" s="6"/>
      <c r="H106" s="6"/>
      <c r="I106" s="6"/>
      <c r="J106" s="6"/>
      <c r="K106" s="6"/>
      <c r="L106" s="6"/>
      <c r="M106" s="6"/>
      <c r="N106" s="6"/>
      <c r="O106" s="6"/>
      <c r="P106" s="6"/>
      <c r="Q106" s="6"/>
      <c r="R106" s="6"/>
      <c r="S106" s="6"/>
    </row>
    <row r="107" spans="3:19" x14ac:dyDescent="0.25">
      <c r="C107" s="6"/>
      <c r="D107" s="6"/>
      <c r="E107" s="6"/>
      <c r="F107" s="6"/>
      <c r="G107" s="6"/>
      <c r="H107" s="6"/>
      <c r="I107" s="6"/>
      <c r="J107" s="6"/>
      <c r="K107" s="6"/>
      <c r="L107" s="6"/>
      <c r="M107" s="6"/>
      <c r="N107" s="6"/>
      <c r="O107" s="6"/>
      <c r="P107" s="6"/>
      <c r="Q107" s="6"/>
      <c r="R107" s="6"/>
      <c r="S107" s="6"/>
    </row>
    <row r="108" spans="3:19" x14ac:dyDescent="0.25">
      <c r="C108" s="6"/>
      <c r="D108" s="6"/>
      <c r="E108" s="6"/>
      <c r="F108" s="6"/>
      <c r="G108" s="6"/>
      <c r="H108" s="6"/>
      <c r="I108" s="6"/>
      <c r="J108" s="6"/>
      <c r="K108" s="6"/>
      <c r="L108" s="6"/>
      <c r="M108" s="6"/>
      <c r="N108" s="6"/>
      <c r="O108" s="6"/>
      <c r="P108" s="6"/>
      <c r="Q108" s="6"/>
      <c r="R108" s="6"/>
      <c r="S108" s="6"/>
    </row>
    <row r="109" spans="3:19" x14ac:dyDescent="0.25">
      <c r="C109" s="6"/>
      <c r="D109" s="6"/>
      <c r="E109" s="6"/>
      <c r="F109" s="6"/>
      <c r="G109" s="6"/>
      <c r="H109" s="6"/>
      <c r="I109" s="6"/>
      <c r="J109" s="6"/>
      <c r="K109" s="6"/>
      <c r="L109" s="6"/>
      <c r="M109" s="6"/>
      <c r="N109" s="6"/>
      <c r="O109" s="6"/>
      <c r="P109" s="6"/>
      <c r="Q109" s="6"/>
      <c r="R109" s="6"/>
      <c r="S109" s="6"/>
    </row>
    <row r="110" spans="3:19" x14ac:dyDescent="0.25">
      <c r="C110" s="6"/>
      <c r="D110" s="6"/>
      <c r="E110" s="6"/>
      <c r="F110" s="6"/>
      <c r="G110" s="6"/>
      <c r="H110" s="6"/>
      <c r="I110" s="6"/>
      <c r="J110" s="6"/>
      <c r="K110" s="6"/>
      <c r="L110" s="6"/>
      <c r="M110" s="6"/>
      <c r="N110" s="6"/>
      <c r="O110" s="6"/>
      <c r="P110" s="6"/>
      <c r="Q110" s="6"/>
      <c r="R110" s="6"/>
      <c r="S110" s="6"/>
    </row>
    <row r="111" spans="3:19" x14ac:dyDescent="0.25">
      <c r="C111" s="6"/>
      <c r="D111" s="6"/>
      <c r="E111" s="6"/>
      <c r="F111" s="6"/>
      <c r="G111" s="6"/>
      <c r="H111" s="6"/>
      <c r="I111" s="6"/>
      <c r="J111" s="6"/>
      <c r="K111" s="6"/>
      <c r="L111" s="6"/>
      <c r="M111" s="6"/>
      <c r="N111" s="6"/>
      <c r="O111" s="6"/>
      <c r="P111" s="6"/>
      <c r="Q111" s="6"/>
      <c r="R111" s="6"/>
      <c r="S111" s="6"/>
    </row>
    <row r="112" spans="3:19" x14ac:dyDescent="0.25">
      <c r="C112" s="6"/>
      <c r="D112" s="6"/>
      <c r="E112" s="6"/>
      <c r="F112" s="6"/>
      <c r="G112" s="6"/>
      <c r="H112" s="6"/>
      <c r="I112" s="6"/>
      <c r="J112" s="6"/>
      <c r="K112" s="6"/>
      <c r="L112" s="6"/>
      <c r="M112" s="6"/>
      <c r="N112" s="6"/>
      <c r="O112" s="6"/>
      <c r="P112" s="6"/>
      <c r="Q112" s="6"/>
      <c r="R112" s="6"/>
      <c r="S112" s="6"/>
    </row>
    <row r="113" spans="3:19" x14ac:dyDescent="0.25">
      <c r="C113" s="6"/>
      <c r="D113" s="6"/>
      <c r="E113" s="6"/>
      <c r="F113" s="6"/>
      <c r="G113" s="6"/>
      <c r="H113" s="6"/>
      <c r="I113" s="6"/>
      <c r="J113" s="6"/>
      <c r="K113" s="6"/>
      <c r="L113" s="6"/>
      <c r="M113" s="6"/>
      <c r="N113" s="6"/>
      <c r="O113" s="6"/>
      <c r="P113" s="6"/>
      <c r="Q113" s="6"/>
      <c r="R113" s="6"/>
      <c r="S113" s="6"/>
    </row>
    <row r="114" spans="3:19" x14ac:dyDescent="0.25">
      <c r="C114" s="6"/>
      <c r="D114" s="6"/>
      <c r="E114" s="6"/>
      <c r="F114" s="6"/>
      <c r="G114" s="6"/>
      <c r="H114" s="6"/>
      <c r="I114" s="6"/>
      <c r="J114" s="6"/>
      <c r="K114" s="6"/>
      <c r="L114" s="6"/>
      <c r="M114" s="6"/>
      <c r="N114" s="6"/>
      <c r="O114" s="6"/>
      <c r="P114" s="6"/>
      <c r="Q114" s="6"/>
      <c r="R114" s="6"/>
      <c r="S114" s="6"/>
    </row>
    <row r="115" spans="3:19" x14ac:dyDescent="0.25">
      <c r="C115" s="6"/>
      <c r="D115" s="6"/>
      <c r="E115" s="6"/>
      <c r="F115" s="6"/>
      <c r="G115" s="6"/>
      <c r="H115" s="6"/>
      <c r="I115" s="6"/>
      <c r="J115" s="6"/>
      <c r="K115" s="6"/>
      <c r="L115" s="6"/>
      <c r="M115" s="6"/>
      <c r="N115" s="6"/>
      <c r="O115" s="6"/>
      <c r="P115" s="6"/>
      <c r="Q115" s="6"/>
      <c r="R115" s="6"/>
      <c r="S115" s="6"/>
    </row>
    <row r="116" spans="3:19" x14ac:dyDescent="0.25">
      <c r="C116" s="6"/>
      <c r="D116" s="6"/>
      <c r="E116" s="6"/>
      <c r="F116" s="6"/>
      <c r="G116" s="6"/>
      <c r="H116" s="6"/>
      <c r="I116" s="6"/>
      <c r="J116" s="6"/>
      <c r="K116" s="6"/>
      <c r="L116" s="6"/>
      <c r="M116" s="6"/>
      <c r="N116" s="6"/>
      <c r="O116" s="6"/>
      <c r="P116" s="6"/>
      <c r="Q116" s="6"/>
      <c r="R116" s="6"/>
      <c r="S116" s="6"/>
    </row>
    <row r="117" spans="3:19" x14ac:dyDescent="0.25">
      <c r="C117" s="6"/>
      <c r="D117" s="6"/>
      <c r="E117" s="6"/>
      <c r="F117" s="6"/>
      <c r="G117" s="6"/>
      <c r="H117" s="6"/>
      <c r="I117" s="6"/>
      <c r="J117" s="6"/>
      <c r="K117" s="6"/>
      <c r="L117" s="6"/>
      <c r="M117" s="6"/>
      <c r="N117" s="6"/>
      <c r="O117" s="6"/>
      <c r="P117" s="6"/>
      <c r="Q117" s="6"/>
      <c r="R117" s="6"/>
      <c r="S117" s="6"/>
    </row>
    <row r="118" spans="3:19" x14ac:dyDescent="0.25">
      <c r="C118" s="6"/>
      <c r="D118" s="6"/>
      <c r="E118" s="6"/>
      <c r="F118" s="6"/>
      <c r="G118" s="6"/>
      <c r="H118" s="6"/>
      <c r="I118" s="6"/>
      <c r="J118" s="6"/>
      <c r="K118" s="6"/>
      <c r="L118" s="6"/>
      <c r="M118" s="6"/>
      <c r="N118" s="6"/>
      <c r="O118" s="6"/>
      <c r="P118" s="6"/>
      <c r="Q118" s="6"/>
      <c r="R118" s="6"/>
      <c r="S118" s="6"/>
    </row>
    <row r="119" spans="3:19" x14ac:dyDescent="0.25">
      <c r="C119" s="6"/>
      <c r="D119" s="6"/>
      <c r="E119" s="6"/>
      <c r="F119" s="6"/>
      <c r="G119" s="6"/>
      <c r="H119" s="6"/>
      <c r="I119" s="6"/>
      <c r="J119" s="6"/>
      <c r="K119" s="6"/>
      <c r="L119" s="6"/>
      <c r="M119" s="6"/>
      <c r="N119" s="6"/>
      <c r="O119" s="6"/>
      <c r="P119" s="6"/>
      <c r="Q119" s="6"/>
      <c r="R119" s="6"/>
      <c r="S119" s="6"/>
    </row>
    <row r="120" spans="3:19" x14ac:dyDescent="0.25">
      <c r="C120" s="6"/>
      <c r="D120" s="6"/>
      <c r="E120" s="6"/>
      <c r="F120" s="6"/>
      <c r="G120" s="6"/>
      <c r="H120" s="6"/>
      <c r="I120" s="6"/>
      <c r="J120" s="6"/>
      <c r="K120" s="6"/>
      <c r="L120" s="6"/>
      <c r="M120" s="6"/>
      <c r="N120" s="6"/>
      <c r="O120" s="6"/>
      <c r="P120" s="6"/>
      <c r="Q120" s="6"/>
      <c r="R120" s="6"/>
      <c r="S120" s="6"/>
    </row>
    <row r="121" spans="3:19" x14ac:dyDescent="0.25">
      <c r="C121" s="6"/>
      <c r="D121" s="6"/>
      <c r="E121" s="6"/>
      <c r="F121" s="6"/>
      <c r="G121" s="6"/>
      <c r="H121" s="6"/>
      <c r="I121" s="6"/>
      <c r="J121" s="6"/>
      <c r="K121" s="6"/>
      <c r="L121" s="6"/>
      <c r="M121" s="6"/>
      <c r="N121" s="6"/>
      <c r="O121" s="6"/>
      <c r="P121" s="6"/>
      <c r="Q121" s="6"/>
      <c r="R121" s="6"/>
      <c r="S121" s="6"/>
    </row>
    <row r="122" spans="3:19" x14ac:dyDescent="0.25">
      <c r="C122" s="6"/>
      <c r="D122" s="6"/>
      <c r="E122" s="6"/>
      <c r="F122" s="6"/>
      <c r="G122" s="6"/>
      <c r="H122" s="6"/>
      <c r="I122" s="6"/>
      <c r="J122" s="6"/>
      <c r="K122" s="6"/>
      <c r="L122" s="6"/>
      <c r="M122" s="6"/>
      <c r="N122" s="6"/>
      <c r="O122" s="6"/>
      <c r="P122" s="6"/>
      <c r="Q122" s="6"/>
      <c r="R122" s="6"/>
      <c r="S122" s="6"/>
    </row>
    <row r="123" spans="3:19" x14ac:dyDescent="0.25">
      <c r="C123" s="6"/>
      <c r="D123" s="6"/>
      <c r="E123" s="6"/>
      <c r="F123" s="6"/>
      <c r="G123" s="6"/>
      <c r="H123" s="6"/>
      <c r="I123" s="6"/>
      <c r="J123" s="6"/>
      <c r="K123" s="6"/>
      <c r="L123" s="6"/>
      <c r="M123" s="6"/>
      <c r="N123" s="6"/>
      <c r="O123" s="6"/>
      <c r="P123" s="6"/>
      <c r="Q123" s="6"/>
      <c r="R123" s="6"/>
      <c r="S123" s="6"/>
    </row>
    <row r="124" spans="3:19" x14ac:dyDescent="0.25">
      <c r="C124" s="6"/>
      <c r="D124" s="6"/>
      <c r="E124" s="6"/>
      <c r="F124" s="6"/>
      <c r="G124" s="6"/>
      <c r="H124" s="6"/>
      <c r="I124" s="6"/>
      <c r="J124" s="6"/>
      <c r="K124" s="6"/>
      <c r="L124" s="6"/>
      <c r="M124" s="6"/>
      <c r="N124" s="6"/>
      <c r="O124" s="6"/>
      <c r="P124" s="6"/>
      <c r="Q124" s="6"/>
      <c r="R124" s="6"/>
      <c r="S124" s="6"/>
    </row>
    <row r="125" spans="3:19" x14ac:dyDescent="0.25">
      <c r="C125" s="6"/>
      <c r="D125" s="6"/>
      <c r="E125" s="6"/>
      <c r="F125" s="6"/>
      <c r="G125" s="6"/>
      <c r="H125" s="6"/>
      <c r="I125" s="6"/>
      <c r="J125" s="6"/>
      <c r="K125" s="6"/>
      <c r="L125" s="6"/>
      <c r="M125" s="6"/>
      <c r="N125" s="6"/>
      <c r="O125" s="6"/>
      <c r="P125" s="6"/>
      <c r="Q125" s="6"/>
      <c r="R125" s="6"/>
      <c r="S125" s="6"/>
    </row>
  </sheetData>
  <pageMargins left="0.7" right="0.7" top="0.75" bottom="0.75" header="0.3" footer="0.3"/>
  <pageSetup orientation="portrait" r:id="rId1"/>
  <headerFooter>
    <oddFooter>&amp;R_x000D_&amp;1#&amp;"Calibri"&amp;10&amp;K000000 Official Use Only</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C2:S111"/>
  <sheetViews>
    <sheetView workbookViewId="0"/>
  </sheetViews>
  <sheetFormatPr defaultRowHeight="15" x14ac:dyDescent="0.25"/>
  <sheetData>
    <row r="2" spans="3:19" x14ac:dyDescent="0.25">
      <c r="C2" s="6"/>
      <c r="D2" s="6"/>
      <c r="E2" s="6"/>
      <c r="F2" s="6"/>
      <c r="G2" s="6"/>
      <c r="H2" s="6"/>
      <c r="I2" s="6"/>
      <c r="J2" s="6"/>
      <c r="K2" s="6"/>
      <c r="L2" s="6"/>
      <c r="M2" s="6"/>
      <c r="N2" s="6"/>
      <c r="O2" s="6"/>
      <c r="P2" s="6"/>
      <c r="Q2" s="6"/>
      <c r="R2" s="6"/>
      <c r="S2" s="6"/>
    </row>
    <row r="3" spans="3:19" x14ac:dyDescent="0.25">
      <c r="C3" s="6"/>
      <c r="D3" s="6"/>
      <c r="E3" s="6"/>
      <c r="F3" s="6"/>
      <c r="G3" s="6"/>
      <c r="H3" s="6"/>
      <c r="I3" s="6"/>
      <c r="J3" s="6"/>
      <c r="K3" s="6"/>
      <c r="L3" s="6"/>
      <c r="M3" s="6"/>
      <c r="N3" s="6"/>
      <c r="O3" s="6"/>
      <c r="P3" s="6"/>
      <c r="Q3" s="6"/>
      <c r="R3" s="6"/>
      <c r="S3" s="6"/>
    </row>
    <row r="4" spans="3:19" x14ac:dyDescent="0.25">
      <c r="C4" s="6"/>
      <c r="D4" s="6"/>
      <c r="E4" s="6"/>
      <c r="F4" s="6"/>
      <c r="G4" s="6"/>
      <c r="H4" s="6"/>
      <c r="I4" s="6"/>
      <c r="J4" s="6"/>
      <c r="K4" s="6"/>
      <c r="L4" s="6"/>
      <c r="M4" s="6"/>
      <c r="N4" s="6"/>
      <c r="O4" s="6"/>
      <c r="P4" s="6"/>
      <c r="Q4" s="6"/>
      <c r="R4" s="6"/>
      <c r="S4" s="6"/>
    </row>
    <row r="5" spans="3:19" x14ac:dyDescent="0.25">
      <c r="C5" s="6"/>
      <c r="D5" s="6"/>
      <c r="E5" s="6"/>
      <c r="F5" s="6"/>
      <c r="G5" s="6"/>
      <c r="H5" s="6"/>
      <c r="I5" s="6"/>
      <c r="J5" s="6"/>
      <c r="K5" s="6"/>
      <c r="L5" s="6"/>
      <c r="M5" s="6"/>
      <c r="N5" s="6"/>
      <c r="O5" s="6"/>
      <c r="P5" s="6"/>
      <c r="Q5" s="6"/>
      <c r="R5" s="6"/>
      <c r="S5" s="6"/>
    </row>
    <row r="6" spans="3:19" x14ac:dyDescent="0.25">
      <c r="C6" s="6"/>
      <c r="D6" s="6"/>
      <c r="E6" s="6"/>
      <c r="F6" s="6"/>
      <c r="G6" s="6"/>
      <c r="H6" s="6"/>
      <c r="I6" s="6"/>
      <c r="J6" s="6"/>
      <c r="K6" s="6"/>
      <c r="L6" s="6"/>
      <c r="M6" s="6"/>
      <c r="N6" s="6"/>
      <c r="O6" s="6"/>
      <c r="P6" s="6"/>
      <c r="Q6" s="6"/>
      <c r="R6" s="6"/>
      <c r="S6" s="6"/>
    </row>
    <row r="7" spans="3:19" x14ac:dyDescent="0.25">
      <c r="C7" s="6"/>
      <c r="D7" s="6"/>
      <c r="E7" s="6"/>
      <c r="F7" s="6"/>
      <c r="G7" s="6"/>
      <c r="H7" s="6"/>
      <c r="I7" s="6"/>
      <c r="J7" s="6"/>
      <c r="K7" s="6"/>
      <c r="L7" s="6"/>
      <c r="M7" s="6"/>
      <c r="N7" s="6"/>
      <c r="O7" s="6"/>
      <c r="P7" s="6"/>
      <c r="Q7" s="6"/>
      <c r="R7" s="6"/>
      <c r="S7" s="6"/>
    </row>
    <row r="8" spans="3:19" x14ac:dyDescent="0.25">
      <c r="C8" s="6"/>
      <c r="D8" s="6"/>
      <c r="E8" s="6"/>
      <c r="F8" s="6"/>
      <c r="G8" s="6"/>
      <c r="H8" s="6"/>
      <c r="I8" s="6"/>
      <c r="J8" s="6"/>
      <c r="K8" s="6"/>
      <c r="L8" s="6"/>
      <c r="M8" s="6"/>
      <c r="N8" s="6"/>
      <c r="O8" s="6"/>
      <c r="P8" s="6"/>
      <c r="Q8" s="6"/>
      <c r="R8" s="6"/>
      <c r="S8" s="6"/>
    </row>
    <row r="9" spans="3:19" x14ac:dyDescent="0.25">
      <c r="C9" s="6"/>
      <c r="D9" s="6"/>
      <c r="E9" s="6"/>
      <c r="F9" s="6"/>
      <c r="G9" s="6"/>
      <c r="H9" s="6"/>
      <c r="I9" s="6"/>
      <c r="J9" s="6"/>
      <c r="K9" s="6"/>
      <c r="L9" s="6"/>
      <c r="M9" s="6"/>
      <c r="N9" s="6"/>
      <c r="O9" s="6"/>
      <c r="P9" s="6"/>
      <c r="Q9" s="6"/>
      <c r="R9" s="6"/>
      <c r="S9" s="6"/>
    </row>
    <row r="10" spans="3:19" x14ac:dyDescent="0.25">
      <c r="C10" s="6"/>
      <c r="D10" s="6"/>
      <c r="E10" s="6"/>
      <c r="F10" s="6"/>
      <c r="G10" s="6"/>
      <c r="H10" s="6"/>
      <c r="I10" s="6"/>
      <c r="J10" s="6"/>
      <c r="K10" s="6"/>
      <c r="L10" s="6"/>
      <c r="M10" s="6"/>
      <c r="N10" s="6"/>
      <c r="O10" s="6"/>
      <c r="P10" s="6"/>
      <c r="Q10" s="6"/>
      <c r="R10" s="6"/>
      <c r="S10" s="6"/>
    </row>
    <row r="11" spans="3:19" x14ac:dyDescent="0.25">
      <c r="C11" s="6"/>
      <c r="D11" s="6"/>
      <c r="E11" s="6"/>
      <c r="F11" s="6"/>
      <c r="G11" s="6"/>
      <c r="H11" s="6"/>
      <c r="I11" s="6"/>
      <c r="J11" s="6"/>
      <c r="K11" s="6"/>
      <c r="L11" s="6"/>
      <c r="M11" s="6"/>
      <c r="N11" s="6"/>
      <c r="O11" s="6"/>
      <c r="P11" s="6"/>
      <c r="Q11" s="6"/>
      <c r="R11" s="6"/>
      <c r="S11" s="6"/>
    </row>
    <row r="12" spans="3:19" x14ac:dyDescent="0.25">
      <c r="C12" s="6"/>
      <c r="D12" s="6"/>
      <c r="E12" s="6"/>
      <c r="F12" s="6"/>
      <c r="G12" s="6"/>
      <c r="H12" s="6"/>
      <c r="I12" s="6"/>
      <c r="J12" s="6"/>
      <c r="K12" s="6"/>
      <c r="L12" s="6"/>
      <c r="M12" s="6"/>
      <c r="N12" s="6"/>
      <c r="O12" s="6"/>
      <c r="P12" s="6"/>
      <c r="Q12" s="6"/>
      <c r="R12" s="6"/>
      <c r="S12" s="6"/>
    </row>
    <row r="13" spans="3:19" x14ac:dyDescent="0.25">
      <c r="C13" s="6"/>
      <c r="D13" s="6"/>
      <c r="E13" s="6"/>
      <c r="F13" s="6"/>
      <c r="G13" s="6"/>
      <c r="H13" s="6"/>
      <c r="I13" s="6"/>
      <c r="J13" s="6"/>
      <c r="K13" s="6"/>
      <c r="L13" s="6"/>
      <c r="M13" s="6"/>
      <c r="N13" s="6"/>
      <c r="O13" s="6"/>
      <c r="P13" s="6"/>
      <c r="Q13" s="6"/>
      <c r="R13" s="6"/>
      <c r="S13" s="6"/>
    </row>
    <row r="14" spans="3:19" x14ac:dyDescent="0.25">
      <c r="C14" s="6"/>
      <c r="D14" s="6"/>
      <c r="E14" s="6"/>
      <c r="F14" s="6"/>
      <c r="G14" s="6"/>
      <c r="H14" s="6"/>
      <c r="I14" s="6"/>
      <c r="J14" s="6"/>
      <c r="K14" s="6"/>
      <c r="L14" s="6"/>
      <c r="M14" s="6"/>
      <c r="N14" s="6"/>
      <c r="O14" s="6"/>
      <c r="P14" s="6"/>
      <c r="Q14" s="6"/>
      <c r="R14" s="6"/>
      <c r="S14" s="6"/>
    </row>
    <row r="15" spans="3:19" x14ac:dyDescent="0.25">
      <c r="C15" s="6"/>
      <c r="D15" s="6"/>
      <c r="E15" s="6"/>
      <c r="F15" s="6"/>
      <c r="G15" s="6"/>
      <c r="H15" s="6"/>
      <c r="I15" s="6"/>
      <c r="J15" s="6"/>
      <c r="K15" s="6"/>
      <c r="L15" s="6"/>
      <c r="M15" s="6"/>
      <c r="N15" s="6"/>
      <c r="O15" s="6"/>
      <c r="P15" s="6"/>
      <c r="Q15" s="6"/>
      <c r="R15" s="6"/>
      <c r="S15" s="6"/>
    </row>
    <row r="16" spans="3:19" x14ac:dyDescent="0.25">
      <c r="C16" s="6"/>
      <c r="D16" s="6"/>
      <c r="E16" s="6"/>
      <c r="F16" s="6"/>
      <c r="G16" s="6"/>
      <c r="H16" s="6"/>
      <c r="I16" s="6"/>
      <c r="J16" s="6"/>
      <c r="K16" s="6"/>
      <c r="L16" s="6"/>
      <c r="M16" s="6"/>
      <c r="N16" s="6"/>
      <c r="O16" s="6"/>
      <c r="P16" s="6"/>
      <c r="Q16" s="6"/>
      <c r="R16" s="6"/>
      <c r="S16" s="6"/>
    </row>
    <row r="17" spans="3:19" x14ac:dyDescent="0.25">
      <c r="C17" s="6"/>
      <c r="D17" s="6"/>
      <c r="E17" s="6"/>
      <c r="F17" s="6"/>
      <c r="G17" s="6"/>
      <c r="H17" s="6"/>
      <c r="I17" s="6"/>
      <c r="J17" s="6"/>
      <c r="K17" s="6"/>
      <c r="L17" s="6"/>
      <c r="M17" s="6"/>
      <c r="N17" s="6"/>
      <c r="O17" s="6"/>
      <c r="P17" s="6"/>
      <c r="Q17" s="6"/>
      <c r="R17" s="6"/>
      <c r="S17" s="6"/>
    </row>
    <row r="18" spans="3:19" x14ac:dyDescent="0.25">
      <c r="C18" s="6"/>
      <c r="D18" s="6"/>
      <c r="E18" s="6"/>
      <c r="F18" s="6"/>
      <c r="G18" s="6"/>
      <c r="H18" s="6"/>
      <c r="I18" s="6"/>
      <c r="J18" s="6"/>
      <c r="K18" s="6"/>
      <c r="L18" s="6"/>
      <c r="M18" s="6"/>
      <c r="N18" s="6"/>
      <c r="O18" s="6"/>
      <c r="P18" s="6"/>
      <c r="Q18" s="6"/>
      <c r="R18" s="6"/>
      <c r="S18" s="6"/>
    </row>
    <row r="19" spans="3:19" x14ac:dyDescent="0.25">
      <c r="C19" s="6"/>
      <c r="D19" s="6"/>
      <c r="E19" s="6"/>
      <c r="F19" s="6"/>
      <c r="G19" s="6"/>
      <c r="H19" s="6"/>
      <c r="I19" s="6"/>
      <c r="J19" s="6"/>
      <c r="K19" s="6"/>
      <c r="L19" s="6"/>
      <c r="M19" s="6"/>
      <c r="N19" s="6"/>
      <c r="O19" s="6"/>
      <c r="P19" s="6"/>
      <c r="Q19" s="6"/>
      <c r="R19" s="6"/>
      <c r="S19" s="6"/>
    </row>
    <row r="20" spans="3:19" x14ac:dyDescent="0.25">
      <c r="C20" s="6"/>
      <c r="D20" s="6"/>
      <c r="E20" s="6"/>
      <c r="F20" s="6"/>
      <c r="G20" s="6"/>
      <c r="H20" s="6"/>
      <c r="I20" s="6"/>
      <c r="J20" s="6"/>
      <c r="K20" s="6"/>
      <c r="L20" s="6"/>
      <c r="M20" s="6"/>
      <c r="N20" s="6"/>
      <c r="O20" s="6"/>
      <c r="P20" s="6"/>
      <c r="Q20" s="6"/>
      <c r="R20" s="6"/>
      <c r="S20" s="6"/>
    </row>
    <row r="21" spans="3:19" x14ac:dyDescent="0.25">
      <c r="C21" s="6"/>
      <c r="D21" s="6"/>
      <c r="E21" s="6"/>
      <c r="F21" s="6"/>
      <c r="G21" s="6"/>
      <c r="H21" s="6"/>
      <c r="I21" s="6"/>
      <c r="J21" s="6"/>
      <c r="K21" s="6"/>
      <c r="L21" s="6"/>
      <c r="M21" s="6"/>
      <c r="N21" s="6"/>
      <c r="O21" s="6"/>
      <c r="P21" s="6"/>
      <c r="Q21" s="6"/>
      <c r="R21" s="6"/>
      <c r="S21" s="6"/>
    </row>
    <row r="22" spans="3:19" x14ac:dyDescent="0.25">
      <c r="C22" s="6"/>
      <c r="D22" s="6"/>
      <c r="E22" s="6"/>
      <c r="F22" s="6"/>
      <c r="G22" s="6"/>
      <c r="H22" s="6"/>
      <c r="I22" s="6"/>
      <c r="J22" s="6"/>
      <c r="K22" s="6"/>
      <c r="L22" s="6"/>
      <c r="M22" s="6"/>
      <c r="N22" s="6"/>
      <c r="O22" s="6"/>
      <c r="P22" s="6"/>
      <c r="Q22" s="6"/>
      <c r="R22" s="6"/>
      <c r="S22" s="6"/>
    </row>
    <row r="23" spans="3:19" x14ac:dyDescent="0.25">
      <c r="C23" s="6"/>
      <c r="D23" s="6"/>
      <c r="E23" s="6"/>
      <c r="F23" s="6"/>
      <c r="G23" s="6"/>
      <c r="H23" s="6"/>
      <c r="I23" s="6"/>
      <c r="J23" s="6"/>
      <c r="K23" s="6"/>
      <c r="L23" s="6"/>
      <c r="M23" s="6"/>
      <c r="N23" s="6"/>
      <c r="O23" s="6"/>
      <c r="P23" s="6"/>
      <c r="Q23" s="6"/>
      <c r="R23" s="6"/>
      <c r="S23" s="6"/>
    </row>
    <row r="24" spans="3:19" x14ac:dyDescent="0.25">
      <c r="C24" s="6"/>
      <c r="D24" s="6"/>
      <c r="E24" s="6"/>
      <c r="F24" s="6"/>
      <c r="G24" s="6"/>
      <c r="H24" s="6"/>
      <c r="I24" s="6"/>
      <c r="J24" s="6"/>
      <c r="K24" s="6"/>
      <c r="L24" s="6"/>
      <c r="M24" s="6"/>
      <c r="N24" s="6"/>
      <c r="O24" s="6"/>
      <c r="P24" s="6"/>
      <c r="Q24" s="6"/>
      <c r="R24" s="6"/>
      <c r="S24" s="6"/>
    </row>
    <row r="25" spans="3:19" x14ac:dyDescent="0.25">
      <c r="C25" s="6"/>
      <c r="D25" s="6"/>
      <c r="E25" s="6"/>
      <c r="F25" s="6"/>
      <c r="G25" s="6"/>
      <c r="H25" s="6"/>
      <c r="I25" s="6"/>
      <c r="J25" s="6"/>
      <c r="K25" s="6"/>
      <c r="L25" s="6"/>
      <c r="M25" s="6"/>
      <c r="N25" s="6"/>
      <c r="O25" s="6"/>
      <c r="P25" s="6"/>
      <c r="Q25" s="6"/>
      <c r="R25" s="6"/>
      <c r="S25" s="6"/>
    </row>
    <row r="26" spans="3:19" x14ac:dyDescent="0.25">
      <c r="C26" s="6"/>
      <c r="D26" s="6"/>
      <c r="E26" s="6"/>
      <c r="F26" s="6"/>
      <c r="G26" s="6"/>
      <c r="H26" s="6"/>
      <c r="I26" s="6"/>
      <c r="J26" s="6"/>
      <c r="K26" s="6"/>
      <c r="L26" s="6"/>
      <c r="M26" s="6"/>
      <c r="N26" s="6"/>
      <c r="O26" s="6"/>
      <c r="P26" s="6"/>
      <c r="Q26" s="6"/>
      <c r="R26" s="6"/>
      <c r="S26" s="6"/>
    </row>
    <row r="27" spans="3:19" x14ac:dyDescent="0.25">
      <c r="C27" s="6"/>
      <c r="D27" s="6"/>
      <c r="E27" s="6"/>
      <c r="F27" s="6"/>
      <c r="G27" s="6"/>
      <c r="H27" s="6"/>
      <c r="I27" s="6"/>
      <c r="J27" s="6"/>
      <c r="K27" s="6"/>
      <c r="L27" s="6"/>
      <c r="M27" s="6"/>
      <c r="N27" s="6"/>
      <c r="O27" s="6"/>
      <c r="P27" s="6"/>
      <c r="Q27" s="6"/>
      <c r="R27" s="6"/>
      <c r="S27" s="6"/>
    </row>
    <row r="28" spans="3:19" x14ac:dyDescent="0.25">
      <c r="C28" s="6"/>
      <c r="D28" s="6"/>
      <c r="E28" s="6"/>
      <c r="F28" s="6"/>
      <c r="G28" s="6"/>
      <c r="H28" s="6"/>
      <c r="I28" s="6"/>
      <c r="J28" s="6"/>
      <c r="K28" s="6"/>
      <c r="L28" s="6"/>
      <c r="M28" s="6"/>
      <c r="N28" s="6"/>
      <c r="O28" s="6"/>
      <c r="P28" s="6"/>
      <c r="Q28" s="6"/>
      <c r="R28" s="6"/>
      <c r="S28" s="6"/>
    </row>
    <row r="29" spans="3:19" x14ac:dyDescent="0.25">
      <c r="C29" s="6"/>
      <c r="D29" s="6"/>
      <c r="E29" s="6"/>
      <c r="F29" s="6"/>
      <c r="G29" s="6"/>
      <c r="H29" s="6"/>
      <c r="I29" s="6"/>
      <c r="J29" s="6"/>
      <c r="K29" s="6"/>
      <c r="L29" s="6"/>
      <c r="M29" s="6"/>
      <c r="N29" s="6"/>
      <c r="O29" s="6"/>
      <c r="P29" s="6"/>
      <c r="Q29" s="6"/>
      <c r="R29" s="6"/>
      <c r="S29" s="6"/>
    </row>
    <row r="30" spans="3:19" x14ac:dyDescent="0.25">
      <c r="C30" s="6"/>
      <c r="D30" s="6"/>
      <c r="E30" s="6"/>
      <c r="F30" s="6"/>
      <c r="G30" s="6"/>
      <c r="H30" s="6"/>
      <c r="I30" s="6"/>
      <c r="J30" s="6"/>
      <c r="K30" s="6"/>
      <c r="L30" s="6"/>
      <c r="M30" s="6"/>
      <c r="N30" s="6"/>
      <c r="O30" s="6"/>
      <c r="P30" s="6"/>
      <c r="Q30" s="6"/>
      <c r="R30" s="6"/>
      <c r="S30" s="6"/>
    </row>
    <row r="31" spans="3:19" x14ac:dyDescent="0.25">
      <c r="C31" s="6"/>
      <c r="D31" s="6"/>
      <c r="E31" s="6"/>
      <c r="F31" s="6"/>
      <c r="G31" s="6"/>
      <c r="H31" s="6"/>
      <c r="I31" s="6"/>
      <c r="J31" s="6"/>
      <c r="K31" s="6"/>
      <c r="L31" s="6"/>
      <c r="M31" s="6"/>
      <c r="N31" s="6"/>
      <c r="O31" s="6"/>
      <c r="P31" s="6"/>
      <c r="Q31" s="6"/>
      <c r="R31" s="6"/>
      <c r="S31" s="6"/>
    </row>
    <row r="32" spans="3:19" x14ac:dyDescent="0.25">
      <c r="C32" s="6"/>
      <c r="D32" s="6"/>
      <c r="E32" s="6"/>
      <c r="F32" s="6"/>
      <c r="G32" s="6"/>
      <c r="H32" s="6"/>
      <c r="I32" s="6"/>
      <c r="J32" s="6"/>
      <c r="K32" s="6"/>
      <c r="L32" s="6"/>
      <c r="M32" s="6"/>
      <c r="N32" s="6"/>
      <c r="O32" s="6"/>
      <c r="P32" s="6"/>
      <c r="Q32" s="6"/>
      <c r="R32" s="6"/>
      <c r="S32" s="6"/>
    </row>
    <row r="33" spans="3:19" x14ac:dyDescent="0.25">
      <c r="C33" s="6"/>
      <c r="D33" s="6"/>
      <c r="E33" s="6"/>
      <c r="F33" s="6"/>
      <c r="G33" s="6"/>
      <c r="H33" s="6"/>
      <c r="I33" s="6"/>
      <c r="J33" s="6"/>
      <c r="K33" s="6"/>
      <c r="L33" s="6"/>
      <c r="M33" s="6"/>
      <c r="N33" s="6"/>
      <c r="O33" s="6"/>
      <c r="P33" s="6"/>
      <c r="Q33" s="6"/>
      <c r="R33" s="6"/>
      <c r="S33" s="6"/>
    </row>
    <row r="34" spans="3:19" x14ac:dyDescent="0.25">
      <c r="C34" s="6"/>
      <c r="D34" s="6"/>
      <c r="E34" s="6"/>
      <c r="F34" s="6"/>
      <c r="G34" s="6"/>
      <c r="H34" s="6"/>
      <c r="I34" s="6"/>
      <c r="J34" s="6"/>
      <c r="K34" s="6"/>
      <c r="L34" s="6"/>
      <c r="M34" s="6"/>
      <c r="N34" s="6"/>
      <c r="O34" s="6"/>
      <c r="P34" s="6"/>
      <c r="Q34" s="6"/>
      <c r="R34" s="6"/>
      <c r="S34" s="6"/>
    </row>
    <row r="35" spans="3:19" x14ac:dyDescent="0.25">
      <c r="C35" s="6"/>
      <c r="D35" s="6"/>
      <c r="E35" s="6"/>
      <c r="F35" s="6"/>
      <c r="G35" s="6"/>
      <c r="H35" s="6"/>
      <c r="I35" s="6"/>
      <c r="J35" s="6"/>
      <c r="K35" s="6"/>
      <c r="L35" s="6"/>
      <c r="M35" s="6"/>
      <c r="N35" s="6"/>
      <c r="O35" s="6"/>
      <c r="P35" s="6"/>
      <c r="Q35" s="6"/>
      <c r="R35" s="6"/>
      <c r="S35" s="6"/>
    </row>
    <row r="36" spans="3:19" x14ac:dyDescent="0.25">
      <c r="C36" s="6"/>
      <c r="D36" s="6"/>
      <c r="E36" s="6"/>
      <c r="F36" s="6"/>
      <c r="G36" s="6"/>
      <c r="H36" s="6"/>
      <c r="I36" s="6"/>
      <c r="J36" s="6"/>
      <c r="K36" s="6"/>
      <c r="L36" s="6"/>
      <c r="M36" s="6"/>
      <c r="N36" s="6"/>
      <c r="O36" s="6"/>
      <c r="P36" s="6"/>
      <c r="Q36" s="6"/>
      <c r="R36" s="6"/>
      <c r="S36" s="6"/>
    </row>
    <row r="37" spans="3:19" x14ac:dyDescent="0.25">
      <c r="C37" s="6"/>
      <c r="D37" s="6"/>
      <c r="E37" s="6"/>
      <c r="F37" s="6"/>
      <c r="G37" s="6"/>
      <c r="H37" s="6"/>
      <c r="I37" s="6"/>
      <c r="J37" s="6"/>
      <c r="K37" s="6"/>
      <c r="L37" s="6"/>
      <c r="M37" s="6"/>
      <c r="N37" s="6"/>
      <c r="O37" s="6"/>
      <c r="P37" s="6"/>
      <c r="Q37" s="6"/>
      <c r="R37" s="6"/>
      <c r="S37" s="6"/>
    </row>
    <row r="38" spans="3:19" x14ac:dyDescent="0.25">
      <c r="C38" s="6"/>
      <c r="D38" s="6"/>
      <c r="E38" s="6"/>
      <c r="F38" s="6"/>
      <c r="G38" s="6"/>
      <c r="H38" s="6"/>
      <c r="I38" s="6"/>
      <c r="J38" s="6"/>
      <c r="K38" s="6"/>
      <c r="L38" s="6"/>
      <c r="M38" s="6"/>
      <c r="N38" s="6"/>
      <c r="O38" s="6"/>
      <c r="P38" s="6"/>
      <c r="Q38" s="6"/>
      <c r="R38" s="6"/>
      <c r="S38" s="6"/>
    </row>
    <row r="39" spans="3:19" x14ac:dyDescent="0.25">
      <c r="C39" s="6"/>
      <c r="D39" s="6"/>
      <c r="E39" s="6"/>
      <c r="F39" s="6"/>
      <c r="G39" s="6"/>
      <c r="H39" s="6"/>
      <c r="I39" s="6"/>
      <c r="J39" s="6"/>
      <c r="K39" s="6"/>
      <c r="L39" s="6"/>
      <c r="M39" s="6"/>
      <c r="N39" s="6"/>
      <c r="O39" s="6"/>
      <c r="P39" s="6"/>
      <c r="Q39" s="6"/>
      <c r="R39" s="6"/>
      <c r="S39" s="6"/>
    </row>
    <row r="40" spans="3:19" x14ac:dyDescent="0.25">
      <c r="C40" s="6"/>
      <c r="D40" s="6"/>
      <c r="E40" s="6"/>
      <c r="F40" s="6"/>
      <c r="G40" s="6"/>
      <c r="H40" s="6"/>
      <c r="I40" s="6"/>
      <c r="J40" s="6"/>
      <c r="K40" s="6"/>
      <c r="L40" s="6"/>
      <c r="M40" s="6"/>
      <c r="N40" s="6"/>
      <c r="O40" s="6"/>
      <c r="P40" s="6"/>
      <c r="Q40" s="6"/>
      <c r="R40" s="6"/>
      <c r="S40" s="6"/>
    </row>
    <row r="41" spans="3:19" x14ac:dyDescent="0.25">
      <c r="C41" s="6"/>
      <c r="D41" s="6"/>
      <c r="E41" s="6"/>
      <c r="F41" s="6"/>
      <c r="G41" s="6"/>
      <c r="H41" s="6"/>
      <c r="I41" s="6"/>
      <c r="J41" s="6"/>
      <c r="K41" s="6"/>
      <c r="L41" s="6"/>
      <c r="M41" s="6"/>
      <c r="N41" s="6"/>
      <c r="O41" s="6"/>
      <c r="P41" s="6"/>
      <c r="Q41" s="6"/>
      <c r="R41" s="6"/>
      <c r="S41" s="6"/>
    </row>
    <row r="42" spans="3:19" x14ac:dyDescent="0.25">
      <c r="C42" s="6"/>
      <c r="D42" s="6"/>
      <c r="E42" s="6"/>
      <c r="F42" s="6"/>
      <c r="G42" s="6"/>
      <c r="H42" s="6"/>
      <c r="I42" s="6"/>
      <c r="J42" s="6"/>
      <c r="K42" s="6"/>
      <c r="L42" s="6"/>
      <c r="M42" s="6"/>
      <c r="N42" s="6"/>
      <c r="O42" s="6"/>
      <c r="P42" s="6"/>
      <c r="Q42" s="6"/>
      <c r="R42" s="6"/>
      <c r="S42" s="6"/>
    </row>
    <row r="43" spans="3:19" x14ac:dyDescent="0.25">
      <c r="C43" s="6"/>
      <c r="D43" s="6"/>
      <c r="E43" s="6"/>
      <c r="F43" s="6"/>
      <c r="G43" s="6"/>
      <c r="H43" s="6"/>
      <c r="I43" s="6"/>
      <c r="J43" s="6"/>
      <c r="K43" s="6"/>
      <c r="L43" s="6"/>
      <c r="M43" s="6"/>
      <c r="N43" s="6"/>
      <c r="O43" s="6"/>
      <c r="P43" s="6"/>
      <c r="Q43" s="6"/>
      <c r="R43" s="6"/>
      <c r="S43" s="6"/>
    </row>
    <row r="44" spans="3:19" x14ac:dyDescent="0.25">
      <c r="C44" s="6"/>
      <c r="D44" s="6"/>
      <c r="E44" s="6"/>
      <c r="F44" s="6"/>
      <c r="G44" s="6"/>
      <c r="H44" s="6"/>
      <c r="I44" s="6"/>
      <c r="J44" s="6"/>
      <c r="K44" s="6"/>
      <c r="L44" s="6"/>
      <c r="M44" s="6"/>
      <c r="N44" s="6"/>
      <c r="O44" s="6"/>
      <c r="P44" s="6"/>
      <c r="Q44" s="6"/>
      <c r="R44" s="6"/>
      <c r="S44" s="6"/>
    </row>
    <row r="45" spans="3:19" x14ac:dyDescent="0.25">
      <c r="C45" s="6"/>
      <c r="D45" s="6"/>
      <c r="E45" s="6"/>
      <c r="F45" s="6"/>
      <c r="G45" s="6"/>
      <c r="H45" s="6"/>
      <c r="I45" s="6"/>
      <c r="J45" s="6"/>
      <c r="K45" s="6"/>
      <c r="L45" s="6"/>
      <c r="M45" s="6"/>
      <c r="N45" s="6"/>
      <c r="O45" s="6"/>
      <c r="P45" s="6"/>
      <c r="Q45" s="6"/>
      <c r="R45" s="6"/>
      <c r="S45" s="6"/>
    </row>
    <row r="46" spans="3:19" x14ac:dyDescent="0.25">
      <c r="C46" s="6"/>
      <c r="D46" s="6"/>
      <c r="E46" s="6"/>
      <c r="F46" s="6"/>
      <c r="G46" s="6"/>
      <c r="H46" s="6"/>
      <c r="I46" s="6"/>
      <c r="J46" s="6"/>
      <c r="K46" s="6"/>
      <c r="L46" s="6"/>
      <c r="M46" s="6"/>
      <c r="N46" s="6"/>
      <c r="O46" s="6"/>
      <c r="P46" s="6"/>
      <c r="Q46" s="6"/>
      <c r="R46" s="6"/>
      <c r="S46" s="6"/>
    </row>
    <row r="47" spans="3:19" x14ac:dyDescent="0.25">
      <c r="C47" s="6"/>
      <c r="D47" s="6"/>
      <c r="E47" s="6"/>
      <c r="F47" s="6"/>
      <c r="G47" s="6"/>
      <c r="H47" s="6"/>
      <c r="I47" s="6"/>
      <c r="J47" s="6"/>
      <c r="K47" s="6"/>
      <c r="L47" s="6"/>
      <c r="M47" s="6"/>
      <c r="N47" s="6"/>
      <c r="O47" s="6"/>
      <c r="P47" s="6"/>
      <c r="Q47" s="6"/>
      <c r="R47" s="6"/>
      <c r="S47" s="6"/>
    </row>
    <row r="48" spans="3:19" x14ac:dyDescent="0.25">
      <c r="C48" s="6"/>
      <c r="D48" s="6"/>
      <c r="E48" s="6"/>
      <c r="F48" s="6"/>
      <c r="G48" s="6"/>
      <c r="H48" s="6"/>
      <c r="I48" s="6"/>
      <c r="J48" s="6"/>
      <c r="K48" s="6"/>
      <c r="L48" s="6"/>
      <c r="M48" s="6"/>
      <c r="N48" s="6"/>
      <c r="O48" s="6"/>
      <c r="P48" s="6"/>
      <c r="Q48" s="6"/>
      <c r="R48" s="6"/>
      <c r="S48" s="6"/>
    </row>
    <row r="49" spans="3:19" x14ac:dyDescent="0.25">
      <c r="C49" s="6"/>
      <c r="D49" s="6"/>
      <c r="E49" s="6"/>
      <c r="F49" s="6"/>
      <c r="G49" s="6"/>
      <c r="H49" s="6"/>
      <c r="I49" s="6"/>
      <c r="J49" s="6"/>
      <c r="K49" s="6"/>
      <c r="L49" s="6"/>
      <c r="M49" s="6"/>
      <c r="N49" s="6"/>
      <c r="O49" s="6"/>
      <c r="P49" s="6"/>
      <c r="Q49" s="6"/>
      <c r="R49" s="6"/>
      <c r="S49" s="6"/>
    </row>
    <row r="50" spans="3:19" x14ac:dyDescent="0.25">
      <c r="C50" s="6"/>
      <c r="D50" s="6"/>
      <c r="E50" s="6"/>
      <c r="F50" s="6"/>
      <c r="G50" s="6"/>
      <c r="H50" s="6"/>
      <c r="I50" s="6"/>
      <c r="J50" s="6"/>
      <c r="K50" s="6"/>
      <c r="L50" s="6"/>
      <c r="M50" s="6"/>
      <c r="N50" s="6"/>
      <c r="O50" s="6"/>
      <c r="P50" s="6"/>
      <c r="Q50" s="6"/>
      <c r="R50" s="6"/>
      <c r="S50" s="6"/>
    </row>
    <row r="51" spans="3:19" x14ac:dyDescent="0.25">
      <c r="C51" s="6"/>
      <c r="D51" s="6"/>
      <c r="E51" s="6"/>
      <c r="F51" s="6"/>
      <c r="G51" s="6"/>
      <c r="H51" s="6"/>
      <c r="I51" s="6"/>
      <c r="J51" s="6"/>
      <c r="K51" s="6"/>
      <c r="L51" s="6"/>
      <c r="M51" s="6"/>
      <c r="N51" s="6"/>
      <c r="O51" s="6"/>
      <c r="P51" s="6"/>
      <c r="Q51" s="6"/>
      <c r="R51" s="6"/>
      <c r="S51" s="6"/>
    </row>
    <row r="52" spans="3:19" x14ac:dyDescent="0.25">
      <c r="C52" s="6"/>
      <c r="D52" s="6"/>
      <c r="E52" s="6"/>
      <c r="F52" s="6"/>
      <c r="G52" s="6"/>
      <c r="H52" s="6"/>
      <c r="I52" s="6"/>
      <c r="J52" s="6"/>
      <c r="K52" s="6"/>
      <c r="L52" s="6"/>
      <c r="M52" s="6"/>
      <c r="N52" s="6"/>
      <c r="O52" s="6"/>
      <c r="P52" s="6"/>
      <c r="Q52" s="6"/>
      <c r="R52" s="6"/>
      <c r="S52" s="6"/>
    </row>
    <row r="53" spans="3:19" x14ac:dyDescent="0.25">
      <c r="C53" s="6"/>
      <c r="D53" s="6"/>
      <c r="E53" s="6"/>
      <c r="F53" s="6"/>
      <c r="G53" s="6"/>
      <c r="H53" s="6"/>
      <c r="I53" s="6"/>
      <c r="J53" s="6"/>
      <c r="K53" s="6"/>
      <c r="L53" s="6"/>
      <c r="M53" s="6"/>
      <c r="N53" s="6"/>
      <c r="O53" s="6"/>
      <c r="P53" s="6"/>
      <c r="Q53" s="6"/>
      <c r="R53" s="6"/>
      <c r="S53" s="6"/>
    </row>
    <row r="54" spans="3:19" x14ac:dyDescent="0.25">
      <c r="C54" s="6"/>
      <c r="D54" s="6"/>
      <c r="E54" s="6"/>
      <c r="F54" s="6"/>
      <c r="G54" s="6"/>
      <c r="H54" s="6"/>
      <c r="I54" s="6"/>
      <c r="J54" s="6"/>
      <c r="K54" s="6"/>
      <c r="L54" s="6"/>
      <c r="M54" s="6"/>
      <c r="N54" s="6"/>
      <c r="O54" s="6"/>
      <c r="P54" s="6"/>
      <c r="Q54" s="6"/>
      <c r="R54" s="6"/>
      <c r="S54" s="6"/>
    </row>
    <row r="55" spans="3:19" x14ac:dyDescent="0.25">
      <c r="C55" s="6"/>
      <c r="D55" s="6"/>
      <c r="E55" s="6"/>
      <c r="F55" s="6"/>
      <c r="G55" s="6"/>
      <c r="H55" s="6"/>
      <c r="I55" s="6"/>
      <c r="J55" s="6"/>
      <c r="K55" s="6"/>
      <c r="L55" s="6"/>
      <c r="M55" s="6"/>
      <c r="N55" s="6"/>
      <c r="O55" s="6"/>
      <c r="P55" s="6"/>
      <c r="Q55" s="6"/>
      <c r="R55" s="6"/>
      <c r="S55" s="6"/>
    </row>
    <row r="56" spans="3:19" x14ac:dyDescent="0.25">
      <c r="C56" s="6"/>
      <c r="D56" s="6"/>
      <c r="E56" s="6"/>
      <c r="F56" s="6"/>
      <c r="G56" s="6"/>
      <c r="H56" s="6"/>
      <c r="I56" s="6"/>
      <c r="J56" s="6"/>
      <c r="K56" s="6"/>
      <c r="L56" s="6"/>
      <c r="M56" s="6"/>
      <c r="N56" s="6"/>
      <c r="O56" s="6"/>
      <c r="P56" s="6"/>
      <c r="Q56" s="6"/>
      <c r="R56" s="6"/>
      <c r="S56" s="6"/>
    </row>
    <row r="57" spans="3:19" x14ac:dyDescent="0.25">
      <c r="C57" s="6"/>
      <c r="D57" s="6"/>
      <c r="E57" s="6"/>
      <c r="F57" s="6"/>
      <c r="G57" s="6"/>
      <c r="H57" s="6"/>
      <c r="I57" s="6"/>
      <c r="J57" s="6"/>
      <c r="K57" s="6"/>
      <c r="L57" s="6"/>
      <c r="M57" s="6"/>
      <c r="N57" s="6"/>
      <c r="O57" s="6"/>
      <c r="P57" s="6"/>
      <c r="Q57" s="6"/>
      <c r="R57" s="6"/>
      <c r="S57" s="6"/>
    </row>
    <row r="58" spans="3:19" x14ac:dyDescent="0.25">
      <c r="C58" s="6"/>
      <c r="D58" s="6"/>
      <c r="E58" s="6"/>
      <c r="F58" s="6"/>
      <c r="G58" s="6"/>
      <c r="H58" s="6"/>
      <c r="I58" s="6"/>
      <c r="J58" s="6"/>
      <c r="K58" s="6"/>
      <c r="L58" s="6"/>
      <c r="M58" s="6"/>
      <c r="N58" s="6"/>
      <c r="O58" s="6"/>
      <c r="P58" s="6"/>
      <c r="Q58" s="6"/>
      <c r="R58" s="6"/>
      <c r="S58" s="6"/>
    </row>
    <row r="59" spans="3:19" x14ac:dyDescent="0.25">
      <c r="C59" s="6"/>
      <c r="D59" s="6"/>
      <c r="E59" s="6"/>
      <c r="F59" s="6"/>
      <c r="G59" s="6"/>
      <c r="H59" s="6"/>
      <c r="I59" s="6"/>
      <c r="J59" s="6"/>
      <c r="K59" s="6"/>
      <c r="L59" s="6"/>
      <c r="M59" s="6"/>
      <c r="N59" s="6"/>
      <c r="O59" s="6"/>
      <c r="P59" s="6"/>
      <c r="Q59" s="6"/>
      <c r="R59" s="6"/>
      <c r="S59" s="6"/>
    </row>
    <row r="60" spans="3:19" x14ac:dyDescent="0.25">
      <c r="C60" s="6"/>
      <c r="D60" s="6"/>
      <c r="E60" s="6"/>
      <c r="F60" s="6"/>
      <c r="G60" s="6"/>
      <c r="H60" s="6"/>
      <c r="I60" s="6"/>
      <c r="J60" s="6"/>
      <c r="K60" s="6"/>
      <c r="L60" s="6"/>
      <c r="M60" s="6"/>
      <c r="N60" s="6"/>
      <c r="O60" s="6"/>
      <c r="P60" s="6"/>
      <c r="Q60" s="6"/>
      <c r="R60" s="6"/>
      <c r="S60" s="6"/>
    </row>
    <row r="61" spans="3:19" x14ac:dyDescent="0.25">
      <c r="C61" s="6"/>
      <c r="D61" s="6"/>
      <c r="E61" s="6"/>
      <c r="F61" s="6"/>
      <c r="G61" s="6"/>
      <c r="H61" s="6"/>
      <c r="I61" s="6"/>
      <c r="J61" s="6"/>
      <c r="K61" s="6"/>
      <c r="L61" s="6"/>
      <c r="M61" s="6"/>
      <c r="N61" s="6"/>
      <c r="O61" s="6"/>
      <c r="P61" s="6"/>
      <c r="Q61" s="6"/>
      <c r="R61" s="6"/>
      <c r="S61" s="6"/>
    </row>
    <row r="62" spans="3:19" x14ac:dyDescent="0.25">
      <c r="C62" s="6"/>
      <c r="D62" s="6"/>
      <c r="E62" s="6"/>
      <c r="F62" s="6"/>
      <c r="G62" s="6"/>
      <c r="H62" s="6"/>
      <c r="I62" s="6"/>
      <c r="J62" s="6"/>
      <c r="K62" s="6"/>
      <c r="L62" s="6"/>
      <c r="M62" s="6"/>
      <c r="N62" s="6"/>
      <c r="O62" s="6"/>
      <c r="P62" s="6"/>
      <c r="Q62" s="6"/>
      <c r="R62" s="6"/>
      <c r="S62" s="6"/>
    </row>
    <row r="63" spans="3:19" x14ac:dyDescent="0.25">
      <c r="C63" s="6"/>
      <c r="D63" s="6"/>
      <c r="E63" s="6"/>
      <c r="F63" s="6"/>
      <c r="G63" s="6"/>
      <c r="H63" s="6"/>
      <c r="I63" s="6"/>
      <c r="J63" s="6"/>
      <c r="K63" s="6"/>
      <c r="L63" s="6"/>
      <c r="M63" s="6"/>
      <c r="N63" s="6"/>
      <c r="O63" s="6"/>
      <c r="P63" s="6"/>
      <c r="Q63" s="6"/>
      <c r="R63" s="6"/>
      <c r="S63" s="6"/>
    </row>
    <row r="64" spans="3:19" x14ac:dyDescent="0.25">
      <c r="C64" s="6"/>
      <c r="D64" s="6"/>
      <c r="E64" s="6"/>
      <c r="F64" s="6"/>
      <c r="G64" s="6"/>
      <c r="H64" s="6"/>
      <c r="I64" s="6"/>
      <c r="J64" s="6"/>
      <c r="K64" s="6"/>
      <c r="L64" s="6"/>
      <c r="M64" s="6"/>
      <c r="N64" s="6"/>
      <c r="O64" s="6"/>
      <c r="P64" s="6"/>
      <c r="Q64" s="6"/>
      <c r="R64" s="6"/>
      <c r="S64" s="6"/>
    </row>
    <row r="65" spans="3:19" x14ac:dyDescent="0.25">
      <c r="C65" s="6"/>
      <c r="D65" s="6"/>
      <c r="E65" s="6"/>
      <c r="F65" s="6"/>
      <c r="G65" s="6"/>
      <c r="H65" s="6"/>
      <c r="I65" s="6"/>
      <c r="J65" s="6"/>
      <c r="K65" s="6"/>
      <c r="L65" s="6"/>
      <c r="M65" s="6"/>
      <c r="N65" s="6"/>
      <c r="O65" s="6"/>
      <c r="P65" s="6"/>
      <c r="Q65" s="6"/>
      <c r="R65" s="6"/>
      <c r="S65" s="6"/>
    </row>
    <row r="66" spans="3:19" x14ac:dyDescent="0.25">
      <c r="C66" s="6"/>
      <c r="D66" s="6"/>
      <c r="E66" s="6"/>
      <c r="F66" s="6"/>
      <c r="G66" s="6"/>
      <c r="H66" s="6"/>
      <c r="I66" s="6"/>
      <c r="J66" s="6"/>
      <c r="K66" s="6"/>
      <c r="L66" s="6"/>
      <c r="M66" s="6"/>
      <c r="N66" s="6"/>
      <c r="O66" s="6"/>
      <c r="P66" s="6"/>
      <c r="Q66" s="6"/>
      <c r="R66" s="6"/>
      <c r="S66" s="6"/>
    </row>
    <row r="67" spans="3:19" x14ac:dyDescent="0.25">
      <c r="C67" s="6"/>
      <c r="D67" s="6"/>
      <c r="E67" s="6"/>
      <c r="F67" s="6"/>
      <c r="G67" s="6"/>
      <c r="H67" s="6"/>
      <c r="I67" s="6"/>
      <c r="J67" s="6"/>
      <c r="K67" s="6"/>
      <c r="L67" s="6"/>
      <c r="M67" s="6"/>
      <c r="N67" s="6"/>
      <c r="O67" s="6"/>
      <c r="P67" s="6"/>
      <c r="Q67" s="6"/>
      <c r="R67" s="6"/>
      <c r="S67" s="6"/>
    </row>
    <row r="68" spans="3:19" x14ac:dyDescent="0.25">
      <c r="C68" s="6"/>
      <c r="D68" s="6"/>
      <c r="E68" s="6"/>
      <c r="F68" s="6"/>
      <c r="G68" s="6"/>
      <c r="H68" s="6"/>
      <c r="I68" s="6"/>
      <c r="J68" s="6"/>
      <c r="K68" s="6"/>
      <c r="L68" s="6"/>
      <c r="M68" s="6"/>
      <c r="N68" s="6"/>
      <c r="O68" s="6"/>
      <c r="P68" s="6"/>
      <c r="Q68" s="6"/>
      <c r="R68" s="6"/>
      <c r="S68" s="6"/>
    </row>
    <row r="69" spans="3:19" x14ac:dyDescent="0.25">
      <c r="C69" s="6"/>
      <c r="D69" s="6"/>
      <c r="E69" s="6"/>
      <c r="F69" s="6"/>
      <c r="G69" s="6"/>
      <c r="H69" s="6"/>
      <c r="I69" s="6"/>
      <c r="J69" s="6"/>
      <c r="K69" s="6"/>
      <c r="L69" s="6"/>
      <c r="M69" s="6"/>
      <c r="N69" s="6"/>
      <c r="O69" s="6"/>
      <c r="P69" s="6"/>
      <c r="Q69" s="6"/>
      <c r="R69" s="6"/>
      <c r="S69" s="6"/>
    </row>
    <row r="70" spans="3:19" x14ac:dyDescent="0.25">
      <c r="C70" s="6"/>
      <c r="D70" s="6"/>
      <c r="E70" s="6"/>
      <c r="F70" s="6"/>
      <c r="G70" s="6"/>
      <c r="H70" s="6"/>
      <c r="I70" s="6"/>
      <c r="J70" s="6"/>
      <c r="K70" s="6"/>
      <c r="L70" s="6"/>
      <c r="M70" s="6"/>
      <c r="N70" s="6"/>
      <c r="O70" s="6"/>
      <c r="P70" s="6"/>
      <c r="Q70" s="6"/>
      <c r="R70" s="6"/>
      <c r="S70" s="6"/>
    </row>
    <row r="71" spans="3:19" x14ac:dyDescent="0.25">
      <c r="C71" s="6"/>
      <c r="D71" s="6"/>
      <c r="E71" s="6"/>
      <c r="F71" s="6"/>
      <c r="G71" s="6"/>
      <c r="H71" s="6"/>
      <c r="I71" s="6"/>
      <c r="J71" s="6"/>
      <c r="K71" s="6"/>
      <c r="L71" s="6"/>
      <c r="M71" s="6"/>
      <c r="N71" s="6"/>
      <c r="O71" s="6"/>
      <c r="P71" s="6"/>
      <c r="Q71" s="6"/>
      <c r="R71" s="6"/>
      <c r="S71" s="6"/>
    </row>
    <row r="72" spans="3:19" x14ac:dyDescent="0.25">
      <c r="C72" s="6"/>
      <c r="D72" s="6"/>
      <c r="E72" s="6"/>
      <c r="F72" s="6"/>
      <c r="G72" s="6"/>
      <c r="H72" s="6"/>
      <c r="I72" s="6"/>
      <c r="J72" s="6"/>
      <c r="K72" s="6"/>
      <c r="L72" s="6"/>
      <c r="M72" s="6"/>
      <c r="N72" s="6"/>
      <c r="O72" s="6"/>
      <c r="P72" s="6"/>
      <c r="Q72" s="6"/>
      <c r="R72" s="6"/>
      <c r="S72" s="6"/>
    </row>
    <row r="73" spans="3:19" x14ac:dyDescent="0.25">
      <c r="C73" s="6"/>
      <c r="D73" s="6"/>
      <c r="E73" s="6"/>
      <c r="F73" s="6"/>
      <c r="G73" s="6"/>
      <c r="H73" s="6"/>
      <c r="I73" s="6"/>
      <c r="J73" s="6"/>
      <c r="K73" s="6"/>
      <c r="L73" s="6"/>
      <c r="M73" s="6"/>
      <c r="N73" s="6"/>
      <c r="O73" s="6"/>
      <c r="P73" s="6"/>
      <c r="Q73" s="6"/>
      <c r="R73" s="6"/>
      <c r="S73" s="6"/>
    </row>
    <row r="74" spans="3:19" x14ac:dyDescent="0.25">
      <c r="C74" s="6"/>
      <c r="D74" s="6"/>
      <c r="E74" s="6"/>
      <c r="F74" s="6"/>
      <c r="G74" s="6"/>
      <c r="H74" s="6"/>
      <c r="I74" s="6"/>
      <c r="J74" s="6"/>
      <c r="K74" s="6"/>
      <c r="L74" s="6"/>
      <c r="M74" s="6"/>
      <c r="N74" s="6"/>
      <c r="O74" s="6"/>
      <c r="P74" s="6"/>
      <c r="Q74" s="6"/>
      <c r="R74" s="6"/>
      <c r="S74" s="6"/>
    </row>
    <row r="75" spans="3:19" x14ac:dyDescent="0.25">
      <c r="C75" s="6"/>
      <c r="D75" s="6"/>
      <c r="E75" s="6"/>
      <c r="F75" s="6"/>
      <c r="G75" s="6"/>
      <c r="H75" s="6"/>
      <c r="I75" s="6"/>
      <c r="J75" s="6"/>
      <c r="K75" s="6"/>
      <c r="L75" s="6"/>
      <c r="M75" s="6"/>
      <c r="N75" s="6"/>
      <c r="O75" s="6"/>
      <c r="P75" s="6"/>
      <c r="Q75" s="6"/>
      <c r="R75" s="6"/>
      <c r="S75" s="6"/>
    </row>
    <row r="76" spans="3:19" x14ac:dyDescent="0.25">
      <c r="C76" s="6"/>
      <c r="D76" s="6"/>
      <c r="E76" s="6"/>
      <c r="F76" s="6"/>
      <c r="G76" s="6"/>
      <c r="H76" s="6"/>
      <c r="I76" s="6"/>
      <c r="J76" s="6"/>
      <c r="K76" s="6"/>
      <c r="L76" s="6"/>
      <c r="M76" s="6"/>
      <c r="N76" s="6"/>
      <c r="O76" s="6"/>
      <c r="P76" s="6"/>
      <c r="Q76" s="6"/>
      <c r="R76" s="6"/>
      <c r="S76" s="6"/>
    </row>
    <row r="77" spans="3:19" x14ac:dyDescent="0.25">
      <c r="C77" s="6"/>
      <c r="D77" s="6"/>
      <c r="E77" s="6"/>
      <c r="F77" s="6"/>
      <c r="G77" s="6"/>
      <c r="H77" s="6"/>
      <c r="I77" s="6"/>
      <c r="J77" s="6"/>
      <c r="K77" s="6"/>
      <c r="L77" s="6"/>
      <c r="M77" s="6"/>
      <c r="N77" s="6"/>
      <c r="O77" s="6"/>
      <c r="P77" s="6"/>
      <c r="Q77" s="6"/>
      <c r="R77" s="6"/>
      <c r="S77" s="6"/>
    </row>
    <row r="78" spans="3:19" x14ac:dyDescent="0.25">
      <c r="C78" s="6"/>
      <c r="D78" s="6"/>
      <c r="E78" s="6"/>
      <c r="F78" s="6"/>
      <c r="G78" s="6"/>
      <c r="H78" s="6"/>
      <c r="I78" s="6"/>
      <c r="J78" s="6"/>
      <c r="K78" s="6"/>
      <c r="L78" s="6"/>
      <c r="M78" s="6"/>
      <c r="N78" s="6"/>
      <c r="O78" s="6"/>
      <c r="P78" s="6"/>
      <c r="Q78" s="6"/>
      <c r="R78" s="6"/>
      <c r="S78" s="6"/>
    </row>
    <row r="79" spans="3:19" x14ac:dyDescent="0.25">
      <c r="C79" s="6"/>
      <c r="D79" s="6"/>
      <c r="E79" s="6"/>
      <c r="F79" s="6"/>
      <c r="G79" s="6"/>
      <c r="H79" s="6"/>
      <c r="I79" s="6"/>
      <c r="J79" s="6"/>
      <c r="K79" s="6"/>
      <c r="L79" s="6"/>
      <c r="M79" s="6"/>
      <c r="N79" s="6"/>
      <c r="O79" s="6"/>
      <c r="P79" s="6"/>
      <c r="Q79" s="6"/>
      <c r="R79" s="6"/>
      <c r="S79" s="6"/>
    </row>
    <row r="80" spans="3:19" x14ac:dyDescent="0.25">
      <c r="C80" s="6"/>
      <c r="D80" s="6"/>
      <c r="E80" s="6"/>
      <c r="F80" s="6"/>
      <c r="G80" s="6"/>
      <c r="H80" s="6"/>
      <c r="I80" s="6"/>
      <c r="J80" s="6"/>
      <c r="K80" s="6"/>
      <c r="L80" s="6"/>
      <c r="M80" s="6"/>
      <c r="N80" s="6"/>
      <c r="O80" s="6"/>
      <c r="P80" s="6"/>
      <c r="Q80" s="6"/>
      <c r="R80" s="6"/>
      <c r="S80" s="6"/>
    </row>
    <row r="81" spans="3:19" x14ac:dyDescent="0.25">
      <c r="C81" s="6"/>
      <c r="D81" s="6"/>
      <c r="E81" s="6"/>
      <c r="F81" s="6"/>
      <c r="G81" s="6"/>
      <c r="H81" s="6"/>
      <c r="I81" s="6"/>
      <c r="J81" s="6"/>
      <c r="K81" s="6"/>
      <c r="L81" s="6"/>
      <c r="M81" s="6"/>
      <c r="N81" s="6"/>
      <c r="O81" s="6"/>
      <c r="P81" s="6"/>
      <c r="Q81" s="6"/>
      <c r="R81" s="6"/>
      <c r="S81" s="6"/>
    </row>
    <row r="82" spans="3:19" x14ac:dyDescent="0.25">
      <c r="C82" s="6"/>
      <c r="D82" s="6"/>
      <c r="E82" s="6"/>
      <c r="F82" s="6"/>
      <c r="G82" s="6"/>
      <c r="H82" s="6"/>
      <c r="I82" s="6"/>
      <c r="J82" s="6"/>
      <c r="K82" s="6"/>
      <c r="L82" s="6"/>
      <c r="M82" s="6"/>
      <c r="N82" s="6"/>
      <c r="O82" s="6"/>
      <c r="P82" s="6"/>
      <c r="Q82" s="6"/>
      <c r="R82" s="6"/>
      <c r="S82" s="6"/>
    </row>
    <row r="83" spans="3:19" x14ac:dyDescent="0.25">
      <c r="C83" s="6"/>
      <c r="D83" s="6"/>
      <c r="E83" s="6"/>
      <c r="F83" s="6"/>
      <c r="G83" s="6"/>
      <c r="H83" s="6"/>
      <c r="I83" s="6"/>
      <c r="J83" s="6"/>
      <c r="K83" s="6"/>
      <c r="L83" s="6"/>
      <c r="M83" s="6"/>
      <c r="N83" s="6"/>
      <c r="O83" s="6"/>
      <c r="P83" s="6"/>
      <c r="Q83" s="6"/>
      <c r="R83" s="6"/>
      <c r="S83" s="6"/>
    </row>
    <row r="84" spans="3:19" x14ac:dyDescent="0.25">
      <c r="C84" s="6"/>
      <c r="D84" s="6"/>
      <c r="E84" s="6"/>
      <c r="F84" s="6"/>
      <c r="G84" s="6"/>
      <c r="H84" s="6"/>
      <c r="I84" s="6"/>
      <c r="J84" s="6"/>
      <c r="K84" s="6"/>
      <c r="L84" s="6"/>
      <c r="M84" s="6"/>
      <c r="N84" s="6"/>
      <c r="O84" s="6"/>
      <c r="P84" s="6"/>
      <c r="Q84" s="6"/>
      <c r="R84" s="6"/>
      <c r="S84" s="6"/>
    </row>
    <row r="85" spans="3:19" x14ac:dyDescent="0.25">
      <c r="C85" s="6"/>
      <c r="D85" s="6"/>
      <c r="E85" s="6"/>
      <c r="F85" s="6"/>
      <c r="G85" s="6"/>
      <c r="H85" s="6"/>
      <c r="I85" s="6"/>
      <c r="J85" s="6"/>
      <c r="K85" s="6"/>
      <c r="L85" s="6"/>
      <c r="M85" s="6"/>
      <c r="N85" s="6"/>
      <c r="O85" s="6"/>
      <c r="P85" s="6"/>
      <c r="Q85" s="6"/>
      <c r="R85" s="6"/>
      <c r="S85" s="6"/>
    </row>
    <row r="86" spans="3:19" x14ac:dyDescent="0.25">
      <c r="C86" s="6"/>
      <c r="D86" s="6"/>
      <c r="E86" s="6"/>
      <c r="F86" s="6"/>
      <c r="G86" s="6"/>
      <c r="H86" s="6"/>
      <c r="I86" s="6"/>
      <c r="J86" s="6"/>
      <c r="K86" s="6"/>
      <c r="L86" s="6"/>
      <c r="M86" s="6"/>
      <c r="N86" s="6"/>
      <c r="O86" s="6"/>
      <c r="P86" s="6"/>
      <c r="Q86" s="6"/>
      <c r="R86" s="6"/>
      <c r="S86" s="6"/>
    </row>
    <row r="87" spans="3:19" x14ac:dyDescent="0.25">
      <c r="C87" s="6"/>
      <c r="D87" s="6"/>
      <c r="E87" s="6"/>
      <c r="F87" s="6"/>
      <c r="G87" s="6"/>
      <c r="H87" s="6"/>
      <c r="I87" s="6"/>
      <c r="J87" s="6"/>
      <c r="K87" s="6"/>
      <c r="L87" s="6"/>
      <c r="M87" s="6"/>
      <c r="N87" s="6"/>
      <c r="O87" s="6"/>
      <c r="P87" s="6"/>
      <c r="Q87" s="6"/>
      <c r="R87" s="6"/>
      <c r="S87" s="6"/>
    </row>
    <row r="88" spans="3:19" x14ac:dyDescent="0.25">
      <c r="C88" s="6"/>
      <c r="D88" s="6"/>
      <c r="E88" s="6"/>
      <c r="F88" s="6"/>
      <c r="G88" s="6"/>
      <c r="H88" s="6"/>
      <c r="I88" s="6"/>
      <c r="J88" s="6"/>
      <c r="K88" s="6"/>
      <c r="L88" s="6"/>
      <c r="M88" s="6"/>
      <c r="N88" s="6"/>
      <c r="O88" s="6"/>
      <c r="P88" s="6"/>
      <c r="Q88" s="6"/>
      <c r="R88" s="6"/>
      <c r="S88" s="6"/>
    </row>
    <row r="89" spans="3:19" x14ac:dyDescent="0.25">
      <c r="C89" s="6"/>
      <c r="D89" s="6"/>
      <c r="E89" s="6"/>
      <c r="F89" s="6"/>
      <c r="G89" s="6"/>
      <c r="H89" s="6"/>
      <c r="I89" s="6"/>
      <c r="J89" s="6"/>
      <c r="K89" s="6"/>
      <c r="L89" s="6"/>
      <c r="M89" s="6"/>
      <c r="N89" s="6"/>
      <c r="O89" s="6"/>
      <c r="P89" s="6"/>
      <c r="Q89" s="6"/>
      <c r="R89" s="6"/>
      <c r="S89" s="6"/>
    </row>
    <row r="90" spans="3:19" x14ac:dyDescent="0.25">
      <c r="C90" s="6"/>
      <c r="D90" s="6"/>
      <c r="E90" s="6"/>
      <c r="F90" s="6"/>
      <c r="G90" s="6"/>
      <c r="H90" s="6"/>
      <c r="I90" s="6"/>
      <c r="J90" s="6"/>
      <c r="K90" s="6"/>
      <c r="L90" s="6"/>
      <c r="M90" s="6"/>
      <c r="N90" s="6"/>
      <c r="O90" s="6"/>
      <c r="P90" s="6"/>
      <c r="Q90" s="6"/>
      <c r="R90" s="6"/>
      <c r="S90" s="6"/>
    </row>
    <row r="91" spans="3:19" x14ac:dyDescent="0.25">
      <c r="C91" s="6"/>
      <c r="D91" s="6"/>
      <c r="E91" s="6"/>
      <c r="F91" s="6"/>
      <c r="G91" s="6"/>
      <c r="H91" s="6"/>
      <c r="I91" s="6"/>
      <c r="J91" s="6"/>
      <c r="K91" s="6"/>
      <c r="L91" s="6"/>
      <c r="M91" s="6"/>
      <c r="N91" s="6"/>
      <c r="O91" s="6"/>
      <c r="P91" s="6"/>
      <c r="Q91" s="6"/>
      <c r="R91" s="6"/>
      <c r="S91" s="6"/>
    </row>
    <row r="92" spans="3:19" x14ac:dyDescent="0.25">
      <c r="C92" s="6"/>
      <c r="D92" s="6"/>
      <c r="E92" s="6"/>
      <c r="F92" s="6"/>
      <c r="G92" s="6"/>
      <c r="H92" s="6"/>
      <c r="I92" s="6"/>
      <c r="J92" s="6"/>
      <c r="K92" s="6"/>
      <c r="L92" s="6"/>
      <c r="M92" s="6"/>
      <c r="N92" s="6"/>
      <c r="O92" s="6"/>
      <c r="P92" s="6"/>
      <c r="Q92" s="6"/>
      <c r="R92" s="6"/>
      <c r="S92" s="6"/>
    </row>
    <row r="93" spans="3:19" x14ac:dyDescent="0.25">
      <c r="C93" s="6"/>
      <c r="D93" s="6"/>
      <c r="E93" s="6"/>
      <c r="F93" s="6"/>
      <c r="G93" s="6"/>
      <c r="H93" s="6"/>
      <c r="I93" s="6"/>
      <c r="J93" s="6"/>
      <c r="K93" s="6"/>
      <c r="L93" s="6"/>
      <c r="M93" s="6"/>
      <c r="N93" s="6"/>
      <c r="O93" s="6"/>
      <c r="P93" s="6"/>
      <c r="Q93" s="6"/>
      <c r="R93" s="6"/>
      <c r="S93" s="6"/>
    </row>
    <row r="94" spans="3:19" x14ac:dyDescent="0.25">
      <c r="C94" s="6"/>
      <c r="D94" s="6"/>
      <c r="E94" s="6"/>
      <c r="F94" s="6"/>
      <c r="G94" s="6"/>
      <c r="H94" s="6"/>
      <c r="I94" s="6"/>
      <c r="J94" s="6"/>
      <c r="K94" s="6"/>
      <c r="L94" s="6"/>
      <c r="M94" s="6"/>
      <c r="N94" s="6"/>
      <c r="O94" s="6"/>
      <c r="P94" s="6"/>
      <c r="Q94" s="6"/>
      <c r="R94" s="6"/>
      <c r="S94" s="6"/>
    </row>
    <row r="95" spans="3:19" x14ac:dyDescent="0.25">
      <c r="C95" s="6"/>
      <c r="D95" s="6"/>
      <c r="E95" s="6"/>
      <c r="F95" s="6"/>
      <c r="G95" s="6"/>
      <c r="H95" s="6"/>
      <c r="I95" s="6"/>
      <c r="J95" s="6"/>
      <c r="K95" s="6"/>
      <c r="L95" s="6"/>
      <c r="M95" s="6"/>
      <c r="N95" s="6"/>
      <c r="O95" s="6"/>
      <c r="P95" s="6"/>
      <c r="Q95" s="6"/>
      <c r="R95" s="6"/>
      <c r="S95" s="6"/>
    </row>
    <row r="96" spans="3:19" x14ac:dyDescent="0.25">
      <c r="C96" s="6"/>
      <c r="D96" s="6"/>
      <c r="E96" s="6"/>
      <c r="F96" s="6"/>
      <c r="G96" s="6"/>
      <c r="H96" s="6"/>
      <c r="I96" s="6"/>
      <c r="J96" s="6"/>
      <c r="K96" s="6"/>
      <c r="L96" s="6"/>
      <c r="M96" s="6"/>
      <c r="N96" s="6"/>
      <c r="O96" s="6"/>
      <c r="P96" s="6"/>
      <c r="Q96" s="6"/>
      <c r="R96" s="6"/>
      <c r="S96" s="6"/>
    </row>
    <row r="97" spans="3:19" x14ac:dyDescent="0.25">
      <c r="C97" s="6"/>
      <c r="D97" s="6"/>
      <c r="E97" s="6"/>
      <c r="F97" s="6"/>
      <c r="G97" s="6"/>
      <c r="H97" s="6"/>
      <c r="I97" s="6"/>
      <c r="J97" s="6"/>
      <c r="K97" s="6"/>
      <c r="L97" s="6"/>
      <c r="M97" s="6"/>
      <c r="N97" s="6"/>
      <c r="O97" s="6"/>
      <c r="P97" s="6"/>
      <c r="Q97" s="6"/>
      <c r="R97" s="6"/>
      <c r="S97" s="6"/>
    </row>
    <row r="98" spans="3:19" x14ac:dyDescent="0.25">
      <c r="C98" s="6"/>
      <c r="D98" s="6"/>
      <c r="E98" s="6"/>
      <c r="F98" s="6"/>
      <c r="G98" s="6"/>
      <c r="H98" s="6"/>
      <c r="I98" s="6"/>
      <c r="J98" s="6"/>
      <c r="K98" s="6"/>
      <c r="L98" s="6"/>
      <c r="M98" s="6"/>
      <c r="N98" s="6"/>
      <c r="O98" s="6"/>
      <c r="P98" s="6"/>
      <c r="Q98" s="6"/>
      <c r="R98" s="6"/>
      <c r="S98" s="6"/>
    </row>
    <row r="99" spans="3:19" x14ac:dyDescent="0.25">
      <c r="C99" s="6"/>
      <c r="D99" s="6"/>
      <c r="E99" s="6"/>
      <c r="F99" s="6"/>
      <c r="G99" s="6"/>
      <c r="H99" s="6"/>
      <c r="I99" s="6"/>
      <c r="J99" s="6"/>
      <c r="K99" s="6"/>
      <c r="L99" s="6"/>
      <c r="M99" s="6"/>
      <c r="N99" s="6"/>
      <c r="O99" s="6"/>
      <c r="P99" s="6"/>
      <c r="Q99" s="6"/>
      <c r="R99" s="6"/>
      <c r="S99" s="6"/>
    </row>
    <row r="100" spans="3:19" x14ac:dyDescent="0.25">
      <c r="C100" s="6"/>
      <c r="D100" s="6"/>
      <c r="E100" s="6"/>
      <c r="F100" s="6"/>
      <c r="G100" s="6"/>
      <c r="H100" s="6"/>
      <c r="I100" s="6"/>
      <c r="J100" s="6"/>
      <c r="K100" s="6"/>
      <c r="L100" s="6"/>
      <c r="M100" s="6"/>
      <c r="N100" s="6"/>
      <c r="O100" s="6"/>
      <c r="P100" s="6"/>
      <c r="Q100" s="6"/>
      <c r="R100" s="6"/>
      <c r="S100" s="6"/>
    </row>
    <row r="101" spans="3:19" x14ac:dyDescent="0.25">
      <c r="C101" s="6"/>
      <c r="D101" s="6"/>
      <c r="E101" s="6"/>
      <c r="F101" s="6"/>
      <c r="G101" s="6"/>
      <c r="H101" s="6"/>
      <c r="I101" s="6"/>
      <c r="J101" s="6"/>
      <c r="K101" s="6"/>
      <c r="L101" s="6"/>
      <c r="M101" s="6"/>
      <c r="N101" s="6"/>
      <c r="O101" s="6"/>
      <c r="P101" s="6"/>
      <c r="Q101" s="6"/>
      <c r="R101" s="6"/>
      <c r="S101" s="6"/>
    </row>
    <row r="102" spans="3:19" x14ac:dyDescent="0.25">
      <c r="C102" s="6"/>
      <c r="D102" s="6"/>
      <c r="E102" s="6"/>
      <c r="F102" s="6"/>
      <c r="G102" s="6"/>
      <c r="H102" s="6"/>
      <c r="I102" s="6"/>
      <c r="J102" s="6"/>
      <c r="K102" s="6"/>
      <c r="L102" s="6"/>
      <c r="M102" s="6"/>
      <c r="N102" s="6"/>
      <c r="O102" s="6"/>
      <c r="P102" s="6"/>
      <c r="Q102" s="6"/>
      <c r="R102" s="6"/>
      <c r="S102" s="6"/>
    </row>
    <row r="103" spans="3:19" x14ac:dyDescent="0.25">
      <c r="C103" s="6"/>
      <c r="D103" s="6"/>
      <c r="E103" s="6"/>
      <c r="F103" s="6"/>
      <c r="G103" s="6"/>
      <c r="H103" s="6"/>
      <c r="I103" s="6"/>
      <c r="J103" s="6"/>
      <c r="K103" s="6"/>
      <c r="L103" s="6"/>
      <c r="M103" s="6"/>
      <c r="N103" s="6"/>
      <c r="O103" s="6"/>
      <c r="P103" s="6"/>
      <c r="Q103" s="6"/>
      <c r="R103" s="6"/>
      <c r="S103" s="6"/>
    </row>
    <row r="104" spans="3:19" x14ac:dyDescent="0.25">
      <c r="C104" s="6"/>
      <c r="D104" s="6"/>
      <c r="E104" s="6"/>
      <c r="F104" s="6"/>
      <c r="G104" s="6"/>
      <c r="H104" s="6"/>
      <c r="I104" s="6"/>
      <c r="J104" s="6"/>
      <c r="K104" s="6"/>
      <c r="L104" s="6"/>
      <c r="M104" s="6"/>
      <c r="N104" s="6"/>
      <c r="O104" s="6"/>
      <c r="P104" s="6"/>
      <c r="Q104" s="6"/>
      <c r="R104" s="6"/>
      <c r="S104" s="6"/>
    </row>
    <row r="105" spans="3:19" x14ac:dyDescent="0.25">
      <c r="C105" s="6"/>
      <c r="D105" s="6"/>
      <c r="E105" s="6"/>
      <c r="F105" s="6"/>
      <c r="G105" s="6"/>
      <c r="H105" s="6"/>
      <c r="I105" s="6"/>
      <c r="J105" s="6"/>
      <c r="K105" s="6"/>
      <c r="L105" s="6"/>
      <c r="M105" s="6"/>
      <c r="N105" s="6"/>
      <c r="O105" s="6"/>
      <c r="P105" s="6"/>
      <c r="Q105" s="6"/>
      <c r="R105" s="6"/>
      <c r="S105" s="6"/>
    </row>
    <row r="106" spans="3:19" x14ac:dyDescent="0.25">
      <c r="C106" s="6"/>
      <c r="D106" s="6"/>
      <c r="E106" s="6"/>
      <c r="F106" s="6"/>
      <c r="G106" s="6"/>
      <c r="H106" s="6"/>
      <c r="I106" s="6"/>
      <c r="J106" s="6"/>
      <c r="K106" s="6"/>
      <c r="L106" s="6"/>
      <c r="M106" s="6"/>
      <c r="N106" s="6"/>
      <c r="O106" s="6"/>
      <c r="P106" s="6"/>
      <c r="Q106" s="6"/>
      <c r="R106" s="6"/>
      <c r="S106" s="6"/>
    </row>
    <row r="107" spans="3:19" x14ac:dyDescent="0.25">
      <c r="C107" s="6"/>
      <c r="D107" s="6"/>
      <c r="E107" s="6"/>
      <c r="F107" s="6"/>
      <c r="G107" s="6"/>
      <c r="H107" s="6"/>
      <c r="I107" s="6"/>
      <c r="J107" s="6"/>
      <c r="K107" s="6"/>
      <c r="L107" s="6"/>
      <c r="M107" s="6"/>
      <c r="N107" s="6"/>
      <c r="O107" s="6"/>
      <c r="P107" s="6"/>
      <c r="Q107" s="6"/>
      <c r="R107" s="6"/>
      <c r="S107" s="6"/>
    </row>
    <row r="108" spans="3:19" x14ac:dyDescent="0.25">
      <c r="C108" s="6"/>
      <c r="D108" s="6"/>
      <c r="E108" s="6"/>
      <c r="F108" s="6"/>
      <c r="G108" s="6"/>
      <c r="H108" s="6"/>
      <c r="I108" s="6"/>
      <c r="J108" s="6"/>
      <c r="K108" s="6"/>
      <c r="L108" s="6"/>
      <c r="M108" s="6"/>
      <c r="N108" s="6"/>
      <c r="O108" s="6"/>
      <c r="P108" s="6"/>
      <c r="Q108" s="6"/>
      <c r="R108" s="6"/>
      <c r="S108" s="6"/>
    </row>
    <row r="109" spans="3:19" x14ac:dyDescent="0.25">
      <c r="C109" s="6"/>
      <c r="D109" s="6"/>
      <c r="E109" s="6"/>
      <c r="F109" s="6"/>
      <c r="G109" s="6"/>
      <c r="H109" s="6"/>
      <c r="I109" s="6"/>
      <c r="J109" s="6"/>
      <c r="K109" s="6"/>
      <c r="L109" s="6"/>
      <c r="M109" s="6"/>
      <c r="N109" s="6"/>
      <c r="O109" s="6"/>
      <c r="P109" s="6"/>
      <c r="Q109" s="6"/>
      <c r="R109" s="6"/>
      <c r="S109" s="6"/>
    </row>
    <row r="110" spans="3:19" x14ac:dyDescent="0.25">
      <c r="C110" s="6"/>
      <c r="D110" s="6"/>
      <c r="E110" s="6"/>
      <c r="F110" s="6"/>
      <c r="G110" s="6"/>
      <c r="H110" s="6"/>
      <c r="I110" s="6"/>
      <c r="J110" s="6"/>
      <c r="K110" s="6"/>
      <c r="L110" s="6"/>
      <c r="M110" s="6"/>
      <c r="N110" s="6"/>
      <c r="O110" s="6"/>
      <c r="P110" s="6"/>
      <c r="Q110" s="6"/>
      <c r="R110" s="6"/>
      <c r="S110" s="6"/>
    </row>
    <row r="111" spans="3:19" x14ac:dyDescent="0.25">
      <c r="C111" s="6"/>
      <c r="D111" s="6"/>
      <c r="E111" s="6"/>
      <c r="F111" s="6"/>
      <c r="G111" s="6"/>
      <c r="H111" s="6"/>
      <c r="I111" s="6"/>
      <c r="J111" s="6"/>
      <c r="K111" s="6"/>
      <c r="L111" s="6"/>
      <c r="M111" s="6"/>
      <c r="N111" s="6"/>
      <c r="O111" s="6"/>
      <c r="P111" s="6"/>
      <c r="Q111" s="6"/>
      <c r="R111" s="6"/>
      <c r="S111" s="6"/>
    </row>
  </sheetData>
  <pageMargins left="0.7" right="0.7" top="0.75" bottom="0.75" header="0.3" footer="0.3"/>
  <pageSetup orientation="portrait" r:id="rId1"/>
  <headerFooter>
    <oddFooter>&amp;R_x000D_&amp;1#&amp;"Calibri"&amp;10&amp;K000000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T126"/>
  <sheetViews>
    <sheetView workbookViewId="0">
      <selection activeCell="D1" sqref="D1"/>
    </sheetView>
  </sheetViews>
  <sheetFormatPr defaultRowHeight="15" x14ac:dyDescent="0.25"/>
  <cols>
    <col min="1" max="1" width="12" customWidth="1"/>
    <col min="2" max="2" width="20.7109375" customWidth="1"/>
  </cols>
  <sheetData>
    <row r="1" spans="1:20" x14ac:dyDescent="0.25">
      <c r="A1" t="s">
        <v>127</v>
      </c>
      <c r="B1" t="s">
        <v>128</v>
      </c>
      <c r="C1" t="s">
        <v>72</v>
      </c>
      <c r="D1" t="s">
        <v>134</v>
      </c>
      <c r="E1" s="10" t="s">
        <v>124</v>
      </c>
      <c r="F1" t="s">
        <v>73</v>
      </c>
      <c r="G1" t="s">
        <v>74</v>
      </c>
      <c r="H1" t="s">
        <v>75</v>
      </c>
      <c r="I1" t="s">
        <v>77</v>
      </c>
      <c r="J1" t="s">
        <v>78</v>
      </c>
      <c r="K1" t="s">
        <v>79</v>
      </c>
      <c r="L1" t="s">
        <v>80</v>
      </c>
      <c r="M1" t="s">
        <v>76</v>
      </c>
      <c r="N1" t="s">
        <v>126</v>
      </c>
      <c r="O1" t="s">
        <v>82</v>
      </c>
      <c r="P1" t="s">
        <v>54</v>
      </c>
      <c r="Q1" t="s">
        <v>55</v>
      </c>
      <c r="R1" t="s">
        <v>56</v>
      </c>
      <c r="S1" t="s">
        <v>57</v>
      </c>
      <c r="T1" t="s">
        <v>21</v>
      </c>
    </row>
    <row r="2" spans="1:20" x14ac:dyDescent="0.25">
      <c r="A2" t="s">
        <v>111</v>
      </c>
      <c r="B2" t="s">
        <v>95</v>
      </c>
      <c r="C2" s="6">
        <v>3571.166748046875</v>
      </c>
      <c r="D2" s="6">
        <v>878.43939208984375</v>
      </c>
      <c r="E2" s="6">
        <v>55.833332061767578</v>
      </c>
      <c r="F2" s="6">
        <v>74.333335876464844</v>
      </c>
      <c r="G2" s="6"/>
      <c r="H2" s="6">
        <v>1512.616943359375</v>
      </c>
      <c r="I2" s="6">
        <v>134.40476989746094</v>
      </c>
      <c r="J2" s="6">
        <v>8947.458984375</v>
      </c>
      <c r="K2" s="6">
        <v>394.33331298828125</v>
      </c>
      <c r="L2" s="6">
        <v>6702.40478515625</v>
      </c>
      <c r="M2" s="6">
        <v>13470.318359375</v>
      </c>
      <c r="N2" s="6">
        <v>75.666664123535156</v>
      </c>
      <c r="O2" s="6">
        <v>3671.22216796875</v>
      </c>
      <c r="P2" s="6">
        <v>1922.238525390625</v>
      </c>
      <c r="Q2" s="6">
        <v>5383.7314453125</v>
      </c>
      <c r="R2" s="6">
        <v>77.866523742675781</v>
      </c>
      <c r="S2" s="6">
        <v>5942.71923828125</v>
      </c>
    </row>
    <row r="3" spans="1:20" x14ac:dyDescent="0.25">
      <c r="A3" t="s">
        <v>111</v>
      </c>
      <c r="B3" t="s">
        <v>96</v>
      </c>
      <c r="C3" s="6">
        <v>538.21429443359375</v>
      </c>
      <c r="D3" s="6">
        <v>239.5</v>
      </c>
      <c r="E3" s="6"/>
      <c r="F3" s="6">
        <v>127.83332824707031</v>
      </c>
      <c r="G3" s="6">
        <v>86</v>
      </c>
      <c r="H3" s="6">
        <v>1196.8182373046875</v>
      </c>
      <c r="I3" s="6">
        <v>2951.189453125</v>
      </c>
      <c r="J3" s="6">
        <v>1902.9583740234375</v>
      </c>
      <c r="K3" s="6">
        <v>641.66668701171875</v>
      </c>
      <c r="L3" s="6">
        <v>653.5</v>
      </c>
      <c r="M3" s="6">
        <v>6863.439453125</v>
      </c>
      <c r="N3" s="6">
        <v>151.33332824707031</v>
      </c>
      <c r="O3" s="6">
        <v>3156.5556640625</v>
      </c>
      <c r="P3" s="6">
        <v>75.375778198242188</v>
      </c>
      <c r="Q3" s="6">
        <v>89.780303955078125</v>
      </c>
      <c r="R3" s="6">
        <v>6.0370054244995117</v>
      </c>
      <c r="S3" s="6">
        <v>363.63748168945313</v>
      </c>
    </row>
    <row r="4" spans="1:20" x14ac:dyDescent="0.25">
      <c r="A4" t="s">
        <v>111</v>
      </c>
      <c r="B4" t="s">
        <v>129</v>
      </c>
      <c r="C4" s="6">
        <v>224.07142639160156</v>
      </c>
      <c r="D4" s="6"/>
      <c r="E4" s="6"/>
      <c r="F4" s="6"/>
      <c r="G4" s="6">
        <v>10</v>
      </c>
      <c r="H4" s="6">
        <v>35.5</v>
      </c>
      <c r="I4" s="6">
        <v>39.5</v>
      </c>
      <c r="J4" s="6">
        <v>509.75</v>
      </c>
      <c r="K4" s="6">
        <v>48</v>
      </c>
      <c r="L4" s="6">
        <v>1779.638916015625</v>
      </c>
      <c r="M4" s="6">
        <v>32.931816101074219</v>
      </c>
      <c r="N4" s="6">
        <v>38.25</v>
      </c>
      <c r="O4" s="6">
        <v>474.0404052734375</v>
      </c>
      <c r="P4" s="6">
        <v>4.8650331497192383</v>
      </c>
      <c r="Q4" s="6"/>
      <c r="R4" s="6">
        <v>1</v>
      </c>
      <c r="S4" s="6">
        <v>20.343038558959961</v>
      </c>
    </row>
    <row r="5" spans="1:20" x14ac:dyDescent="0.25">
      <c r="A5" t="s">
        <v>112</v>
      </c>
      <c r="B5" t="s">
        <v>95</v>
      </c>
      <c r="C5" s="6">
        <v>3891.699951171875</v>
      </c>
      <c r="D5" s="6">
        <v>360.60000610351563</v>
      </c>
      <c r="E5" s="6">
        <v>201</v>
      </c>
      <c r="F5" s="6">
        <v>1015.75</v>
      </c>
      <c r="G5" s="6">
        <v>41.5</v>
      </c>
      <c r="H5" s="6">
        <v>4288.22216796875</v>
      </c>
      <c r="I5" s="6">
        <v>6888.54296875</v>
      </c>
      <c r="J5" s="6">
        <v>18618.857421875</v>
      </c>
      <c r="K5" s="6">
        <v>930.22216796875</v>
      </c>
      <c r="L5" s="6">
        <v>8393</v>
      </c>
      <c r="M5" s="6">
        <v>22919.607421875</v>
      </c>
      <c r="N5" s="6">
        <v>1966</v>
      </c>
      <c r="O5" s="6">
        <v>7806</v>
      </c>
      <c r="P5" s="6">
        <v>3.349632740020752</v>
      </c>
      <c r="Q5" s="6"/>
      <c r="R5" s="6">
        <v>1</v>
      </c>
      <c r="S5" s="6">
        <v>27.441156387329102</v>
      </c>
    </row>
    <row r="6" spans="1:20" x14ac:dyDescent="0.25">
      <c r="A6" t="s">
        <v>112</v>
      </c>
      <c r="B6" t="s">
        <v>96</v>
      </c>
      <c r="C6" s="6">
        <v>546.4000244140625</v>
      </c>
      <c r="D6" s="6">
        <v>1239.2249755859375</v>
      </c>
      <c r="E6" s="6">
        <v>1065.5</v>
      </c>
      <c r="F6" s="6">
        <v>323.5</v>
      </c>
      <c r="G6" s="6">
        <v>185.45832824707031</v>
      </c>
      <c r="H6" s="6">
        <v>4742.216796875</v>
      </c>
      <c r="I6" s="6">
        <v>2208.199951171875</v>
      </c>
      <c r="J6" s="6">
        <v>3831.96435546875</v>
      </c>
      <c r="K6" s="6">
        <v>736.888916015625</v>
      </c>
      <c r="L6" s="6">
        <v>879</v>
      </c>
      <c r="M6" s="6">
        <v>5034.75</v>
      </c>
      <c r="N6" s="6"/>
      <c r="O6" s="6">
        <v>2890.22216796875</v>
      </c>
      <c r="P6" s="6"/>
      <c r="Q6" s="6">
        <v>1.4438886642456055</v>
      </c>
      <c r="R6" s="6"/>
      <c r="S6" s="6"/>
    </row>
    <row r="7" spans="1:20" x14ac:dyDescent="0.25">
      <c r="A7" t="s">
        <v>112</v>
      </c>
      <c r="B7" t="s">
        <v>129</v>
      </c>
      <c r="C7" s="6">
        <v>156.19999694824219</v>
      </c>
      <c r="D7" s="6">
        <v>140.91667175292969</v>
      </c>
      <c r="E7" s="6">
        <v>364.25</v>
      </c>
      <c r="F7" s="6">
        <v>124.16666412353516</v>
      </c>
      <c r="G7" s="6">
        <v>122.66667175292969</v>
      </c>
      <c r="H7" s="6">
        <v>270.91665649414063</v>
      </c>
      <c r="I7" s="6">
        <v>26.200000762939453</v>
      </c>
      <c r="J7" s="6">
        <v>1010.30078125</v>
      </c>
      <c r="K7" s="6">
        <v>52</v>
      </c>
      <c r="L7" s="6">
        <v>879</v>
      </c>
      <c r="M7" s="6">
        <v>93</v>
      </c>
      <c r="N7" s="6">
        <v>52</v>
      </c>
      <c r="O7" s="6">
        <v>277.0555419921875</v>
      </c>
      <c r="P7" s="6">
        <v>2341.808837890625</v>
      </c>
      <c r="Q7" s="6">
        <v>4216.4912109375</v>
      </c>
      <c r="R7" s="6">
        <v>534.8028564453125</v>
      </c>
      <c r="S7" s="6">
        <v>6070.4580078125</v>
      </c>
    </row>
    <row r="8" spans="1:20" x14ac:dyDescent="0.25">
      <c r="A8" t="s">
        <v>113</v>
      </c>
      <c r="B8" t="s">
        <v>95</v>
      </c>
      <c r="C8" s="6">
        <v>4575.4287109375</v>
      </c>
      <c r="D8" s="6">
        <v>5367.30712890625</v>
      </c>
      <c r="E8" s="6">
        <v>1467.199951171875</v>
      </c>
      <c r="F8" s="6">
        <v>3763.0888671875</v>
      </c>
      <c r="G8" s="6">
        <v>505.03076171875</v>
      </c>
      <c r="H8" s="6">
        <v>17184.7421875</v>
      </c>
      <c r="I8" s="6">
        <v>18947.650390625</v>
      </c>
      <c r="J8" s="6">
        <v>42007.84375</v>
      </c>
      <c r="K8" s="6">
        <v>1797</v>
      </c>
      <c r="L8" s="6">
        <v>20030.69921875</v>
      </c>
      <c r="M8" s="6">
        <v>55972.4765625</v>
      </c>
      <c r="N8" s="6">
        <v>5105.66650390625</v>
      </c>
      <c r="O8" s="6">
        <v>12880.6171875</v>
      </c>
      <c r="P8" s="6">
        <v>110.64698028564453</v>
      </c>
      <c r="Q8" s="6">
        <v>264.86642456054688</v>
      </c>
      <c r="R8" s="6">
        <v>207.83059692382813</v>
      </c>
      <c r="S8" s="6">
        <v>515.54443359375</v>
      </c>
    </row>
    <row r="9" spans="1:20" x14ac:dyDescent="0.25">
      <c r="A9" t="s">
        <v>113</v>
      </c>
      <c r="B9" t="s">
        <v>96</v>
      </c>
      <c r="C9" s="6">
        <v>3364.191650390625</v>
      </c>
      <c r="D9" s="6">
        <v>7416.083984375</v>
      </c>
      <c r="E9" s="6">
        <v>207.19999694824219</v>
      </c>
      <c r="F9" s="6">
        <v>1219.7769775390625</v>
      </c>
      <c r="G9" s="6">
        <v>2539.41162109375</v>
      </c>
      <c r="H9" s="6">
        <v>8362.7001953125</v>
      </c>
      <c r="I9" s="6">
        <v>5435.0068359375</v>
      </c>
      <c r="J9" s="6">
        <v>11252.744140625</v>
      </c>
      <c r="K9" s="6">
        <v>863.9285888671875</v>
      </c>
      <c r="L9" s="6">
        <v>14988.4033203125</v>
      </c>
      <c r="M9" s="6">
        <v>11218.154296875</v>
      </c>
      <c r="N9" s="6">
        <v>2267.5</v>
      </c>
      <c r="O9" s="6">
        <v>15390.16015625</v>
      </c>
      <c r="P9" s="6">
        <v>13.518112182617188</v>
      </c>
      <c r="Q9" s="6">
        <v>21.074874877929688</v>
      </c>
      <c r="R9" s="6">
        <v>39.810108184814453</v>
      </c>
      <c r="S9" s="6">
        <v>88.642608642578125</v>
      </c>
    </row>
    <row r="10" spans="1:20" x14ac:dyDescent="0.25">
      <c r="A10" t="s">
        <v>113</v>
      </c>
      <c r="B10" t="s">
        <v>129</v>
      </c>
      <c r="C10" s="6">
        <v>742</v>
      </c>
      <c r="D10" s="6">
        <v>320.5736083984375</v>
      </c>
      <c r="E10" s="6">
        <v>178.16233825683594</v>
      </c>
      <c r="F10" s="6">
        <v>212.79220581054688</v>
      </c>
      <c r="G10" s="6">
        <v>229.80519104003906</v>
      </c>
      <c r="H10" s="6">
        <v>1230.65234375</v>
      </c>
      <c r="I10" s="6">
        <v>2315.68896484375</v>
      </c>
      <c r="J10" s="6">
        <v>1441</v>
      </c>
      <c r="K10" s="6">
        <v>191.07142639160156</v>
      </c>
      <c r="L10" s="6">
        <v>5425.5</v>
      </c>
      <c r="M10" s="6">
        <v>1525.6334228515625</v>
      </c>
      <c r="N10" s="6">
        <v>1556</v>
      </c>
      <c r="O10" s="6">
        <v>1644.357177734375</v>
      </c>
      <c r="P10" s="6">
        <v>7.0711913108825684</v>
      </c>
      <c r="Q10" s="6">
        <v>5.0052952766418457</v>
      </c>
      <c r="R10" s="6">
        <v>115.120849609375</v>
      </c>
      <c r="S10" s="6">
        <v>68.233955383300781</v>
      </c>
    </row>
    <row r="11" spans="1:20" x14ac:dyDescent="0.25">
      <c r="A11" t="s">
        <v>114</v>
      </c>
      <c r="B11" t="s">
        <v>95</v>
      </c>
      <c r="C11" s="6">
        <v>647</v>
      </c>
      <c r="D11" s="6"/>
      <c r="E11" s="6">
        <v>149.80000305175781</v>
      </c>
      <c r="F11" s="6">
        <v>2007</v>
      </c>
      <c r="G11" s="6">
        <v>62</v>
      </c>
      <c r="H11" s="6">
        <v>10577.5419921875</v>
      </c>
      <c r="I11" s="6">
        <v>18090.60546875</v>
      </c>
      <c r="J11" s="6">
        <v>21648.443359375</v>
      </c>
      <c r="K11" s="6"/>
      <c r="L11" s="6">
        <v>14402.0419921875</v>
      </c>
      <c r="M11" s="6">
        <v>22991.6484375</v>
      </c>
      <c r="N11" s="6">
        <v>10139.3310546875</v>
      </c>
      <c r="O11" s="6">
        <v>15838.9169921875</v>
      </c>
      <c r="P11" s="6">
        <v>317.82559204101563</v>
      </c>
      <c r="Q11" s="6">
        <v>861.38519287109375</v>
      </c>
      <c r="R11" s="6"/>
      <c r="S11" s="6">
        <v>1139.98583984375</v>
      </c>
    </row>
    <row r="12" spans="1:20" x14ac:dyDescent="0.25">
      <c r="A12" t="s">
        <v>114</v>
      </c>
      <c r="B12" t="s">
        <v>96</v>
      </c>
      <c r="C12" s="6">
        <v>1396.0908203125</v>
      </c>
      <c r="D12" s="6">
        <v>53</v>
      </c>
      <c r="E12" s="6">
        <v>2455.742919921875</v>
      </c>
      <c r="F12" s="6"/>
      <c r="G12" s="6">
        <v>53</v>
      </c>
      <c r="H12" s="6">
        <v>5862.19677734375</v>
      </c>
      <c r="I12" s="6">
        <v>3312.363525390625</v>
      </c>
      <c r="J12" s="6">
        <v>7050.888671875</v>
      </c>
      <c r="K12" s="6">
        <v>3615.54541015625</v>
      </c>
      <c r="L12" s="6">
        <v>15405.625</v>
      </c>
      <c r="M12" s="6">
        <v>6805.54541015625</v>
      </c>
      <c r="N12" s="6">
        <v>3431.9287109375</v>
      </c>
      <c r="O12" s="6">
        <v>2119.107177734375</v>
      </c>
      <c r="P12" s="6">
        <v>16.305265426635742</v>
      </c>
      <c r="Q12" s="6">
        <v>7.0043458938598633</v>
      </c>
      <c r="R12" s="6"/>
      <c r="S12" s="6">
        <v>40.369846343994141</v>
      </c>
    </row>
    <row r="13" spans="1:20" x14ac:dyDescent="0.25">
      <c r="A13" t="s">
        <v>114</v>
      </c>
      <c r="B13" t="s">
        <v>129</v>
      </c>
      <c r="C13" s="6">
        <v>227.39999389648438</v>
      </c>
      <c r="D13" s="6">
        <v>423.62857055664063</v>
      </c>
      <c r="E13" s="6">
        <v>265.76666259765625</v>
      </c>
      <c r="F13" s="6">
        <v>112.5</v>
      </c>
      <c r="G13" s="6">
        <v>47.333332061767578</v>
      </c>
      <c r="H13" s="6">
        <v>1577.376220703125</v>
      </c>
      <c r="I13" s="6">
        <v>2823.89599609375</v>
      </c>
      <c r="J13" s="6">
        <v>1951.946044921875</v>
      </c>
      <c r="K13" s="6">
        <v>87.666671752929688</v>
      </c>
      <c r="L13" s="6">
        <v>1256.2889404296875</v>
      </c>
      <c r="M13" s="6">
        <v>1251.2857666015625</v>
      </c>
      <c r="N13" s="6">
        <v>761.9285888671875</v>
      </c>
      <c r="O13" s="6">
        <v>4297.62158203125</v>
      </c>
      <c r="P13" s="6"/>
      <c r="Q13" s="6"/>
      <c r="R13" s="6"/>
      <c r="S13" s="6">
        <v>1.7104007005691528</v>
      </c>
    </row>
    <row r="14" spans="1:20" x14ac:dyDescent="0.25">
      <c r="A14" t="s">
        <v>115</v>
      </c>
      <c r="B14" t="s">
        <v>95</v>
      </c>
      <c r="C14" s="6">
        <v>8395.44921875</v>
      </c>
      <c r="D14" s="6">
        <v>6600.5087890625</v>
      </c>
      <c r="E14" s="6">
        <v>2315.25</v>
      </c>
      <c r="F14" s="6">
        <v>4700</v>
      </c>
      <c r="G14" s="6">
        <v>478</v>
      </c>
      <c r="H14" s="6">
        <v>6782</v>
      </c>
      <c r="I14" s="6">
        <v>8481.25</v>
      </c>
      <c r="J14" s="6">
        <v>23971.154296875</v>
      </c>
      <c r="K14" s="6">
        <v>2124.384521484375</v>
      </c>
      <c r="L14" s="6">
        <v>16465.060546875</v>
      </c>
      <c r="M14" s="6">
        <v>30333.8125</v>
      </c>
      <c r="N14" s="6">
        <v>6694.3330078125</v>
      </c>
      <c r="O14" s="6">
        <v>14235.4169921875</v>
      </c>
      <c r="P14" s="6"/>
      <c r="Q14" s="6"/>
      <c r="R14" s="6"/>
      <c r="S14" s="6">
        <v>1.7953042984008789</v>
      </c>
    </row>
    <row r="15" spans="1:20" x14ac:dyDescent="0.25">
      <c r="A15" t="s">
        <v>115</v>
      </c>
      <c r="B15" t="s">
        <v>96</v>
      </c>
      <c r="C15" s="6">
        <v>1582</v>
      </c>
      <c r="D15" s="6">
        <v>29.571428298950195</v>
      </c>
      <c r="E15" s="6">
        <v>1163.25</v>
      </c>
      <c r="F15" s="6">
        <v>98.25</v>
      </c>
      <c r="G15" s="6">
        <v>3862.357177734375</v>
      </c>
      <c r="H15" s="6">
        <v>11516</v>
      </c>
      <c r="I15" s="6">
        <v>1465.4000244140625</v>
      </c>
      <c r="J15" s="6">
        <v>3830.115478515625</v>
      </c>
      <c r="K15" s="6">
        <v>892.423095703125</v>
      </c>
      <c r="L15" s="6">
        <v>4156.5556640625</v>
      </c>
      <c r="M15" s="6">
        <v>11023.7216796875</v>
      </c>
      <c r="N15" s="6"/>
      <c r="O15" s="6">
        <v>1633.3333740234375</v>
      </c>
      <c r="P15" s="6">
        <v>1.7953042984008789</v>
      </c>
      <c r="Q15" s="6"/>
      <c r="R15" s="6"/>
      <c r="S15" s="6"/>
    </row>
    <row r="16" spans="1:20" x14ac:dyDescent="0.25">
      <c r="A16" t="s">
        <v>115</v>
      </c>
      <c r="B16" t="s">
        <v>129</v>
      </c>
      <c r="C16" s="6">
        <v>2172.5</v>
      </c>
      <c r="D16" s="6">
        <v>88.714286804199219</v>
      </c>
      <c r="E16" s="6">
        <v>233</v>
      </c>
      <c r="F16" s="6">
        <v>436.67144775390625</v>
      </c>
      <c r="G16" s="6">
        <v>480.14285278320313</v>
      </c>
      <c r="H16" s="6">
        <v>2691.800048828125</v>
      </c>
      <c r="I16" s="6">
        <v>86.800003051757813</v>
      </c>
      <c r="J16" s="6">
        <v>433.39999389648438</v>
      </c>
      <c r="K16" s="6">
        <v>139.19230651855469</v>
      </c>
      <c r="L16" s="6"/>
      <c r="M16" s="6">
        <v>212.60000610351563</v>
      </c>
      <c r="N16" s="6">
        <v>51</v>
      </c>
      <c r="O16" s="6">
        <v>2048.58349609375</v>
      </c>
      <c r="P16" s="6"/>
      <c r="Q16" s="6"/>
      <c r="R16" s="6">
        <v>9.2098054885864258</v>
      </c>
      <c r="S16" s="6"/>
    </row>
    <row r="17" spans="1:19" x14ac:dyDescent="0.25">
      <c r="A17" t="s">
        <v>116</v>
      </c>
      <c r="B17" t="s">
        <v>95</v>
      </c>
      <c r="C17" s="6">
        <v>1562.2666015625</v>
      </c>
      <c r="D17" s="6">
        <v>906.6944580078125</v>
      </c>
      <c r="E17" s="6">
        <v>2532</v>
      </c>
      <c r="F17" s="6">
        <v>3253.625732421875</v>
      </c>
      <c r="G17" s="6">
        <v>1981.979736328125</v>
      </c>
      <c r="H17" s="6">
        <v>6178.1787109375</v>
      </c>
      <c r="I17" s="6">
        <v>8099.0498046875</v>
      </c>
      <c r="J17" s="6">
        <v>12446.533203125</v>
      </c>
      <c r="K17" s="6">
        <v>320.25</v>
      </c>
      <c r="L17" s="6">
        <v>5608.39990234375</v>
      </c>
      <c r="M17" s="6">
        <v>13004.533203125</v>
      </c>
      <c r="N17" s="6">
        <v>2219.833251953125</v>
      </c>
      <c r="O17" s="6">
        <v>3504.75</v>
      </c>
      <c r="P17" s="6"/>
      <c r="Q17" s="6"/>
      <c r="R17" s="6"/>
      <c r="S17" s="6"/>
    </row>
    <row r="18" spans="1:19" x14ac:dyDescent="0.25">
      <c r="A18" t="s">
        <v>116</v>
      </c>
      <c r="B18" t="s">
        <v>96</v>
      </c>
      <c r="C18" s="6">
        <v>1567.5</v>
      </c>
      <c r="D18" s="6">
        <v>1469.6666259765625</v>
      </c>
      <c r="E18" s="6"/>
      <c r="F18" s="6">
        <v>1439.25</v>
      </c>
      <c r="G18" s="6">
        <v>891.58331298828125</v>
      </c>
      <c r="H18" s="6">
        <v>1432.4285888671875</v>
      </c>
      <c r="I18" s="6">
        <v>761.54998779296875</v>
      </c>
      <c r="J18" s="6">
        <v>2304.10009765625</v>
      </c>
      <c r="K18" s="6">
        <v>213</v>
      </c>
      <c r="L18" s="6">
        <v>5438.349609375</v>
      </c>
      <c r="M18" s="6">
        <v>2586.050048828125</v>
      </c>
      <c r="N18" s="6">
        <v>481.25</v>
      </c>
      <c r="O18" s="6">
        <v>2518.4287109375</v>
      </c>
      <c r="P18" s="6"/>
      <c r="Q18" s="6"/>
      <c r="R18" s="6"/>
      <c r="S18" s="6"/>
    </row>
    <row r="19" spans="1:19" x14ac:dyDescent="0.25">
      <c r="A19" t="s">
        <v>116</v>
      </c>
      <c r="B19" t="s">
        <v>129</v>
      </c>
      <c r="C19" s="6">
        <v>295.5</v>
      </c>
      <c r="D19" s="6">
        <v>80</v>
      </c>
      <c r="E19" s="6">
        <v>109</v>
      </c>
      <c r="F19" s="6"/>
      <c r="G19" s="6">
        <v>548</v>
      </c>
      <c r="H19" s="6">
        <v>461.71429443359375</v>
      </c>
      <c r="I19" s="6">
        <v>146.39999389648438</v>
      </c>
      <c r="J19" s="6">
        <v>189.33332824707031</v>
      </c>
      <c r="K19" s="6"/>
      <c r="L19" s="6">
        <v>3374</v>
      </c>
      <c r="M19" s="6">
        <v>176.42857360839844</v>
      </c>
      <c r="N19" s="6">
        <v>576.857177734375</v>
      </c>
      <c r="O19" s="6">
        <v>998.65716552734375</v>
      </c>
      <c r="P19" s="6">
        <v>416.35162353515625</v>
      </c>
      <c r="Q19" s="6">
        <v>1831.3609619140625</v>
      </c>
      <c r="R19" s="6">
        <v>19.226367950439453</v>
      </c>
      <c r="S19" s="6">
        <v>2751.391357421875</v>
      </c>
    </row>
    <row r="20" spans="1:19" x14ac:dyDescent="0.25">
      <c r="A20" t="s">
        <v>117</v>
      </c>
      <c r="B20" t="s">
        <v>95</v>
      </c>
      <c r="C20" s="6">
        <v>6489.71435546875</v>
      </c>
      <c r="D20" s="6">
        <v>3791.666748046875</v>
      </c>
      <c r="E20" s="6">
        <v>484.4666748046875</v>
      </c>
      <c r="F20" s="6">
        <v>2278.800048828125</v>
      </c>
      <c r="G20" s="6">
        <v>86.333335876464844</v>
      </c>
      <c r="H20" s="6">
        <v>5831.21435546875</v>
      </c>
      <c r="I20" s="6">
        <v>6059</v>
      </c>
      <c r="J20" s="6">
        <v>20345.623046875</v>
      </c>
      <c r="K20" s="6">
        <v>2547.380859375</v>
      </c>
      <c r="L20" s="6">
        <v>8954</v>
      </c>
      <c r="M20" s="6">
        <v>26458.404296875</v>
      </c>
      <c r="N20" s="6">
        <v>8794</v>
      </c>
      <c r="O20" s="6">
        <v>6202</v>
      </c>
      <c r="P20" s="6">
        <v>31.043024063110352</v>
      </c>
      <c r="Q20" s="6">
        <v>6</v>
      </c>
      <c r="R20" s="6">
        <v>1</v>
      </c>
      <c r="S20" s="6">
        <v>79.700508117675781</v>
      </c>
    </row>
    <row r="21" spans="1:19" x14ac:dyDescent="0.25">
      <c r="A21" t="s">
        <v>117</v>
      </c>
      <c r="B21" t="s">
        <v>96</v>
      </c>
      <c r="C21" s="6">
        <v>1896.5</v>
      </c>
      <c r="D21" s="6">
        <v>284</v>
      </c>
      <c r="E21" s="6">
        <v>133.93333435058594</v>
      </c>
      <c r="F21" s="6">
        <v>59.333332061767578</v>
      </c>
      <c r="G21" s="6">
        <v>248</v>
      </c>
      <c r="H21" s="6">
        <v>10191.5390625</v>
      </c>
      <c r="I21" s="6">
        <v>2141.966796875</v>
      </c>
      <c r="J21" s="6">
        <v>5983.77490234375</v>
      </c>
      <c r="K21" s="6">
        <v>1131.0333251953125</v>
      </c>
      <c r="L21" s="6">
        <v>7047.5</v>
      </c>
      <c r="M21" s="6">
        <v>10138.5</v>
      </c>
      <c r="N21" s="6"/>
      <c r="O21" s="6">
        <v>4234.33349609375</v>
      </c>
      <c r="P21" s="6">
        <v>2</v>
      </c>
      <c r="Q21" s="6"/>
      <c r="R21" s="6"/>
      <c r="S21" s="6">
        <v>10.268672943115234</v>
      </c>
    </row>
    <row r="22" spans="1:19" x14ac:dyDescent="0.25">
      <c r="A22" t="s">
        <v>117</v>
      </c>
      <c r="B22" t="s">
        <v>129</v>
      </c>
      <c r="C22" s="6">
        <v>2292.5</v>
      </c>
      <c r="D22" s="6">
        <v>88.199996948242188</v>
      </c>
      <c r="E22" s="6">
        <v>159.33332824707031</v>
      </c>
      <c r="F22" s="6">
        <v>328.39999389648438</v>
      </c>
      <c r="G22" s="6"/>
      <c r="H22" s="6">
        <v>853.566650390625</v>
      </c>
      <c r="I22" s="6">
        <v>136</v>
      </c>
      <c r="J22" s="6">
        <v>2203.848388671875</v>
      </c>
      <c r="K22" s="6">
        <v>413.29998779296875</v>
      </c>
      <c r="L22" s="6">
        <v>1215.5</v>
      </c>
      <c r="M22" s="6">
        <v>174.5</v>
      </c>
      <c r="N22" s="6">
        <v>1316</v>
      </c>
      <c r="O22" s="6">
        <v>497.16665649414063</v>
      </c>
      <c r="P22" s="6">
        <v>1</v>
      </c>
      <c r="Q22" s="6"/>
      <c r="R22" s="6"/>
      <c r="S22" s="6">
        <v>2.4240353107452393</v>
      </c>
    </row>
    <row r="23" spans="1:19" x14ac:dyDescent="0.25">
      <c r="A23" t="s">
        <v>118</v>
      </c>
      <c r="B23" t="s">
        <v>95</v>
      </c>
      <c r="C23" s="6">
        <v>575</v>
      </c>
      <c r="D23" s="6">
        <v>9049.3671875</v>
      </c>
      <c r="E23" s="6">
        <v>2024.60009765625</v>
      </c>
      <c r="F23" s="6">
        <v>5099.93310546875</v>
      </c>
      <c r="G23" s="6">
        <v>135</v>
      </c>
      <c r="H23" s="6">
        <v>6145.64990234375</v>
      </c>
      <c r="I23" s="6">
        <v>13029.8857421875</v>
      </c>
      <c r="J23" s="6">
        <v>10612.970703125</v>
      </c>
      <c r="K23" s="6"/>
      <c r="L23" s="6">
        <v>8365.7998046875</v>
      </c>
      <c r="M23" s="6">
        <v>14603.2001953125</v>
      </c>
      <c r="N23" s="6">
        <v>1579.3333740234375</v>
      </c>
      <c r="O23" s="6">
        <v>2765.08349609375</v>
      </c>
      <c r="P23" s="6"/>
      <c r="Q23" s="6"/>
      <c r="R23" s="6"/>
      <c r="S23" s="6"/>
    </row>
    <row r="24" spans="1:19" x14ac:dyDescent="0.25">
      <c r="A24" t="s">
        <v>118</v>
      </c>
      <c r="B24" t="s">
        <v>96</v>
      </c>
      <c r="C24" s="6">
        <v>208</v>
      </c>
      <c r="D24" s="6">
        <v>1790.300048828125</v>
      </c>
      <c r="E24" s="6">
        <v>224.86666870117188</v>
      </c>
      <c r="F24" s="6">
        <v>862.70001220703125</v>
      </c>
      <c r="G24" s="6">
        <v>51.599998474121094</v>
      </c>
      <c r="H24" s="6">
        <v>2565.5</v>
      </c>
      <c r="I24" s="6">
        <v>3132.5751953125</v>
      </c>
      <c r="J24" s="6">
        <v>3605.142822265625</v>
      </c>
      <c r="K24" s="6"/>
      <c r="L24" s="6">
        <v>3538.60009765625</v>
      </c>
      <c r="M24" s="6">
        <v>3242</v>
      </c>
      <c r="N24" s="6">
        <v>1066</v>
      </c>
      <c r="O24" s="6">
        <v>2784.178466796875</v>
      </c>
      <c r="P24" s="6"/>
      <c r="Q24" s="6"/>
      <c r="R24" s="6"/>
      <c r="S24" s="6"/>
    </row>
    <row r="25" spans="1:19" x14ac:dyDescent="0.25">
      <c r="A25" t="s">
        <v>118</v>
      </c>
      <c r="B25" t="s">
        <v>129</v>
      </c>
      <c r="C25" s="6">
        <v>338</v>
      </c>
      <c r="D25" s="6">
        <v>208.990478515625</v>
      </c>
      <c r="E25" s="6">
        <v>62</v>
      </c>
      <c r="F25" s="6">
        <v>31.857143402099609</v>
      </c>
      <c r="G25" s="6">
        <v>196.19999694824219</v>
      </c>
      <c r="H25" s="6">
        <v>1659.363037109375</v>
      </c>
      <c r="I25" s="6">
        <v>520.0863037109375</v>
      </c>
      <c r="J25" s="6">
        <v>550</v>
      </c>
      <c r="K25" s="6"/>
      <c r="L25" s="6">
        <v>1571.528564453125</v>
      </c>
      <c r="M25" s="6">
        <v>302.85714721679688</v>
      </c>
      <c r="N25" s="6">
        <v>69</v>
      </c>
      <c r="O25" s="6">
        <v>2593.8779296875</v>
      </c>
      <c r="P25" s="6">
        <v>381.45346069335938</v>
      </c>
      <c r="Q25" s="6">
        <v>1422.303955078125</v>
      </c>
      <c r="R25" s="6">
        <v>6.1808924674987793</v>
      </c>
      <c r="S25" s="6">
        <v>1718.588134765625</v>
      </c>
    </row>
    <row r="26" spans="1:19" x14ac:dyDescent="0.25">
      <c r="A26" t="s">
        <v>119</v>
      </c>
      <c r="B26" t="s">
        <v>95</v>
      </c>
      <c r="C26" s="6">
        <v>2552.111083984375</v>
      </c>
      <c r="D26" s="6">
        <v>638.28570556640625</v>
      </c>
      <c r="E26" s="6">
        <v>122.78571319580078</v>
      </c>
      <c r="F26" s="6">
        <v>892</v>
      </c>
      <c r="G26" s="6">
        <v>421</v>
      </c>
      <c r="H26" s="6">
        <v>6479.888671875</v>
      </c>
      <c r="I26" s="6">
        <v>7620.78564453125</v>
      </c>
      <c r="J26" s="6">
        <v>12781.755859375</v>
      </c>
      <c r="K26" s="6">
        <v>458.18182373046875</v>
      </c>
      <c r="L26" s="6">
        <v>4951.33349609375</v>
      </c>
      <c r="M26" s="6">
        <v>16338.2939453125</v>
      </c>
      <c r="N26" s="6">
        <v>3344.77783203125</v>
      </c>
      <c r="O26" s="6">
        <v>10199.2783203125</v>
      </c>
      <c r="P26" s="6">
        <v>9.8663063049316406</v>
      </c>
      <c r="Q26" s="6">
        <v>9.2852773666381836</v>
      </c>
      <c r="R26" s="6"/>
      <c r="S26" s="6">
        <v>79.805137634277344</v>
      </c>
    </row>
    <row r="27" spans="1:19" x14ac:dyDescent="0.25">
      <c r="A27" t="s">
        <v>119</v>
      </c>
      <c r="B27" t="s">
        <v>96</v>
      </c>
      <c r="C27" s="6">
        <v>709.0999755859375</v>
      </c>
      <c r="D27" s="6">
        <v>930.85711669921875</v>
      </c>
      <c r="E27" s="6">
        <v>122.78571319580078</v>
      </c>
      <c r="F27" s="6">
        <v>367.5714111328125</v>
      </c>
      <c r="G27" s="6">
        <v>218.57142639160156</v>
      </c>
      <c r="H27" s="6">
        <v>1667.84130859375</v>
      </c>
      <c r="I27" s="6">
        <v>529.5</v>
      </c>
      <c r="J27" s="6">
        <v>718</v>
      </c>
      <c r="K27" s="6">
        <v>530.76361083984375</v>
      </c>
      <c r="L27" s="6">
        <v>3149.83349609375</v>
      </c>
      <c r="M27" s="6">
        <v>5964.939453125</v>
      </c>
      <c r="N27" s="6">
        <v>284</v>
      </c>
      <c r="O27" s="6">
        <v>1460.17138671875</v>
      </c>
      <c r="P27" s="6">
        <v>5</v>
      </c>
      <c r="Q27" s="6"/>
      <c r="R27" s="6"/>
      <c r="S27" s="6">
        <v>13.58851432800293</v>
      </c>
    </row>
    <row r="28" spans="1:19" x14ac:dyDescent="0.25">
      <c r="A28" t="s">
        <v>119</v>
      </c>
      <c r="B28" t="s">
        <v>129</v>
      </c>
      <c r="C28" s="6">
        <v>313.79998779296875</v>
      </c>
      <c r="D28" s="6">
        <v>144</v>
      </c>
      <c r="E28" s="6"/>
      <c r="F28" s="6">
        <v>186.33332824707031</v>
      </c>
      <c r="G28" s="6"/>
      <c r="H28" s="6">
        <v>428</v>
      </c>
      <c r="I28" s="6">
        <v>103</v>
      </c>
      <c r="J28" s="6">
        <v>244.5</v>
      </c>
      <c r="K28" s="6">
        <v>83.599998474121094</v>
      </c>
      <c r="L28" s="6">
        <v>2033.8333740234375</v>
      </c>
      <c r="M28" s="6">
        <v>92</v>
      </c>
      <c r="N28" s="6">
        <v>49.666667938232422</v>
      </c>
      <c r="O28" s="6">
        <v>242.39999389648438</v>
      </c>
      <c r="P28" s="6"/>
      <c r="Q28" s="6"/>
      <c r="R28" s="6"/>
      <c r="S28" s="6">
        <v>6</v>
      </c>
    </row>
    <row r="29" spans="1:19" x14ac:dyDescent="0.25">
      <c r="A29" t="s">
        <v>120</v>
      </c>
      <c r="B29" t="s">
        <v>95</v>
      </c>
      <c r="C29" s="6">
        <v>608.62860107421875</v>
      </c>
      <c r="D29" s="6">
        <v>365.88095092773438</v>
      </c>
      <c r="E29" s="6"/>
      <c r="F29" s="6">
        <v>489.16668701171875</v>
      </c>
      <c r="G29" s="6"/>
      <c r="H29" s="6">
        <v>3929.19384765625</v>
      </c>
      <c r="I29" s="6">
        <v>5542.2431640625</v>
      </c>
      <c r="J29" s="6">
        <v>6022.83349609375</v>
      </c>
      <c r="K29" s="6">
        <v>328.57952880859375</v>
      </c>
      <c r="L29" s="6">
        <v>4298.0712890625</v>
      </c>
      <c r="M29" s="6">
        <v>8727.8984375</v>
      </c>
      <c r="N29" s="6">
        <v>3859.769287109375</v>
      </c>
      <c r="O29" s="6">
        <v>2149.227294921875</v>
      </c>
      <c r="P29" s="6"/>
      <c r="Q29" s="6"/>
      <c r="R29" s="6"/>
      <c r="S29" s="6"/>
    </row>
    <row r="30" spans="1:19" x14ac:dyDescent="0.25">
      <c r="A30" t="s">
        <v>120</v>
      </c>
      <c r="B30" t="s">
        <v>96</v>
      </c>
      <c r="C30" s="6">
        <v>736.55718994140625</v>
      </c>
      <c r="D30" s="6">
        <v>354.63809204101563</v>
      </c>
      <c r="E30" s="6"/>
      <c r="F30" s="6">
        <v>727.79046630859375</v>
      </c>
      <c r="G30" s="6">
        <v>50.400001525878906</v>
      </c>
      <c r="H30" s="6">
        <v>1560.2908935546875</v>
      </c>
      <c r="I30" s="6">
        <v>996.36669921875</v>
      </c>
      <c r="J30" s="6">
        <v>1885.916748046875</v>
      </c>
      <c r="K30" s="6">
        <v>290.54168701171875</v>
      </c>
      <c r="L30" s="6">
        <v>326</v>
      </c>
      <c r="M30" s="6">
        <v>920.95062255859375</v>
      </c>
      <c r="N30" s="6">
        <v>97.153854370117188</v>
      </c>
      <c r="O30" s="6">
        <v>948.27276611328125</v>
      </c>
      <c r="P30" s="6"/>
      <c r="Q30" s="6"/>
      <c r="R30" s="6"/>
      <c r="S30" s="6"/>
    </row>
    <row r="31" spans="1:19" x14ac:dyDescent="0.25">
      <c r="A31" t="s">
        <v>120</v>
      </c>
      <c r="B31" t="s">
        <v>129</v>
      </c>
      <c r="C31" s="6">
        <v>105.25</v>
      </c>
      <c r="D31" s="6">
        <v>40</v>
      </c>
      <c r="E31" s="6">
        <v>42</v>
      </c>
      <c r="F31" s="6"/>
      <c r="G31" s="6"/>
      <c r="H31" s="6">
        <v>173</v>
      </c>
      <c r="I31" s="6">
        <v>45.5</v>
      </c>
      <c r="J31" s="6">
        <v>240.5</v>
      </c>
      <c r="K31" s="6">
        <v>66.333335876464844</v>
      </c>
      <c r="L31" s="6">
        <v>163</v>
      </c>
      <c r="M31" s="6">
        <v>47</v>
      </c>
      <c r="N31" s="6">
        <v>32</v>
      </c>
      <c r="O31" s="6">
        <v>2085.5</v>
      </c>
      <c r="P31" s="6"/>
      <c r="Q31" s="6"/>
      <c r="R31" s="6"/>
      <c r="S31" s="6"/>
    </row>
    <row r="32" spans="1:19" x14ac:dyDescent="0.25">
      <c r="A32" t="s">
        <v>121</v>
      </c>
      <c r="B32" t="s">
        <v>95</v>
      </c>
      <c r="C32" s="6">
        <v>4643.322265625</v>
      </c>
      <c r="D32" s="6">
        <v>3264.78955078125</v>
      </c>
      <c r="E32" s="6">
        <v>276</v>
      </c>
      <c r="F32" s="6">
        <v>1443</v>
      </c>
      <c r="G32" s="6">
        <v>109</v>
      </c>
      <c r="H32" s="6">
        <v>8470.189453125</v>
      </c>
      <c r="I32" s="6">
        <v>4578.2890625</v>
      </c>
      <c r="J32" s="6">
        <v>25392.767578125</v>
      </c>
      <c r="K32" s="6">
        <v>1999</v>
      </c>
      <c r="L32" s="6">
        <v>15730.7666015625</v>
      </c>
      <c r="M32" s="6">
        <v>34634.41796875</v>
      </c>
      <c r="N32" s="6">
        <v>5729.77783203125</v>
      </c>
      <c r="O32" s="6">
        <v>11502.6669921875</v>
      </c>
      <c r="P32" s="6">
        <v>342.47772216796875</v>
      </c>
      <c r="Q32" s="6">
        <v>1469.3990478515625</v>
      </c>
      <c r="R32" s="6">
        <v>18.20612907409668</v>
      </c>
      <c r="S32" s="6">
        <v>2179.372802734375</v>
      </c>
    </row>
    <row r="33" spans="1:19" x14ac:dyDescent="0.25">
      <c r="A33" t="s">
        <v>121</v>
      </c>
      <c r="B33" t="s">
        <v>96</v>
      </c>
      <c r="C33" s="6">
        <v>4110.716796875</v>
      </c>
      <c r="D33" s="6">
        <v>622.375</v>
      </c>
      <c r="E33" s="6">
        <v>120.375</v>
      </c>
      <c r="F33" s="6">
        <v>866.5</v>
      </c>
      <c r="G33" s="6">
        <v>52</v>
      </c>
      <c r="H33" s="6">
        <v>7030.20849609375</v>
      </c>
      <c r="I33" s="6">
        <v>3798.7333984375</v>
      </c>
      <c r="J33" s="6">
        <v>7613.8720703125</v>
      </c>
      <c r="K33" s="6">
        <v>1177.857177734375</v>
      </c>
      <c r="L33" s="6">
        <v>3198.662353515625</v>
      </c>
      <c r="M33" s="6">
        <v>9846.123046875</v>
      </c>
      <c r="N33" s="6"/>
      <c r="O33" s="6">
        <v>3888.666748046875</v>
      </c>
      <c r="P33" s="6">
        <v>35.116226196289063</v>
      </c>
      <c r="Q33" s="6">
        <v>31.908628463745117</v>
      </c>
      <c r="R33" s="6"/>
      <c r="S33" s="6">
        <v>144.30609130859375</v>
      </c>
    </row>
    <row r="34" spans="1:19" x14ac:dyDescent="0.25">
      <c r="A34" t="s">
        <v>121</v>
      </c>
      <c r="B34" t="s">
        <v>129</v>
      </c>
      <c r="C34" s="6">
        <v>1362.6666259765625</v>
      </c>
      <c r="D34" s="6">
        <v>248.5</v>
      </c>
      <c r="E34" s="6">
        <v>89.375</v>
      </c>
      <c r="F34" s="6">
        <v>134</v>
      </c>
      <c r="G34" s="6">
        <v>67.375</v>
      </c>
      <c r="H34" s="6">
        <v>369.625</v>
      </c>
      <c r="I34" s="6">
        <v>60</v>
      </c>
      <c r="J34" s="6">
        <v>244</v>
      </c>
      <c r="K34" s="6">
        <v>127.33333587646484</v>
      </c>
      <c r="L34" s="6">
        <v>1245.7142333984375</v>
      </c>
      <c r="M34" s="6">
        <v>155</v>
      </c>
      <c r="N34" s="6">
        <v>102</v>
      </c>
      <c r="O34" s="6">
        <v>595.66668701171875</v>
      </c>
      <c r="P34" s="6">
        <v>3.9338655471801758</v>
      </c>
      <c r="Q34" s="6">
        <v>2</v>
      </c>
      <c r="R34" s="6">
        <v>1.1327574253082275</v>
      </c>
      <c r="S34" s="6">
        <v>14.686944961547852</v>
      </c>
    </row>
    <row r="35" spans="1:19" x14ac:dyDescent="0.25">
      <c r="C35" s="6"/>
      <c r="D35" s="6"/>
      <c r="E35" s="6"/>
      <c r="F35" s="6"/>
      <c r="G35" s="6"/>
      <c r="H35" s="6"/>
      <c r="I35" s="6"/>
      <c r="J35" s="6"/>
      <c r="K35" s="6"/>
      <c r="L35" s="6"/>
      <c r="M35" s="6"/>
      <c r="N35" s="6"/>
      <c r="O35" s="6"/>
      <c r="P35" s="6"/>
      <c r="Q35" s="6"/>
      <c r="R35" s="6"/>
      <c r="S35" s="6"/>
    </row>
    <row r="36" spans="1:19" x14ac:dyDescent="0.25">
      <c r="C36" s="6"/>
      <c r="D36" s="6"/>
      <c r="E36" s="6"/>
      <c r="F36" s="6"/>
      <c r="G36" s="6"/>
      <c r="H36" s="6"/>
      <c r="I36" s="6"/>
      <c r="J36" s="6"/>
      <c r="K36" s="6"/>
      <c r="L36" s="6"/>
      <c r="M36" s="6"/>
      <c r="N36" s="6"/>
      <c r="O36" s="6"/>
      <c r="P36" s="6"/>
      <c r="Q36" s="6"/>
      <c r="R36" s="6"/>
      <c r="S36" s="6"/>
    </row>
    <row r="37" spans="1:19" x14ac:dyDescent="0.25">
      <c r="C37" s="6"/>
      <c r="D37" s="6"/>
      <c r="E37" s="6"/>
      <c r="F37" s="6"/>
      <c r="G37" s="6"/>
      <c r="H37" s="6"/>
      <c r="I37" s="6"/>
      <c r="J37" s="6"/>
      <c r="K37" s="6"/>
      <c r="L37" s="6"/>
      <c r="M37" s="6"/>
      <c r="N37" s="6"/>
      <c r="O37" s="6"/>
      <c r="P37" s="6"/>
      <c r="Q37" s="6"/>
      <c r="R37" s="6"/>
      <c r="S37" s="6"/>
    </row>
    <row r="38" spans="1:19" x14ac:dyDescent="0.25">
      <c r="C38" s="6"/>
      <c r="D38" s="6"/>
      <c r="E38" s="6"/>
      <c r="F38" s="6"/>
      <c r="G38" s="6"/>
      <c r="H38" s="6"/>
      <c r="I38" s="6"/>
      <c r="J38" s="6"/>
      <c r="K38" s="6"/>
      <c r="L38" s="6"/>
      <c r="M38" s="6"/>
      <c r="N38" s="6"/>
      <c r="O38" s="6"/>
      <c r="P38" s="6"/>
      <c r="Q38" s="6"/>
      <c r="R38" s="6"/>
      <c r="S38" s="6"/>
    </row>
    <row r="39" spans="1:19" x14ac:dyDescent="0.25">
      <c r="C39" s="6"/>
      <c r="D39" s="6"/>
      <c r="E39" s="6"/>
      <c r="F39" s="6"/>
      <c r="G39" s="6"/>
      <c r="H39" s="6"/>
      <c r="I39" s="6"/>
      <c r="J39" s="6"/>
      <c r="K39" s="6"/>
      <c r="L39" s="6"/>
      <c r="M39" s="6"/>
      <c r="N39" s="6"/>
      <c r="O39" s="6"/>
      <c r="P39" s="6"/>
      <c r="Q39" s="6"/>
      <c r="R39" s="6"/>
      <c r="S39" s="6"/>
    </row>
    <row r="40" spans="1:19" x14ac:dyDescent="0.25">
      <c r="C40" s="6"/>
      <c r="D40" s="6"/>
      <c r="E40" s="6"/>
      <c r="F40" s="6"/>
      <c r="G40" s="6"/>
      <c r="H40" s="6"/>
      <c r="I40" s="6"/>
      <c r="J40" s="6"/>
      <c r="K40" s="6"/>
      <c r="L40" s="6"/>
      <c r="M40" s="6"/>
      <c r="N40" s="6"/>
      <c r="O40" s="6"/>
      <c r="P40" s="6"/>
      <c r="Q40" s="6"/>
      <c r="R40" s="6"/>
      <c r="S40" s="6"/>
    </row>
    <row r="41" spans="1:19" x14ac:dyDescent="0.25">
      <c r="C41" s="6"/>
      <c r="D41" s="6"/>
      <c r="E41" s="6"/>
      <c r="F41" s="6"/>
      <c r="G41" s="6"/>
      <c r="H41" s="6"/>
      <c r="I41" s="6"/>
      <c r="J41" s="6"/>
      <c r="K41" s="6"/>
      <c r="L41" s="6"/>
      <c r="M41" s="6"/>
      <c r="N41" s="6"/>
      <c r="O41" s="6"/>
      <c r="P41" s="6"/>
      <c r="Q41" s="6"/>
      <c r="R41" s="6"/>
      <c r="S41" s="6"/>
    </row>
    <row r="42" spans="1:19" x14ac:dyDescent="0.25">
      <c r="C42" s="6"/>
      <c r="D42" s="6"/>
      <c r="E42" s="6"/>
      <c r="F42" s="6"/>
      <c r="G42" s="6"/>
      <c r="H42" s="6"/>
      <c r="I42" s="6"/>
      <c r="J42" s="6"/>
      <c r="K42" s="6"/>
      <c r="L42" s="6"/>
      <c r="M42" s="6"/>
      <c r="N42" s="6"/>
      <c r="O42" s="6"/>
      <c r="P42" s="6"/>
      <c r="Q42" s="6"/>
      <c r="R42" s="6"/>
      <c r="S42" s="6"/>
    </row>
    <row r="43" spans="1:19" x14ac:dyDescent="0.25">
      <c r="C43" s="6"/>
      <c r="D43" s="6"/>
      <c r="E43" s="6"/>
      <c r="F43" s="6"/>
      <c r="G43" s="6"/>
      <c r="H43" s="6"/>
      <c r="I43" s="6"/>
      <c r="J43" s="6"/>
      <c r="K43" s="6"/>
      <c r="L43" s="6"/>
      <c r="M43" s="6"/>
      <c r="N43" s="6"/>
      <c r="O43" s="6"/>
      <c r="P43" s="6"/>
      <c r="Q43" s="6"/>
      <c r="R43" s="6"/>
      <c r="S43" s="6"/>
    </row>
    <row r="44" spans="1:19" x14ac:dyDescent="0.25">
      <c r="C44" s="6"/>
      <c r="D44" s="6"/>
      <c r="E44" s="6"/>
      <c r="F44" s="6"/>
      <c r="G44" s="6"/>
      <c r="H44" s="6"/>
      <c r="I44" s="6"/>
      <c r="J44" s="6"/>
      <c r="K44" s="6"/>
      <c r="L44" s="6"/>
      <c r="M44" s="6"/>
      <c r="N44" s="6"/>
      <c r="O44" s="6"/>
      <c r="P44" s="6"/>
      <c r="Q44" s="6"/>
      <c r="R44" s="6"/>
      <c r="S44" s="6"/>
    </row>
    <row r="45" spans="1:19" x14ac:dyDescent="0.25">
      <c r="C45" s="6"/>
      <c r="D45" s="6"/>
      <c r="E45" s="6"/>
      <c r="F45" s="6"/>
      <c r="G45" s="6"/>
      <c r="H45" s="6"/>
      <c r="I45" s="6"/>
      <c r="J45" s="6"/>
      <c r="K45" s="6"/>
      <c r="L45" s="6"/>
      <c r="M45" s="6"/>
      <c r="N45" s="6"/>
      <c r="O45" s="6"/>
      <c r="P45" s="6"/>
      <c r="Q45" s="6"/>
      <c r="R45" s="6"/>
      <c r="S45" s="6"/>
    </row>
    <row r="46" spans="1:19" x14ac:dyDescent="0.25">
      <c r="C46" s="6"/>
      <c r="D46" s="6"/>
      <c r="E46" s="6"/>
      <c r="F46" s="6"/>
      <c r="G46" s="6"/>
      <c r="H46" s="6"/>
      <c r="I46" s="6"/>
      <c r="J46" s="6"/>
      <c r="K46" s="6"/>
      <c r="L46" s="6"/>
      <c r="M46" s="6"/>
      <c r="N46" s="6"/>
      <c r="O46" s="6"/>
      <c r="P46" s="6"/>
      <c r="Q46" s="6"/>
      <c r="R46" s="6"/>
      <c r="S46" s="6"/>
    </row>
    <row r="47" spans="1:19" x14ac:dyDescent="0.25">
      <c r="C47" s="6"/>
      <c r="D47" s="6"/>
      <c r="E47" s="6"/>
      <c r="F47" s="6"/>
      <c r="G47" s="6"/>
      <c r="H47" s="6"/>
      <c r="I47" s="6"/>
      <c r="J47" s="6"/>
      <c r="K47" s="6"/>
      <c r="L47" s="6"/>
      <c r="M47" s="6"/>
      <c r="N47" s="6"/>
      <c r="O47" s="6"/>
      <c r="P47" s="6"/>
      <c r="Q47" s="6"/>
      <c r="R47" s="6"/>
      <c r="S47" s="6"/>
    </row>
    <row r="48" spans="1:19" x14ac:dyDescent="0.25">
      <c r="C48" s="6"/>
      <c r="D48" s="6"/>
      <c r="E48" s="6"/>
      <c r="F48" s="6"/>
      <c r="G48" s="6"/>
      <c r="H48" s="6"/>
      <c r="I48" s="6"/>
      <c r="J48" s="6"/>
      <c r="K48" s="6"/>
      <c r="L48" s="6"/>
      <c r="M48" s="6"/>
      <c r="N48" s="6"/>
      <c r="O48" s="6"/>
      <c r="P48" s="6"/>
      <c r="Q48" s="6"/>
      <c r="R48" s="6"/>
      <c r="S48" s="6"/>
    </row>
    <row r="49" spans="3:19" x14ac:dyDescent="0.25">
      <c r="C49" s="6"/>
      <c r="D49" s="6"/>
      <c r="E49" s="6"/>
      <c r="F49" s="6"/>
      <c r="G49" s="6"/>
      <c r="H49" s="6"/>
      <c r="I49" s="6"/>
      <c r="J49" s="6"/>
      <c r="K49" s="6"/>
      <c r="L49" s="6"/>
      <c r="M49" s="6"/>
      <c r="N49" s="6"/>
      <c r="O49" s="6"/>
      <c r="P49" s="6"/>
      <c r="Q49" s="6"/>
      <c r="R49" s="6"/>
      <c r="S49" s="6"/>
    </row>
    <row r="50" spans="3:19" x14ac:dyDescent="0.25">
      <c r="C50" s="6"/>
      <c r="D50" s="6"/>
      <c r="E50" s="6"/>
      <c r="F50" s="6"/>
      <c r="G50" s="6"/>
      <c r="H50" s="6"/>
      <c r="I50" s="6"/>
      <c r="J50" s="6"/>
      <c r="K50" s="6"/>
      <c r="L50" s="6"/>
      <c r="M50" s="6"/>
      <c r="N50" s="6"/>
      <c r="O50" s="6"/>
      <c r="P50" s="6"/>
      <c r="Q50" s="6"/>
      <c r="R50" s="6"/>
      <c r="S50" s="6"/>
    </row>
    <row r="51" spans="3:19" x14ac:dyDescent="0.25">
      <c r="C51" s="6"/>
      <c r="D51" s="6"/>
      <c r="E51" s="6"/>
      <c r="F51" s="6"/>
      <c r="G51" s="6"/>
      <c r="H51" s="6"/>
      <c r="I51" s="6"/>
      <c r="J51" s="6"/>
      <c r="K51" s="6"/>
      <c r="L51" s="6"/>
      <c r="M51" s="6"/>
      <c r="N51" s="6"/>
      <c r="O51" s="6"/>
      <c r="P51" s="6"/>
      <c r="Q51" s="6"/>
      <c r="R51" s="6"/>
      <c r="S51" s="6"/>
    </row>
    <row r="52" spans="3:19" x14ac:dyDescent="0.25">
      <c r="C52" s="6"/>
      <c r="D52" s="6"/>
      <c r="E52" s="6"/>
      <c r="F52" s="6"/>
      <c r="G52" s="6"/>
      <c r="H52" s="6"/>
      <c r="I52" s="6"/>
      <c r="J52" s="6"/>
      <c r="K52" s="6"/>
      <c r="L52" s="6"/>
      <c r="M52" s="6"/>
      <c r="N52" s="6"/>
      <c r="O52" s="6"/>
      <c r="P52" s="6"/>
      <c r="Q52" s="6"/>
      <c r="R52" s="6"/>
      <c r="S52" s="6"/>
    </row>
    <row r="53" spans="3:19" x14ac:dyDescent="0.25">
      <c r="C53" s="6"/>
      <c r="D53" s="6"/>
      <c r="E53" s="6"/>
      <c r="F53" s="6"/>
      <c r="G53" s="6"/>
      <c r="H53" s="6"/>
      <c r="I53" s="6"/>
      <c r="J53" s="6"/>
      <c r="K53" s="6"/>
      <c r="L53" s="6"/>
      <c r="M53" s="6"/>
      <c r="N53" s="6"/>
      <c r="O53" s="6"/>
      <c r="P53" s="6"/>
      <c r="Q53" s="6"/>
      <c r="R53" s="6"/>
      <c r="S53" s="6"/>
    </row>
    <row r="54" spans="3:19" x14ac:dyDescent="0.25">
      <c r="C54" s="6"/>
      <c r="D54" s="6"/>
      <c r="E54" s="6"/>
      <c r="F54" s="6"/>
      <c r="G54" s="6"/>
      <c r="H54" s="6"/>
      <c r="I54" s="6"/>
      <c r="J54" s="6"/>
      <c r="K54" s="6"/>
      <c r="L54" s="6"/>
      <c r="M54" s="6"/>
      <c r="N54" s="6"/>
      <c r="O54" s="6"/>
      <c r="P54" s="6"/>
      <c r="Q54" s="6"/>
      <c r="R54" s="6"/>
      <c r="S54" s="6"/>
    </row>
    <row r="55" spans="3:19" x14ac:dyDescent="0.25">
      <c r="C55" s="6"/>
      <c r="D55" s="6"/>
      <c r="E55" s="6"/>
      <c r="F55" s="6"/>
      <c r="G55" s="6"/>
      <c r="H55" s="6"/>
      <c r="I55" s="6"/>
      <c r="J55" s="6"/>
      <c r="K55" s="6"/>
      <c r="L55" s="6"/>
      <c r="M55" s="6"/>
      <c r="N55" s="6"/>
      <c r="O55" s="6"/>
      <c r="P55" s="6"/>
      <c r="Q55" s="6"/>
      <c r="R55" s="6"/>
      <c r="S55" s="6"/>
    </row>
    <row r="56" spans="3:19" x14ac:dyDescent="0.25">
      <c r="C56" s="6"/>
      <c r="D56" s="6"/>
      <c r="E56" s="6"/>
      <c r="F56" s="6"/>
      <c r="G56" s="6"/>
      <c r="H56" s="6"/>
      <c r="I56" s="6"/>
      <c r="J56" s="6"/>
      <c r="K56" s="6"/>
      <c r="L56" s="6"/>
      <c r="M56" s="6"/>
      <c r="N56" s="6"/>
      <c r="O56" s="6"/>
      <c r="P56" s="6"/>
      <c r="Q56" s="6"/>
      <c r="R56" s="6"/>
      <c r="S56" s="6"/>
    </row>
    <row r="57" spans="3:19" x14ac:dyDescent="0.25">
      <c r="C57" s="6"/>
      <c r="D57" s="6"/>
      <c r="E57" s="6"/>
      <c r="F57" s="6"/>
      <c r="G57" s="6"/>
      <c r="H57" s="6"/>
      <c r="I57" s="6"/>
      <c r="J57" s="6"/>
      <c r="K57" s="6"/>
      <c r="L57" s="6"/>
      <c r="M57" s="6"/>
      <c r="N57" s="6"/>
      <c r="O57" s="6"/>
      <c r="P57" s="6"/>
      <c r="Q57" s="6"/>
      <c r="R57" s="6"/>
      <c r="S57" s="6"/>
    </row>
    <row r="58" spans="3:19" x14ac:dyDescent="0.25">
      <c r="C58" s="6"/>
      <c r="D58" s="6"/>
      <c r="E58" s="6"/>
      <c r="F58" s="6"/>
      <c r="G58" s="6"/>
      <c r="H58" s="6"/>
      <c r="I58" s="6"/>
      <c r="J58" s="6"/>
      <c r="K58" s="6"/>
      <c r="L58" s="6"/>
      <c r="M58" s="6"/>
      <c r="N58" s="6"/>
      <c r="O58" s="6"/>
      <c r="P58" s="6"/>
      <c r="Q58" s="6"/>
      <c r="R58" s="6"/>
      <c r="S58" s="6"/>
    </row>
    <row r="59" spans="3:19" x14ac:dyDescent="0.25">
      <c r="C59" s="6"/>
      <c r="D59" s="6"/>
      <c r="E59" s="6"/>
      <c r="F59" s="6"/>
      <c r="G59" s="6"/>
      <c r="H59" s="6"/>
      <c r="I59" s="6"/>
      <c r="J59" s="6"/>
      <c r="K59" s="6"/>
      <c r="L59" s="6"/>
      <c r="M59" s="6"/>
      <c r="N59" s="6"/>
      <c r="O59" s="6"/>
      <c r="P59" s="6"/>
      <c r="Q59" s="6"/>
      <c r="R59" s="6"/>
      <c r="S59" s="6"/>
    </row>
    <row r="60" spans="3:19" x14ac:dyDescent="0.25">
      <c r="C60" s="6"/>
      <c r="D60" s="6"/>
      <c r="E60" s="6"/>
      <c r="F60" s="6"/>
      <c r="G60" s="6"/>
      <c r="H60" s="6"/>
      <c r="I60" s="6"/>
      <c r="J60" s="6"/>
      <c r="K60" s="6"/>
      <c r="L60" s="6"/>
      <c r="M60" s="6"/>
      <c r="N60" s="6"/>
      <c r="O60" s="6"/>
      <c r="P60" s="6"/>
      <c r="Q60" s="6"/>
      <c r="R60" s="6"/>
      <c r="S60" s="6"/>
    </row>
    <row r="61" spans="3:19" x14ac:dyDescent="0.25">
      <c r="C61" s="6"/>
      <c r="D61" s="6"/>
      <c r="E61" s="6"/>
      <c r="F61" s="6"/>
      <c r="G61" s="6"/>
      <c r="H61" s="6"/>
      <c r="I61" s="6"/>
      <c r="J61" s="6"/>
      <c r="K61" s="6"/>
      <c r="L61" s="6"/>
      <c r="M61" s="6"/>
      <c r="N61" s="6"/>
      <c r="O61" s="6"/>
      <c r="P61" s="6"/>
      <c r="Q61" s="6"/>
      <c r="R61" s="6"/>
      <c r="S61" s="6"/>
    </row>
    <row r="62" spans="3:19" x14ac:dyDescent="0.25">
      <c r="C62" s="6"/>
      <c r="D62" s="6"/>
      <c r="E62" s="6"/>
      <c r="F62" s="6"/>
      <c r="G62" s="6"/>
      <c r="H62" s="6"/>
      <c r="I62" s="6"/>
      <c r="J62" s="6"/>
      <c r="K62" s="6"/>
      <c r="L62" s="6"/>
      <c r="M62" s="6"/>
      <c r="N62" s="6"/>
      <c r="O62" s="6"/>
      <c r="P62" s="6"/>
      <c r="Q62" s="6"/>
      <c r="R62" s="6"/>
      <c r="S62" s="6"/>
    </row>
    <row r="63" spans="3:19" x14ac:dyDescent="0.25">
      <c r="C63" s="6"/>
      <c r="D63" s="6"/>
      <c r="E63" s="6"/>
      <c r="F63" s="6"/>
      <c r="G63" s="6"/>
      <c r="H63" s="6"/>
      <c r="I63" s="6"/>
      <c r="J63" s="6"/>
      <c r="K63" s="6"/>
      <c r="L63" s="6"/>
      <c r="M63" s="6"/>
      <c r="N63" s="6"/>
      <c r="O63" s="6"/>
      <c r="P63" s="6"/>
      <c r="Q63" s="6"/>
      <c r="R63" s="6"/>
      <c r="S63" s="6"/>
    </row>
    <row r="64" spans="3:19" x14ac:dyDescent="0.25">
      <c r="C64" s="6"/>
      <c r="D64" s="6"/>
      <c r="E64" s="6"/>
      <c r="F64" s="6"/>
      <c r="G64" s="6"/>
      <c r="H64" s="6"/>
      <c r="I64" s="6"/>
      <c r="J64" s="6"/>
      <c r="K64" s="6"/>
      <c r="L64" s="6"/>
      <c r="M64" s="6"/>
      <c r="N64" s="6"/>
      <c r="O64" s="6"/>
      <c r="P64" s="6"/>
      <c r="Q64" s="6"/>
      <c r="R64" s="6"/>
      <c r="S64" s="6"/>
    </row>
    <row r="65" spans="3:19" x14ac:dyDescent="0.25">
      <c r="C65" s="6"/>
      <c r="D65" s="6"/>
      <c r="E65" s="6"/>
      <c r="F65" s="6"/>
      <c r="G65" s="6"/>
      <c r="H65" s="6"/>
      <c r="I65" s="6"/>
      <c r="J65" s="6"/>
      <c r="K65" s="6"/>
      <c r="L65" s="6"/>
      <c r="M65" s="6"/>
      <c r="N65" s="6"/>
      <c r="O65" s="6"/>
      <c r="P65" s="6"/>
      <c r="Q65" s="6"/>
      <c r="R65" s="6"/>
      <c r="S65" s="6"/>
    </row>
    <row r="66" spans="3:19" x14ac:dyDescent="0.25">
      <c r="C66" s="6"/>
      <c r="D66" s="6"/>
      <c r="E66" s="6"/>
      <c r="F66" s="6"/>
      <c r="G66" s="6"/>
      <c r="H66" s="6"/>
      <c r="I66" s="6"/>
      <c r="J66" s="6"/>
      <c r="K66" s="6"/>
      <c r="L66" s="6"/>
      <c r="M66" s="6"/>
      <c r="N66" s="6"/>
      <c r="O66" s="6"/>
      <c r="P66" s="6"/>
      <c r="Q66" s="6"/>
      <c r="R66" s="6"/>
      <c r="S66" s="6"/>
    </row>
    <row r="67" spans="3:19" x14ac:dyDescent="0.25">
      <c r="C67" s="6"/>
      <c r="D67" s="6"/>
      <c r="E67" s="6"/>
      <c r="F67" s="6"/>
      <c r="G67" s="6"/>
      <c r="H67" s="6"/>
      <c r="I67" s="6"/>
      <c r="J67" s="6"/>
      <c r="K67" s="6"/>
      <c r="L67" s="6"/>
      <c r="M67" s="6"/>
      <c r="N67" s="6"/>
      <c r="O67" s="6"/>
      <c r="P67" s="6"/>
      <c r="Q67" s="6"/>
      <c r="R67" s="6"/>
      <c r="S67" s="6"/>
    </row>
    <row r="68" spans="3:19" x14ac:dyDescent="0.25">
      <c r="C68" s="6"/>
      <c r="D68" s="6"/>
      <c r="E68" s="6"/>
      <c r="F68" s="6"/>
      <c r="G68" s="6"/>
      <c r="H68" s="6"/>
      <c r="I68" s="6"/>
      <c r="J68" s="6"/>
      <c r="K68" s="6"/>
      <c r="L68" s="6"/>
      <c r="M68" s="6"/>
      <c r="N68" s="6"/>
      <c r="O68" s="6"/>
      <c r="P68" s="6"/>
      <c r="Q68" s="6"/>
      <c r="R68" s="6"/>
      <c r="S68" s="6"/>
    </row>
    <row r="69" spans="3:19" x14ac:dyDescent="0.25">
      <c r="C69" s="6"/>
      <c r="D69" s="6"/>
      <c r="E69" s="6"/>
      <c r="F69" s="6"/>
      <c r="G69" s="6"/>
      <c r="H69" s="6"/>
      <c r="I69" s="6"/>
      <c r="J69" s="6"/>
      <c r="K69" s="6"/>
      <c r="L69" s="6"/>
      <c r="M69" s="6"/>
      <c r="N69" s="6"/>
      <c r="O69" s="6"/>
      <c r="P69" s="6"/>
      <c r="Q69" s="6"/>
      <c r="R69" s="6"/>
      <c r="S69" s="6"/>
    </row>
    <row r="70" spans="3:19" x14ac:dyDescent="0.25">
      <c r="C70" s="6"/>
      <c r="D70" s="6"/>
      <c r="E70" s="6"/>
      <c r="F70" s="6"/>
      <c r="G70" s="6"/>
      <c r="H70" s="6"/>
      <c r="I70" s="6"/>
      <c r="J70" s="6"/>
      <c r="K70" s="6"/>
      <c r="L70" s="6"/>
      <c r="M70" s="6"/>
      <c r="N70" s="6"/>
      <c r="O70" s="6"/>
      <c r="P70" s="6"/>
      <c r="Q70" s="6"/>
      <c r="R70" s="6"/>
      <c r="S70" s="6"/>
    </row>
    <row r="71" spans="3:19" x14ac:dyDescent="0.25">
      <c r="C71" s="6"/>
      <c r="D71" s="6"/>
      <c r="E71" s="6"/>
      <c r="F71" s="6"/>
      <c r="G71" s="6"/>
      <c r="H71" s="6"/>
      <c r="I71" s="6"/>
      <c r="J71" s="6"/>
      <c r="K71" s="6"/>
      <c r="L71" s="6"/>
      <c r="M71" s="6"/>
      <c r="N71" s="6"/>
      <c r="O71" s="6"/>
      <c r="P71" s="6"/>
      <c r="Q71" s="6"/>
      <c r="R71" s="6"/>
      <c r="S71" s="6"/>
    </row>
    <row r="72" spans="3:19" x14ac:dyDescent="0.25">
      <c r="C72" s="6"/>
      <c r="D72" s="6"/>
      <c r="E72" s="6"/>
      <c r="F72" s="6"/>
      <c r="G72" s="6"/>
      <c r="H72" s="6"/>
      <c r="I72" s="6"/>
      <c r="J72" s="6"/>
      <c r="K72" s="6"/>
      <c r="L72" s="6"/>
      <c r="M72" s="6"/>
      <c r="N72" s="6"/>
      <c r="O72" s="6"/>
      <c r="P72" s="6"/>
      <c r="Q72" s="6"/>
      <c r="R72" s="6"/>
      <c r="S72" s="6"/>
    </row>
    <row r="73" spans="3:19" x14ac:dyDescent="0.25">
      <c r="C73" s="6"/>
      <c r="D73" s="6"/>
      <c r="E73" s="6"/>
      <c r="F73" s="6"/>
      <c r="G73" s="6"/>
      <c r="H73" s="6"/>
      <c r="I73" s="6"/>
      <c r="J73" s="6"/>
      <c r="K73" s="6"/>
      <c r="L73" s="6"/>
      <c r="M73" s="6"/>
      <c r="N73" s="6"/>
      <c r="O73" s="6"/>
      <c r="P73" s="6"/>
      <c r="Q73" s="6"/>
      <c r="R73" s="6"/>
      <c r="S73" s="6"/>
    </row>
    <row r="74" spans="3:19" x14ac:dyDescent="0.25">
      <c r="C74" s="6"/>
      <c r="D74" s="6"/>
      <c r="E74" s="6"/>
      <c r="F74" s="6"/>
      <c r="G74" s="6"/>
      <c r="H74" s="6"/>
      <c r="I74" s="6"/>
      <c r="J74" s="6"/>
      <c r="K74" s="6"/>
      <c r="L74" s="6"/>
      <c r="M74" s="6"/>
      <c r="N74" s="6"/>
      <c r="O74" s="6"/>
      <c r="P74" s="6"/>
      <c r="Q74" s="6"/>
      <c r="R74" s="6"/>
      <c r="S74" s="6"/>
    </row>
    <row r="75" spans="3:19" x14ac:dyDescent="0.25">
      <c r="C75" s="6"/>
      <c r="D75" s="6"/>
      <c r="E75" s="6"/>
      <c r="F75" s="6"/>
      <c r="G75" s="6"/>
      <c r="H75" s="6"/>
      <c r="I75" s="6"/>
      <c r="J75" s="6"/>
      <c r="K75" s="6"/>
      <c r="L75" s="6"/>
      <c r="M75" s="6"/>
      <c r="N75" s="6"/>
      <c r="O75" s="6"/>
      <c r="P75" s="6"/>
      <c r="Q75" s="6"/>
      <c r="R75" s="6"/>
      <c r="S75" s="6"/>
    </row>
    <row r="76" spans="3:19" x14ac:dyDescent="0.25">
      <c r="C76" s="6"/>
      <c r="D76" s="6"/>
      <c r="E76" s="6"/>
      <c r="F76" s="6"/>
      <c r="G76" s="6"/>
      <c r="H76" s="6"/>
      <c r="I76" s="6"/>
      <c r="J76" s="6"/>
      <c r="K76" s="6"/>
      <c r="L76" s="6"/>
      <c r="M76" s="6"/>
      <c r="N76" s="6"/>
      <c r="O76" s="6"/>
      <c r="P76" s="6"/>
      <c r="Q76" s="6"/>
      <c r="R76" s="6"/>
      <c r="S76" s="6"/>
    </row>
    <row r="77" spans="3:19" x14ac:dyDescent="0.25">
      <c r="C77" s="6"/>
      <c r="D77" s="6"/>
      <c r="E77" s="6"/>
      <c r="F77" s="6"/>
      <c r="G77" s="6"/>
      <c r="H77" s="6"/>
      <c r="I77" s="6"/>
      <c r="J77" s="6"/>
      <c r="K77" s="6"/>
      <c r="L77" s="6"/>
      <c r="M77" s="6"/>
      <c r="N77" s="6"/>
      <c r="O77" s="6"/>
      <c r="P77" s="6"/>
      <c r="Q77" s="6"/>
      <c r="R77" s="6"/>
      <c r="S77" s="6"/>
    </row>
    <row r="78" spans="3:19" x14ac:dyDescent="0.25">
      <c r="C78" s="6"/>
      <c r="D78" s="6"/>
      <c r="E78" s="6"/>
      <c r="F78" s="6"/>
      <c r="G78" s="6"/>
      <c r="H78" s="6"/>
      <c r="I78" s="6"/>
      <c r="J78" s="6"/>
      <c r="K78" s="6"/>
      <c r="L78" s="6"/>
      <c r="M78" s="6"/>
      <c r="N78" s="6"/>
      <c r="O78" s="6"/>
      <c r="P78" s="6"/>
      <c r="Q78" s="6"/>
      <c r="R78" s="6"/>
      <c r="S78" s="6"/>
    </row>
    <row r="79" spans="3:19" x14ac:dyDescent="0.25">
      <c r="C79" s="6"/>
      <c r="D79" s="6"/>
      <c r="E79" s="6"/>
      <c r="F79" s="6"/>
      <c r="G79" s="6"/>
      <c r="H79" s="6"/>
      <c r="I79" s="6"/>
      <c r="J79" s="6"/>
      <c r="K79" s="6"/>
      <c r="L79" s="6"/>
      <c r="M79" s="6"/>
      <c r="N79" s="6"/>
      <c r="O79" s="6"/>
      <c r="P79" s="6"/>
      <c r="Q79" s="6"/>
      <c r="R79" s="6"/>
      <c r="S79" s="6"/>
    </row>
    <row r="80" spans="3:19" x14ac:dyDescent="0.25">
      <c r="C80" s="6"/>
      <c r="D80" s="6"/>
      <c r="E80" s="6"/>
      <c r="F80" s="6"/>
      <c r="G80" s="6"/>
      <c r="H80" s="6"/>
      <c r="I80" s="6"/>
      <c r="J80" s="6"/>
      <c r="K80" s="6"/>
      <c r="L80" s="6"/>
      <c r="M80" s="6"/>
      <c r="N80" s="6"/>
      <c r="O80" s="6"/>
      <c r="P80" s="6"/>
      <c r="Q80" s="6"/>
      <c r="R80" s="6"/>
      <c r="S80" s="6"/>
    </row>
    <row r="81" spans="3:19" x14ac:dyDescent="0.25">
      <c r="C81" s="6"/>
      <c r="D81" s="6"/>
      <c r="E81" s="6"/>
      <c r="F81" s="6"/>
      <c r="G81" s="6"/>
      <c r="H81" s="6"/>
      <c r="I81" s="6"/>
      <c r="J81" s="6"/>
      <c r="K81" s="6"/>
      <c r="L81" s="6"/>
      <c r="M81" s="6"/>
      <c r="N81" s="6"/>
      <c r="O81" s="6"/>
      <c r="P81" s="6"/>
      <c r="Q81" s="6"/>
      <c r="R81" s="6"/>
      <c r="S81" s="6"/>
    </row>
    <row r="82" spans="3:19" x14ac:dyDescent="0.25">
      <c r="C82" s="6"/>
      <c r="D82" s="6"/>
      <c r="E82" s="6"/>
      <c r="F82" s="6"/>
      <c r="G82" s="6"/>
      <c r="H82" s="6"/>
      <c r="I82" s="6"/>
      <c r="J82" s="6"/>
      <c r="K82" s="6"/>
      <c r="L82" s="6"/>
      <c r="M82" s="6"/>
      <c r="N82" s="6"/>
      <c r="O82" s="6"/>
      <c r="P82" s="6"/>
      <c r="Q82" s="6"/>
      <c r="R82" s="6"/>
      <c r="S82" s="6"/>
    </row>
    <row r="83" spans="3:19" x14ac:dyDescent="0.25">
      <c r="C83" s="6"/>
      <c r="D83" s="6"/>
      <c r="E83" s="6"/>
      <c r="F83" s="6"/>
      <c r="G83" s="6"/>
      <c r="H83" s="6"/>
      <c r="I83" s="6"/>
      <c r="J83" s="6"/>
      <c r="K83" s="6"/>
      <c r="L83" s="6"/>
      <c r="M83" s="6"/>
      <c r="N83" s="6"/>
      <c r="O83" s="6"/>
      <c r="P83" s="6"/>
      <c r="Q83" s="6"/>
      <c r="R83" s="6"/>
      <c r="S83" s="6"/>
    </row>
    <row r="84" spans="3:19" x14ac:dyDescent="0.25">
      <c r="C84" s="6"/>
      <c r="D84" s="6"/>
      <c r="E84" s="6"/>
      <c r="F84" s="6"/>
      <c r="G84" s="6"/>
      <c r="H84" s="6"/>
      <c r="I84" s="6"/>
      <c r="J84" s="6"/>
      <c r="K84" s="6"/>
      <c r="L84" s="6"/>
      <c r="M84" s="6"/>
      <c r="N84" s="6"/>
      <c r="O84" s="6"/>
      <c r="P84" s="6"/>
      <c r="Q84" s="6"/>
      <c r="R84" s="6"/>
      <c r="S84" s="6"/>
    </row>
    <row r="85" spans="3:19" x14ac:dyDescent="0.25">
      <c r="C85" s="6"/>
      <c r="D85" s="6"/>
      <c r="E85" s="6"/>
      <c r="F85" s="6"/>
      <c r="G85" s="6"/>
      <c r="H85" s="6"/>
      <c r="I85" s="6"/>
      <c r="J85" s="6"/>
      <c r="K85" s="6"/>
      <c r="L85" s="6"/>
      <c r="M85" s="6"/>
      <c r="N85" s="6"/>
      <c r="O85" s="6"/>
      <c r="P85" s="6"/>
      <c r="Q85" s="6"/>
      <c r="R85" s="6"/>
      <c r="S85" s="6"/>
    </row>
    <row r="86" spans="3:19" x14ac:dyDescent="0.25">
      <c r="C86" s="6"/>
      <c r="D86" s="6"/>
      <c r="E86" s="6"/>
      <c r="F86" s="6"/>
      <c r="G86" s="6"/>
      <c r="H86" s="6"/>
      <c r="I86" s="6"/>
      <c r="J86" s="6"/>
      <c r="K86" s="6"/>
      <c r="L86" s="6"/>
      <c r="M86" s="6"/>
      <c r="N86" s="6"/>
      <c r="O86" s="6"/>
      <c r="P86" s="6"/>
      <c r="Q86" s="6"/>
      <c r="R86" s="6"/>
      <c r="S86" s="6"/>
    </row>
    <row r="87" spans="3:19" x14ac:dyDescent="0.25">
      <c r="C87" s="6"/>
      <c r="D87" s="6"/>
      <c r="E87" s="6"/>
      <c r="F87" s="6"/>
      <c r="G87" s="6"/>
      <c r="H87" s="6"/>
      <c r="I87" s="6"/>
      <c r="J87" s="6"/>
      <c r="K87" s="6"/>
      <c r="L87" s="6"/>
      <c r="M87" s="6"/>
      <c r="N87" s="6"/>
      <c r="O87" s="6"/>
      <c r="P87" s="6"/>
      <c r="Q87" s="6"/>
      <c r="R87" s="6"/>
      <c r="S87" s="6"/>
    </row>
    <row r="88" spans="3:19" x14ac:dyDescent="0.25">
      <c r="C88" s="6"/>
      <c r="D88" s="6"/>
      <c r="E88" s="6"/>
      <c r="F88" s="6"/>
      <c r="G88" s="6"/>
      <c r="H88" s="6"/>
      <c r="I88" s="6"/>
      <c r="J88" s="6"/>
      <c r="K88" s="6"/>
      <c r="L88" s="6"/>
      <c r="M88" s="6"/>
      <c r="N88" s="6"/>
      <c r="O88" s="6"/>
      <c r="P88" s="6"/>
      <c r="Q88" s="6"/>
      <c r="R88" s="6"/>
      <c r="S88" s="6"/>
    </row>
    <row r="89" spans="3:19" x14ac:dyDescent="0.25">
      <c r="C89" s="6"/>
      <c r="D89" s="6"/>
      <c r="E89" s="6"/>
      <c r="F89" s="6"/>
      <c r="G89" s="6"/>
      <c r="H89" s="6"/>
      <c r="I89" s="6"/>
      <c r="J89" s="6"/>
      <c r="K89" s="6"/>
      <c r="L89" s="6"/>
      <c r="M89" s="6"/>
      <c r="N89" s="6"/>
      <c r="O89" s="6"/>
      <c r="P89" s="6"/>
      <c r="Q89" s="6"/>
      <c r="R89" s="6"/>
      <c r="S89" s="6"/>
    </row>
    <row r="90" spans="3:19" x14ac:dyDescent="0.25">
      <c r="C90" s="6"/>
      <c r="D90" s="6"/>
      <c r="E90" s="6"/>
      <c r="F90" s="6"/>
      <c r="G90" s="6"/>
      <c r="H90" s="6"/>
      <c r="I90" s="6"/>
      <c r="J90" s="6"/>
      <c r="K90" s="6"/>
      <c r="L90" s="6"/>
      <c r="M90" s="6"/>
      <c r="N90" s="6"/>
      <c r="O90" s="6"/>
      <c r="P90" s="6"/>
      <c r="Q90" s="6"/>
      <c r="R90" s="6"/>
      <c r="S90" s="6"/>
    </row>
    <row r="91" spans="3:19" x14ac:dyDescent="0.25">
      <c r="C91" s="6"/>
      <c r="D91" s="6"/>
      <c r="E91" s="6"/>
      <c r="F91" s="6"/>
      <c r="G91" s="6"/>
      <c r="H91" s="6"/>
      <c r="I91" s="6"/>
      <c r="J91" s="6"/>
      <c r="K91" s="6"/>
      <c r="L91" s="6"/>
      <c r="M91" s="6"/>
      <c r="N91" s="6"/>
      <c r="O91" s="6"/>
      <c r="P91" s="6"/>
      <c r="Q91" s="6"/>
      <c r="R91" s="6"/>
      <c r="S91" s="6"/>
    </row>
    <row r="92" spans="3:19" x14ac:dyDescent="0.25">
      <c r="C92" s="6"/>
      <c r="D92" s="6"/>
      <c r="E92" s="6"/>
      <c r="F92" s="6"/>
      <c r="G92" s="6"/>
      <c r="H92" s="6"/>
      <c r="I92" s="6"/>
      <c r="J92" s="6"/>
      <c r="K92" s="6"/>
      <c r="L92" s="6"/>
      <c r="M92" s="6"/>
      <c r="N92" s="6"/>
      <c r="O92" s="6"/>
      <c r="P92" s="6"/>
      <c r="Q92" s="6"/>
      <c r="R92" s="6"/>
      <c r="S92" s="6"/>
    </row>
    <row r="93" spans="3:19" x14ac:dyDescent="0.25">
      <c r="C93" s="6"/>
      <c r="D93" s="6"/>
      <c r="E93" s="6"/>
      <c r="F93" s="6"/>
      <c r="G93" s="6"/>
      <c r="H93" s="6"/>
      <c r="I93" s="6"/>
      <c r="J93" s="6"/>
      <c r="K93" s="6"/>
      <c r="L93" s="6"/>
      <c r="M93" s="6"/>
      <c r="N93" s="6"/>
      <c r="O93" s="6"/>
      <c r="P93" s="6"/>
      <c r="Q93" s="6"/>
      <c r="R93" s="6"/>
      <c r="S93" s="6"/>
    </row>
    <row r="94" spans="3:19" x14ac:dyDescent="0.25">
      <c r="C94" s="6"/>
      <c r="D94" s="6"/>
      <c r="E94" s="6"/>
      <c r="F94" s="6"/>
      <c r="G94" s="6"/>
      <c r="H94" s="6"/>
      <c r="I94" s="6"/>
      <c r="J94" s="6"/>
      <c r="K94" s="6"/>
      <c r="L94" s="6"/>
      <c r="M94" s="6"/>
      <c r="N94" s="6"/>
      <c r="O94" s="6"/>
      <c r="P94" s="6"/>
      <c r="Q94" s="6"/>
      <c r="R94" s="6"/>
      <c r="S94" s="6"/>
    </row>
    <row r="95" spans="3:19" x14ac:dyDescent="0.25">
      <c r="C95" s="6"/>
      <c r="D95" s="6"/>
      <c r="E95" s="6"/>
      <c r="F95" s="6"/>
      <c r="G95" s="6"/>
      <c r="H95" s="6"/>
      <c r="I95" s="6"/>
      <c r="J95" s="6"/>
      <c r="K95" s="6"/>
      <c r="L95" s="6"/>
      <c r="M95" s="6"/>
      <c r="N95" s="6"/>
      <c r="O95" s="6"/>
      <c r="P95" s="6"/>
      <c r="Q95" s="6"/>
      <c r="R95" s="6"/>
      <c r="S95" s="6"/>
    </row>
    <row r="96" spans="3:19" x14ac:dyDescent="0.25">
      <c r="C96" s="6"/>
      <c r="D96" s="6"/>
      <c r="E96" s="6"/>
      <c r="F96" s="6"/>
      <c r="G96" s="6"/>
      <c r="H96" s="6"/>
      <c r="I96" s="6"/>
      <c r="J96" s="6"/>
      <c r="K96" s="6"/>
      <c r="L96" s="6"/>
      <c r="M96" s="6"/>
      <c r="N96" s="6"/>
      <c r="O96" s="6"/>
      <c r="P96" s="6"/>
      <c r="Q96" s="6"/>
      <c r="R96" s="6"/>
      <c r="S96" s="6"/>
    </row>
    <row r="97" spans="3:19" x14ac:dyDescent="0.25">
      <c r="C97" s="6"/>
      <c r="D97" s="6"/>
      <c r="E97" s="6"/>
      <c r="F97" s="6"/>
      <c r="G97" s="6"/>
      <c r="H97" s="6"/>
      <c r="I97" s="6"/>
      <c r="J97" s="6"/>
      <c r="K97" s="6"/>
      <c r="L97" s="6"/>
      <c r="M97" s="6"/>
      <c r="N97" s="6"/>
      <c r="O97" s="6"/>
      <c r="P97" s="6"/>
      <c r="Q97" s="6"/>
      <c r="R97" s="6"/>
      <c r="S97" s="6"/>
    </row>
    <row r="98" spans="3:19" x14ac:dyDescent="0.25">
      <c r="C98" s="6"/>
      <c r="D98" s="6"/>
      <c r="E98" s="6"/>
      <c r="F98" s="6"/>
      <c r="G98" s="6"/>
      <c r="H98" s="6"/>
      <c r="I98" s="6"/>
      <c r="J98" s="6"/>
      <c r="K98" s="6"/>
      <c r="L98" s="6"/>
      <c r="M98" s="6"/>
      <c r="N98" s="6"/>
      <c r="O98" s="6"/>
      <c r="P98" s="6"/>
      <c r="Q98" s="6"/>
      <c r="R98" s="6"/>
      <c r="S98" s="6"/>
    </row>
    <row r="99" spans="3:19" x14ac:dyDescent="0.25">
      <c r="C99" s="6"/>
      <c r="D99" s="6"/>
      <c r="E99" s="6"/>
      <c r="F99" s="6"/>
      <c r="G99" s="6"/>
      <c r="H99" s="6"/>
      <c r="I99" s="6"/>
      <c r="J99" s="6"/>
      <c r="K99" s="6"/>
      <c r="L99" s="6"/>
      <c r="M99" s="6"/>
      <c r="N99" s="6"/>
      <c r="O99" s="6"/>
      <c r="P99" s="6"/>
      <c r="Q99" s="6"/>
      <c r="R99" s="6"/>
      <c r="S99" s="6"/>
    </row>
    <row r="100" spans="3:19" x14ac:dyDescent="0.25">
      <c r="C100" s="6"/>
      <c r="D100" s="6"/>
      <c r="E100" s="6"/>
      <c r="F100" s="6"/>
      <c r="G100" s="6"/>
      <c r="H100" s="6"/>
      <c r="I100" s="6"/>
      <c r="J100" s="6"/>
      <c r="K100" s="6"/>
      <c r="L100" s="6"/>
      <c r="M100" s="6"/>
      <c r="N100" s="6"/>
      <c r="O100" s="6"/>
      <c r="P100" s="6"/>
      <c r="Q100" s="6"/>
      <c r="R100" s="6"/>
      <c r="S100" s="6"/>
    </row>
    <row r="101" spans="3:19" x14ac:dyDescent="0.25">
      <c r="C101" s="6"/>
      <c r="D101" s="6"/>
      <c r="E101" s="6"/>
      <c r="F101" s="6"/>
      <c r="G101" s="6"/>
      <c r="H101" s="6"/>
      <c r="I101" s="6"/>
      <c r="J101" s="6"/>
      <c r="K101" s="6"/>
      <c r="L101" s="6"/>
      <c r="M101" s="6"/>
      <c r="N101" s="6"/>
      <c r="O101" s="6"/>
      <c r="P101" s="6"/>
      <c r="Q101" s="6"/>
      <c r="R101" s="6"/>
      <c r="S101" s="6"/>
    </row>
    <row r="102" spans="3:19" x14ac:dyDescent="0.25">
      <c r="C102" s="6"/>
      <c r="D102" s="6"/>
      <c r="E102" s="6"/>
      <c r="F102" s="6"/>
      <c r="G102" s="6"/>
      <c r="H102" s="6"/>
      <c r="I102" s="6"/>
      <c r="J102" s="6"/>
      <c r="K102" s="6"/>
      <c r="L102" s="6"/>
      <c r="M102" s="6"/>
      <c r="N102" s="6"/>
      <c r="O102" s="6"/>
      <c r="P102" s="6"/>
      <c r="Q102" s="6"/>
      <c r="R102" s="6"/>
      <c r="S102" s="6"/>
    </row>
    <row r="103" spans="3:19" x14ac:dyDescent="0.25">
      <c r="C103" s="6"/>
      <c r="D103" s="6"/>
      <c r="E103" s="6"/>
      <c r="F103" s="6"/>
      <c r="G103" s="6"/>
      <c r="H103" s="6"/>
      <c r="I103" s="6"/>
      <c r="J103" s="6"/>
      <c r="K103" s="6"/>
      <c r="L103" s="6"/>
      <c r="M103" s="6"/>
      <c r="N103" s="6"/>
      <c r="O103" s="6"/>
      <c r="P103" s="6"/>
      <c r="Q103" s="6"/>
      <c r="R103" s="6"/>
      <c r="S103" s="6"/>
    </row>
    <row r="104" spans="3:19" x14ac:dyDescent="0.25">
      <c r="C104" s="6"/>
      <c r="D104" s="6"/>
      <c r="E104" s="6"/>
      <c r="F104" s="6"/>
      <c r="G104" s="6"/>
      <c r="H104" s="6"/>
      <c r="I104" s="6"/>
      <c r="J104" s="6"/>
      <c r="K104" s="6"/>
      <c r="L104" s="6"/>
      <c r="M104" s="6"/>
      <c r="N104" s="6"/>
      <c r="O104" s="6"/>
      <c r="P104" s="6"/>
      <c r="Q104" s="6"/>
      <c r="R104" s="6"/>
      <c r="S104" s="6"/>
    </row>
    <row r="105" spans="3:19" x14ac:dyDescent="0.25">
      <c r="C105" s="6"/>
      <c r="D105" s="6"/>
      <c r="E105" s="6"/>
      <c r="F105" s="6"/>
      <c r="G105" s="6"/>
      <c r="H105" s="6"/>
      <c r="I105" s="6"/>
      <c r="J105" s="6"/>
      <c r="K105" s="6"/>
      <c r="L105" s="6"/>
      <c r="M105" s="6"/>
      <c r="N105" s="6"/>
      <c r="O105" s="6"/>
      <c r="P105" s="6"/>
      <c r="Q105" s="6"/>
      <c r="R105" s="6"/>
      <c r="S105" s="6"/>
    </row>
    <row r="106" spans="3:19" x14ac:dyDescent="0.25">
      <c r="C106" s="6"/>
      <c r="D106" s="6"/>
      <c r="E106" s="6"/>
      <c r="F106" s="6"/>
      <c r="G106" s="6"/>
      <c r="H106" s="6"/>
      <c r="I106" s="6"/>
      <c r="J106" s="6"/>
      <c r="K106" s="6"/>
      <c r="L106" s="6"/>
      <c r="M106" s="6"/>
      <c r="N106" s="6"/>
      <c r="O106" s="6"/>
      <c r="P106" s="6"/>
      <c r="Q106" s="6"/>
      <c r="R106" s="6"/>
      <c r="S106" s="6"/>
    </row>
    <row r="107" spans="3:19" x14ac:dyDescent="0.25">
      <c r="C107" s="6"/>
      <c r="D107" s="6"/>
      <c r="E107" s="6"/>
      <c r="F107" s="6"/>
      <c r="G107" s="6"/>
      <c r="H107" s="6"/>
      <c r="I107" s="6"/>
      <c r="J107" s="6"/>
      <c r="K107" s="6"/>
      <c r="L107" s="6"/>
      <c r="M107" s="6"/>
      <c r="N107" s="6"/>
      <c r="O107" s="6"/>
      <c r="P107" s="6"/>
      <c r="Q107" s="6"/>
      <c r="R107" s="6"/>
      <c r="S107" s="6"/>
    </row>
    <row r="108" spans="3:19" x14ac:dyDescent="0.25">
      <c r="C108" s="6"/>
      <c r="D108" s="6"/>
      <c r="E108" s="6"/>
      <c r="F108" s="6"/>
      <c r="G108" s="6"/>
      <c r="H108" s="6"/>
      <c r="I108" s="6"/>
      <c r="J108" s="6"/>
      <c r="K108" s="6"/>
      <c r="L108" s="6"/>
      <c r="M108" s="6"/>
      <c r="N108" s="6"/>
      <c r="O108" s="6"/>
      <c r="P108" s="6"/>
      <c r="Q108" s="6"/>
      <c r="R108" s="6"/>
      <c r="S108" s="6"/>
    </row>
    <row r="109" spans="3:19" x14ac:dyDescent="0.25">
      <c r="C109" s="6"/>
      <c r="D109" s="6"/>
      <c r="E109" s="6"/>
      <c r="F109" s="6"/>
      <c r="G109" s="6"/>
      <c r="H109" s="6"/>
      <c r="I109" s="6"/>
      <c r="J109" s="6"/>
      <c r="K109" s="6"/>
      <c r="L109" s="6"/>
      <c r="M109" s="6"/>
      <c r="N109" s="6"/>
      <c r="O109" s="6"/>
      <c r="P109" s="6"/>
      <c r="Q109" s="6"/>
      <c r="R109" s="6"/>
      <c r="S109" s="6"/>
    </row>
    <row r="110" spans="3:19" x14ac:dyDescent="0.25">
      <c r="C110" s="6"/>
      <c r="D110" s="6"/>
      <c r="E110" s="6"/>
      <c r="F110" s="6"/>
      <c r="G110" s="6"/>
      <c r="H110" s="6"/>
      <c r="I110" s="6"/>
      <c r="J110" s="6"/>
      <c r="K110" s="6"/>
      <c r="L110" s="6"/>
      <c r="M110" s="6"/>
      <c r="N110" s="6"/>
      <c r="O110" s="6"/>
      <c r="P110" s="6"/>
      <c r="Q110" s="6"/>
      <c r="R110" s="6"/>
      <c r="S110" s="6"/>
    </row>
    <row r="111" spans="3:19" x14ac:dyDescent="0.25">
      <c r="C111" s="6"/>
      <c r="D111" s="6"/>
      <c r="E111" s="6"/>
      <c r="F111" s="6"/>
      <c r="G111" s="6"/>
      <c r="H111" s="6"/>
      <c r="I111" s="6"/>
      <c r="J111" s="6"/>
      <c r="K111" s="6"/>
      <c r="L111" s="6"/>
      <c r="M111" s="6"/>
      <c r="N111" s="6"/>
      <c r="O111" s="6"/>
      <c r="P111" s="6"/>
      <c r="Q111" s="6"/>
      <c r="R111" s="6"/>
      <c r="S111" s="6"/>
    </row>
    <row r="112" spans="3:19" x14ac:dyDescent="0.25">
      <c r="C112" s="6"/>
      <c r="D112" s="6"/>
      <c r="E112" s="6"/>
      <c r="F112" s="6"/>
      <c r="G112" s="6"/>
      <c r="H112" s="6"/>
      <c r="I112" s="6"/>
      <c r="J112" s="6"/>
      <c r="K112" s="6"/>
      <c r="L112" s="6"/>
      <c r="M112" s="6"/>
      <c r="N112" s="6"/>
      <c r="O112" s="6"/>
      <c r="P112" s="6"/>
      <c r="Q112" s="6"/>
      <c r="R112" s="6"/>
      <c r="S112" s="6"/>
    </row>
    <row r="113" spans="3:19" x14ac:dyDescent="0.25">
      <c r="C113" s="6"/>
      <c r="D113" s="6"/>
      <c r="E113" s="6"/>
      <c r="F113" s="6"/>
      <c r="G113" s="6"/>
      <c r="H113" s="6"/>
      <c r="I113" s="6"/>
      <c r="J113" s="6"/>
      <c r="K113" s="6"/>
      <c r="L113" s="6"/>
      <c r="M113" s="6"/>
      <c r="N113" s="6"/>
      <c r="O113" s="6"/>
      <c r="P113" s="6"/>
      <c r="Q113" s="6"/>
      <c r="R113" s="6"/>
      <c r="S113" s="6"/>
    </row>
    <row r="114" spans="3:19" x14ac:dyDescent="0.25">
      <c r="C114" s="6"/>
      <c r="D114" s="6"/>
      <c r="E114" s="6"/>
      <c r="F114" s="6"/>
      <c r="G114" s="6"/>
      <c r="H114" s="6"/>
      <c r="I114" s="6"/>
      <c r="J114" s="6"/>
      <c r="K114" s="6"/>
      <c r="L114" s="6"/>
      <c r="M114" s="6"/>
      <c r="N114" s="6"/>
      <c r="O114" s="6"/>
      <c r="P114" s="6"/>
      <c r="Q114" s="6"/>
      <c r="R114" s="6"/>
      <c r="S114" s="6"/>
    </row>
    <row r="115" spans="3:19" x14ac:dyDescent="0.25">
      <c r="C115" s="6"/>
      <c r="D115" s="6"/>
      <c r="E115" s="6"/>
      <c r="F115" s="6"/>
      <c r="G115" s="6"/>
      <c r="H115" s="6"/>
      <c r="I115" s="6"/>
      <c r="J115" s="6"/>
      <c r="K115" s="6"/>
      <c r="L115" s="6"/>
      <c r="M115" s="6"/>
      <c r="N115" s="6"/>
      <c r="O115" s="6"/>
      <c r="P115" s="6"/>
      <c r="Q115" s="6"/>
      <c r="R115" s="6"/>
      <c r="S115" s="6"/>
    </row>
    <row r="116" spans="3:19" x14ac:dyDescent="0.25">
      <c r="C116" s="6"/>
      <c r="D116" s="6"/>
      <c r="E116" s="6"/>
      <c r="F116" s="6"/>
      <c r="G116" s="6"/>
      <c r="H116" s="6"/>
      <c r="I116" s="6"/>
      <c r="J116" s="6"/>
      <c r="K116" s="6"/>
      <c r="L116" s="6"/>
      <c r="M116" s="6"/>
      <c r="N116" s="6"/>
      <c r="O116" s="6"/>
      <c r="P116" s="6"/>
      <c r="Q116" s="6"/>
      <c r="R116" s="6"/>
      <c r="S116" s="6"/>
    </row>
    <row r="117" spans="3:19" x14ac:dyDescent="0.25">
      <c r="C117" s="6"/>
      <c r="D117" s="6"/>
      <c r="E117" s="6"/>
      <c r="F117" s="6"/>
      <c r="G117" s="6"/>
      <c r="H117" s="6"/>
      <c r="I117" s="6"/>
      <c r="J117" s="6"/>
      <c r="K117" s="6"/>
      <c r="L117" s="6"/>
      <c r="M117" s="6"/>
      <c r="N117" s="6"/>
      <c r="O117" s="6"/>
      <c r="P117" s="6"/>
      <c r="Q117" s="6"/>
      <c r="R117" s="6"/>
      <c r="S117" s="6"/>
    </row>
    <row r="118" spans="3:19" x14ac:dyDescent="0.25">
      <c r="C118" s="6"/>
      <c r="D118" s="6"/>
      <c r="E118" s="6"/>
      <c r="F118" s="6"/>
      <c r="G118" s="6"/>
      <c r="H118" s="6"/>
      <c r="I118" s="6"/>
      <c r="J118" s="6"/>
      <c r="K118" s="6"/>
      <c r="L118" s="6"/>
      <c r="M118" s="6"/>
      <c r="N118" s="6"/>
      <c r="O118" s="6"/>
      <c r="P118" s="6"/>
      <c r="Q118" s="6"/>
      <c r="R118" s="6"/>
      <c r="S118" s="6"/>
    </row>
    <row r="119" spans="3:19" x14ac:dyDescent="0.25">
      <c r="C119" s="6"/>
      <c r="D119" s="6"/>
      <c r="E119" s="6"/>
      <c r="F119" s="6"/>
      <c r="G119" s="6"/>
      <c r="H119" s="6"/>
      <c r="I119" s="6"/>
      <c r="J119" s="6"/>
      <c r="K119" s="6"/>
      <c r="L119" s="6"/>
      <c r="M119" s="6"/>
      <c r="N119" s="6"/>
      <c r="O119" s="6"/>
      <c r="P119" s="6"/>
      <c r="Q119" s="6"/>
      <c r="R119" s="6"/>
      <c r="S119" s="6"/>
    </row>
    <row r="120" spans="3:19" x14ac:dyDescent="0.25">
      <c r="C120" s="6"/>
      <c r="D120" s="6"/>
      <c r="E120" s="6"/>
      <c r="F120" s="6"/>
      <c r="G120" s="6"/>
      <c r="H120" s="6"/>
      <c r="I120" s="6"/>
      <c r="J120" s="6"/>
      <c r="K120" s="6"/>
      <c r="L120" s="6"/>
      <c r="M120" s="6"/>
      <c r="N120" s="6"/>
      <c r="O120" s="6"/>
      <c r="P120" s="6"/>
      <c r="Q120" s="6"/>
      <c r="R120" s="6"/>
      <c r="S120" s="6"/>
    </row>
    <row r="121" spans="3:19" x14ac:dyDescent="0.25">
      <c r="C121" s="6"/>
      <c r="D121" s="6"/>
      <c r="E121" s="6"/>
      <c r="F121" s="6"/>
      <c r="G121" s="6"/>
      <c r="H121" s="6"/>
      <c r="I121" s="6"/>
      <c r="J121" s="6"/>
      <c r="K121" s="6"/>
      <c r="L121" s="6"/>
      <c r="M121" s="6"/>
      <c r="N121" s="6"/>
      <c r="O121" s="6"/>
      <c r="P121" s="6"/>
      <c r="Q121" s="6"/>
      <c r="R121" s="6"/>
      <c r="S121" s="6"/>
    </row>
    <row r="122" spans="3:19" x14ac:dyDescent="0.25">
      <c r="C122" s="6"/>
      <c r="D122" s="6"/>
      <c r="E122" s="6"/>
      <c r="F122" s="6"/>
      <c r="G122" s="6"/>
      <c r="H122" s="6"/>
      <c r="I122" s="6"/>
      <c r="J122" s="6"/>
      <c r="K122" s="6"/>
      <c r="L122" s="6"/>
      <c r="M122" s="6"/>
      <c r="N122" s="6"/>
      <c r="O122" s="6"/>
      <c r="P122" s="6"/>
      <c r="Q122" s="6"/>
      <c r="R122" s="6"/>
      <c r="S122" s="6"/>
    </row>
    <row r="123" spans="3:19" x14ac:dyDescent="0.25">
      <c r="C123" s="6"/>
      <c r="D123" s="6"/>
      <c r="E123" s="6"/>
      <c r="F123" s="6"/>
      <c r="G123" s="6"/>
      <c r="H123" s="6"/>
      <c r="I123" s="6"/>
      <c r="J123" s="6"/>
      <c r="K123" s="6"/>
      <c r="L123" s="6"/>
      <c r="M123" s="6"/>
      <c r="N123" s="6"/>
      <c r="O123" s="6"/>
      <c r="P123" s="6"/>
      <c r="Q123" s="6"/>
      <c r="R123" s="6"/>
      <c r="S123" s="6"/>
    </row>
    <row r="124" spans="3:19" x14ac:dyDescent="0.25">
      <c r="C124" s="6"/>
      <c r="D124" s="6"/>
      <c r="E124" s="6"/>
      <c r="F124" s="6"/>
      <c r="G124" s="6"/>
      <c r="H124" s="6"/>
      <c r="I124" s="6"/>
      <c r="J124" s="6"/>
      <c r="K124" s="6"/>
      <c r="L124" s="6"/>
      <c r="M124" s="6"/>
      <c r="N124" s="6"/>
      <c r="O124" s="6"/>
      <c r="P124" s="6"/>
      <c r="Q124" s="6"/>
      <c r="R124" s="6"/>
      <c r="S124" s="6"/>
    </row>
    <row r="125" spans="3:19" x14ac:dyDescent="0.25">
      <c r="C125" s="6"/>
      <c r="D125" s="6"/>
      <c r="E125" s="6"/>
      <c r="F125" s="6"/>
      <c r="G125" s="6"/>
      <c r="H125" s="6"/>
      <c r="I125" s="6"/>
      <c r="J125" s="6"/>
      <c r="K125" s="6"/>
      <c r="L125" s="6"/>
      <c r="M125" s="6"/>
      <c r="N125" s="6"/>
      <c r="O125" s="6"/>
      <c r="P125" s="6"/>
      <c r="Q125" s="6"/>
      <c r="R125" s="6"/>
      <c r="S125" s="6"/>
    </row>
    <row r="126" spans="3:19" x14ac:dyDescent="0.2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T126"/>
  <sheetViews>
    <sheetView workbookViewId="0">
      <selection activeCell="D1" sqref="D1"/>
    </sheetView>
  </sheetViews>
  <sheetFormatPr defaultRowHeight="15" x14ac:dyDescent="0.25"/>
  <sheetData>
    <row r="1" spans="1:20" x14ac:dyDescent="0.25">
      <c r="A1" t="s">
        <v>127</v>
      </c>
      <c r="B1" t="s">
        <v>128</v>
      </c>
      <c r="C1" t="s">
        <v>72</v>
      </c>
      <c r="D1" t="s">
        <v>134</v>
      </c>
      <c r="E1" s="10" t="s">
        <v>124</v>
      </c>
      <c r="F1" t="s">
        <v>73</v>
      </c>
      <c r="G1" t="s">
        <v>74</v>
      </c>
      <c r="H1" t="s">
        <v>75</v>
      </c>
      <c r="I1" t="s">
        <v>77</v>
      </c>
      <c r="J1" t="s">
        <v>78</v>
      </c>
      <c r="K1" t="s">
        <v>79</v>
      </c>
      <c r="L1" t="s">
        <v>80</v>
      </c>
      <c r="M1" t="s">
        <v>76</v>
      </c>
      <c r="N1" t="s">
        <v>126</v>
      </c>
      <c r="O1" t="s">
        <v>82</v>
      </c>
      <c r="P1" t="s">
        <v>58</v>
      </c>
      <c r="Q1" t="s">
        <v>59</v>
      </c>
      <c r="R1" t="s">
        <v>60</v>
      </c>
      <c r="S1" t="s">
        <v>61</v>
      </c>
      <c r="T1" t="s">
        <v>21</v>
      </c>
    </row>
    <row r="2" spans="1:20" x14ac:dyDescent="0.25">
      <c r="A2" t="s">
        <v>111</v>
      </c>
      <c r="B2" t="s">
        <v>95</v>
      </c>
      <c r="C2" s="6">
        <v>3571.166748046875</v>
      </c>
      <c r="D2" s="6">
        <v>878.43939208984375</v>
      </c>
      <c r="E2" s="6">
        <v>55.833332061767578</v>
      </c>
      <c r="F2" s="6">
        <v>74.333335876464844</v>
      </c>
      <c r="G2" s="6"/>
      <c r="H2" s="6">
        <v>1512.616943359375</v>
      </c>
      <c r="I2" s="6">
        <v>134.40476989746094</v>
      </c>
      <c r="J2" s="6">
        <v>8947.458984375</v>
      </c>
      <c r="K2" s="6">
        <v>394.33331298828125</v>
      </c>
      <c r="L2" s="6">
        <v>6702.40478515625</v>
      </c>
      <c r="M2" s="6">
        <v>13470.318359375</v>
      </c>
      <c r="N2" s="6">
        <v>75.666664123535156</v>
      </c>
      <c r="O2" s="6">
        <v>3671.22216796875</v>
      </c>
      <c r="P2" s="6">
        <v>3348.30859375</v>
      </c>
      <c r="Q2" s="6">
        <v>11757.298828125</v>
      </c>
      <c r="R2" s="6">
        <v>133.22686767578125</v>
      </c>
      <c r="S2" s="6">
        <v>11862.728515625</v>
      </c>
    </row>
    <row r="3" spans="1:20" x14ac:dyDescent="0.25">
      <c r="A3" t="s">
        <v>111</v>
      </c>
      <c r="B3" t="s">
        <v>96</v>
      </c>
      <c r="C3" s="6">
        <v>538.21429443359375</v>
      </c>
      <c r="D3" s="6">
        <v>239.5</v>
      </c>
      <c r="E3" s="6"/>
      <c r="F3" s="6">
        <v>127.83332824707031</v>
      </c>
      <c r="G3" s="6">
        <v>86</v>
      </c>
      <c r="H3" s="6">
        <v>1196.8182373046875</v>
      </c>
      <c r="I3" s="6">
        <v>2951.189453125</v>
      </c>
      <c r="J3" s="6">
        <v>1902.9583740234375</v>
      </c>
      <c r="K3" s="6">
        <v>641.66668701171875</v>
      </c>
      <c r="L3" s="6">
        <v>653.5</v>
      </c>
      <c r="M3" s="6">
        <v>6863.439453125</v>
      </c>
      <c r="N3" s="6">
        <v>151.33332824707031</v>
      </c>
      <c r="O3" s="6">
        <v>3156.5556640625</v>
      </c>
      <c r="P3" s="6">
        <v>144.10250854492188</v>
      </c>
      <c r="Q3" s="6">
        <v>215.19229125976563</v>
      </c>
      <c r="R3" s="6">
        <v>11.33663272857666</v>
      </c>
      <c r="S3" s="6">
        <v>796.69036865234375</v>
      </c>
    </row>
    <row r="4" spans="1:20" x14ac:dyDescent="0.25">
      <c r="A4" t="s">
        <v>111</v>
      </c>
      <c r="B4" t="s">
        <v>129</v>
      </c>
      <c r="C4" s="6">
        <v>224.07142639160156</v>
      </c>
      <c r="D4" s="6"/>
      <c r="E4" s="6"/>
      <c r="F4" s="6"/>
      <c r="G4" s="6">
        <v>10</v>
      </c>
      <c r="H4" s="6">
        <v>35.5</v>
      </c>
      <c r="I4" s="6">
        <v>39.5</v>
      </c>
      <c r="J4" s="6">
        <v>509.75</v>
      </c>
      <c r="K4" s="6">
        <v>48</v>
      </c>
      <c r="L4" s="6">
        <v>1779.638916015625</v>
      </c>
      <c r="M4" s="6">
        <v>32.931816101074219</v>
      </c>
      <c r="N4" s="6">
        <v>38.25</v>
      </c>
      <c r="O4" s="6">
        <v>474.0404052734375</v>
      </c>
      <c r="P4" s="6">
        <v>8.7263908386230469</v>
      </c>
      <c r="Q4" s="6"/>
      <c r="R4" s="6">
        <v>1</v>
      </c>
      <c r="S4" s="6">
        <v>41.816329956054688</v>
      </c>
    </row>
    <row r="5" spans="1:20" x14ac:dyDescent="0.25">
      <c r="A5" t="s">
        <v>112</v>
      </c>
      <c r="B5" t="s">
        <v>95</v>
      </c>
      <c r="C5" s="6">
        <v>3891.699951171875</v>
      </c>
      <c r="D5" s="6">
        <v>360.60000610351563</v>
      </c>
      <c r="E5" s="6">
        <v>201</v>
      </c>
      <c r="F5" s="6">
        <v>1015.75</v>
      </c>
      <c r="G5" s="6">
        <v>41.5</v>
      </c>
      <c r="H5" s="6">
        <v>4288.22216796875</v>
      </c>
      <c r="I5" s="6">
        <v>6888.54296875</v>
      </c>
      <c r="J5" s="6">
        <v>18618.857421875</v>
      </c>
      <c r="K5" s="6">
        <v>930.22216796875</v>
      </c>
      <c r="L5" s="6">
        <v>8393</v>
      </c>
      <c r="M5" s="6">
        <v>22919.607421875</v>
      </c>
      <c r="N5" s="6">
        <v>1966</v>
      </c>
      <c r="O5" s="6">
        <v>7806</v>
      </c>
      <c r="P5" s="6">
        <v>6.7953019142150879</v>
      </c>
      <c r="Q5" s="6"/>
      <c r="R5" s="6">
        <v>1</v>
      </c>
      <c r="S5" s="6">
        <v>63.796249389648438</v>
      </c>
    </row>
    <row r="6" spans="1:20" x14ac:dyDescent="0.25">
      <c r="A6" t="s">
        <v>112</v>
      </c>
      <c r="B6" t="s">
        <v>96</v>
      </c>
      <c r="C6" s="6">
        <v>546.4000244140625</v>
      </c>
      <c r="D6" s="6">
        <v>1239.2249755859375</v>
      </c>
      <c r="E6" s="6">
        <v>1065.5</v>
      </c>
      <c r="F6" s="6">
        <v>323.5</v>
      </c>
      <c r="G6" s="6">
        <v>185.45832824707031</v>
      </c>
      <c r="H6" s="6">
        <v>4742.216796875</v>
      </c>
      <c r="I6" s="6">
        <v>2208.199951171875</v>
      </c>
      <c r="J6" s="6">
        <v>3831.96435546875</v>
      </c>
      <c r="K6" s="6">
        <v>736.888916015625</v>
      </c>
      <c r="L6" s="6">
        <v>879</v>
      </c>
      <c r="M6" s="6">
        <v>5034.75</v>
      </c>
      <c r="N6" s="6"/>
      <c r="O6" s="6">
        <v>2890.22216796875</v>
      </c>
      <c r="P6" s="6"/>
      <c r="Q6" s="6">
        <v>8.4915037155151367</v>
      </c>
      <c r="R6" s="6"/>
      <c r="S6" s="6"/>
    </row>
    <row r="7" spans="1:20" x14ac:dyDescent="0.25">
      <c r="A7" t="s">
        <v>112</v>
      </c>
      <c r="B7" t="s">
        <v>129</v>
      </c>
      <c r="C7" s="6">
        <v>156.19999694824219</v>
      </c>
      <c r="D7" s="6">
        <v>140.91667175292969</v>
      </c>
      <c r="E7" s="6">
        <v>364.25</v>
      </c>
      <c r="F7" s="6">
        <v>124.16666412353516</v>
      </c>
      <c r="G7" s="6">
        <v>122.66667175292969</v>
      </c>
      <c r="H7" s="6">
        <v>270.91665649414063</v>
      </c>
      <c r="I7" s="6">
        <v>26.200000762939453</v>
      </c>
      <c r="J7" s="6">
        <v>1010.30078125</v>
      </c>
      <c r="K7" s="6">
        <v>52</v>
      </c>
      <c r="L7" s="6">
        <v>879</v>
      </c>
      <c r="M7" s="6">
        <v>93</v>
      </c>
      <c r="N7" s="6">
        <v>52</v>
      </c>
      <c r="O7" s="6">
        <v>277.0555419921875</v>
      </c>
      <c r="P7" s="6">
        <v>3671.3505859375</v>
      </c>
      <c r="Q7" s="6">
        <v>8287.654296875</v>
      </c>
      <c r="R7" s="6">
        <v>823.5518798828125</v>
      </c>
      <c r="S7" s="6">
        <v>10906.291015625</v>
      </c>
    </row>
    <row r="8" spans="1:20" x14ac:dyDescent="0.25">
      <c r="A8" t="s">
        <v>113</v>
      </c>
      <c r="B8" t="s">
        <v>95</v>
      </c>
      <c r="C8" s="6">
        <v>4575.4287109375</v>
      </c>
      <c r="D8" s="6">
        <v>5367.30712890625</v>
      </c>
      <c r="E8" s="6">
        <v>1467.199951171875</v>
      </c>
      <c r="F8" s="6">
        <v>3763.0888671875</v>
      </c>
      <c r="G8" s="6">
        <v>505.03076171875</v>
      </c>
      <c r="H8" s="6">
        <v>17184.7421875</v>
      </c>
      <c r="I8" s="6">
        <v>18947.650390625</v>
      </c>
      <c r="J8" s="6">
        <v>42007.84375</v>
      </c>
      <c r="K8" s="6">
        <v>1797</v>
      </c>
      <c r="L8" s="6">
        <v>20030.69921875</v>
      </c>
      <c r="M8" s="6">
        <v>55972.4765625</v>
      </c>
      <c r="N8" s="6">
        <v>5105.66650390625</v>
      </c>
      <c r="O8" s="6">
        <v>12880.6171875</v>
      </c>
      <c r="P8" s="6">
        <v>190.38619995117188</v>
      </c>
      <c r="Q8" s="6">
        <v>571.38494873046875</v>
      </c>
      <c r="R8" s="6">
        <v>351.25961303710938</v>
      </c>
      <c r="S8" s="6">
        <v>1016.583984375</v>
      </c>
    </row>
    <row r="9" spans="1:20" x14ac:dyDescent="0.25">
      <c r="A9" t="s">
        <v>113</v>
      </c>
      <c r="B9" t="s">
        <v>96</v>
      </c>
      <c r="C9" s="6">
        <v>3364.191650390625</v>
      </c>
      <c r="D9" s="6">
        <v>7416.083984375</v>
      </c>
      <c r="E9" s="6">
        <v>207.19999694824219</v>
      </c>
      <c r="F9" s="6">
        <v>1219.7769775390625</v>
      </c>
      <c r="G9" s="6">
        <v>2539.41162109375</v>
      </c>
      <c r="H9" s="6">
        <v>8362.7001953125</v>
      </c>
      <c r="I9" s="6">
        <v>5435.0068359375</v>
      </c>
      <c r="J9" s="6">
        <v>11252.744140625</v>
      </c>
      <c r="K9" s="6">
        <v>863.9285888671875</v>
      </c>
      <c r="L9" s="6">
        <v>14988.4033203125</v>
      </c>
      <c r="M9" s="6">
        <v>11218.154296875</v>
      </c>
      <c r="N9" s="6">
        <v>2267.5</v>
      </c>
      <c r="O9" s="6">
        <v>15390.16015625</v>
      </c>
      <c r="P9" s="6">
        <v>21.823337554931641</v>
      </c>
      <c r="Q9" s="6">
        <v>42.655593872070313</v>
      </c>
      <c r="R9" s="6">
        <v>63.127880096435547</v>
      </c>
      <c r="S9" s="6">
        <v>163.99430847167969</v>
      </c>
    </row>
    <row r="10" spans="1:20" x14ac:dyDescent="0.25">
      <c r="A10" t="s">
        <v>113</v>
      </c>
      <c r="B10" t="s">
        <v>129</v>
      </c>
      <c r="C10" s="6">
        <v>742</v>
      </c>
      <c r="D10" s="6">
        <v>320.5736083984375</v>
      </c>
      <c r="E10" s="6">
        <v>178.16233825683594</v>
      </c>
      <c r="F10" s="6">
        <v>212.79220581054688</v>
      </c>
      <c r="G10" s="6">
        <v>229.80519104003906</v>
      </c>
      <c r="H10" s="6">
        <v>1230.65234375</v>
      </c>
      <c r="I10" s="6">
        <v>2315.68896484375</v>
      </c>
      <c r="J10" s="6">
        <v>1441</v>
      </c>
      <c r="K10" s="6">
        <v>191.07142639160156</v>
      </c>
      <c r="L10" s="6">
        <v>5425.5</v>
      </c>
      <c r="M10" s="6">
        <v>1525.6334228515625</v>
      </c>
      <c r="N10" s="6">
        <v>1556</v>
      </c>
      <c r="O10" s="6">
        <v>1644.357177734375</v>
      </c>
      <c r="P10" s="6">
        <v>12.911015510559082</v>
      </c>
      <c r="Q10" s="6">
        <v>11.457858085632324</v>
      </c>
      <c r="R10" s="6">
        <v>206.46412658691406</v>
      </c>
      <c r="S10" s="6">
        <v>142.77413940429688</v>
      </c>
    </row>
    <row r="11" spans="1:20" x14ac:dyDescent="0.25">
      <c r="A11" t="s">
        <v>114</v>
      </c>
      <c r="B11" t="s">
        <v>95</v>
      </c>
      <c r="C11" s="6">
        <v>647</v>
      </c>
      <c r="D11" s="6"/>
      <c r="E11" s="6">
        <v>149.80000305175781</v>
      </c>
      <c r="F11" s="6">
        <v>2007</v>
      </c>
      <c r="G11" s="6">
        <v>62</v>
      </c>
      <c r="H11" s="6">
        <v>10577.5419921875</v>
      </c>
      <c r="I11" s="6">
        <v>18090.60546875</v>
      </c>
      <c r="J11" s="6">
        <v>21648.443359375</v>
      </c>
      <c r="K11" s="6"/>
      <c r="L11" s="6">
        <v>14402.0419921875</v>
      </c>
      <c r="M11" s="6">
        <v>22991.6484375</v>
      </c>
      <c r="N11" s="6">
        <v>10139.3310546875</v>
      </c>
      <c r="O11" s="6">
        <v>15838.9169921875</v>
      </c>
      <c r="P11" s="6">
        <v>522.99725341796875</v>
      </c>
      <c r="Q11" s="6">
        <v>1777.1082763671875</v>
      </c>
      <c r="R11" s="6"/>
      <c r="S11" s="6">
        <v>2149.766357421875</v>
      </c>
    </row>
    <row r="12" spans="1:20" x14ac:dyDescent="0.25">
      <c r="A12" t="s">
        <v>114</v>
      </c>
      <c r="B12" t="s">
        <v>96</v>
      </c>
      <c r="C12" s="6">
        <v>1396.0908203125</v>
      </c>
      <c r="D12" s="6">
        <v>53</v>
      </c>
      <c r="E12" s="6">
        <v>2455.742919921875</v>
      </c>
      <c r="F12" s="6"/>
      <c r="G12" s="6">
        <v>53</v>
      </c>
      <c r="H12" s="6">
        <v>5862.19677734375</v>
      </c>
      <c r="I12" s="6">
        <v>3312.363525390625</v>
      </c>
      <c r="J12" s="6">
        <v>7050.888671875</v>
      </c>
      <c r="K12" s="6">
        <v>3615.54541015625</v>
      </c>
      <c r="L12" s="6">
        <v>15405.625</v>
      </c>
      <c r="M12" s="6">
        <v>6805.54541015625</v>
      </c>
      <c r="N12" s="6">
        <v>3431.9287109375</v>
      </c>
      <c r="O12" s="6">
        <v>2119.107177734375</v>
      </c>
      <c r="P12" s="6">
        <v>29.448282241821289</v>
      </c>
      <c r="Q12" s="6">
        <v>15.860088348388672</v>
      </c>
      <c r="R12" s="6"/>
      <c r="S12" s="6">
        <v>82.543724060058594</v>
      </c>
    </row>
    <row r="13" spans="1:20" x14ac:dyDescent="0.25">
      <c r="A13" t="s">
        <v>114</v>
      </c>
      <c r="B13" t="s">
        <v>129</v>
      </c>
      <c r="C13" s="6">
        <v>227.39999389648438</v>
      </c>
      <c r="D13" s="6">
        <v>423.62857055664063</v>
      </c>
      <c r="E13" s="6">
        <v>265.76666259765625</v>
      </c>
      <c r="F13" s="6">
        <v>112.5</v>
      </c>
      <c r="G13" s="6">
        <v>47.333332061767578</v>
      </c>
      <c r="H13" s="6">
        <v>1577.376220703125</v>
      </c>
      <c r="I13" s="6">
        <v>2823.89599609375</v>
      </c>
      <c r="J13" s="6">
        <v>1951.946044921875</v>
      </c>
      <c r="K13" s="6">
        <v>87.666671752929688</v>
      </c>
      <c r="L13" s="6">
        <v>1256.2889404296875</v>
      </c>
      <c r="M13" s="6">
        <v>1251.2857666015625</v>
      </c>
      <c r="N13" s="6">
        <v>761.9285888671875</v>
      </c>
      <c r="O13" s="6">
        <v>4297.62158203125</v>
      </c>
      <c r="P13" s="6"/>
      <c r="Q13" s="6"/>
      <c r="R13" s="6"/>
      <c r="S13" s="6">
        <v>3.3213930130004883</v>
      </c>
    </row>
    <row r="14" spans="1:20" x14ac:dyDescent="0.25">
      <c r="A14" t="s">
        <v>115</v>
      </c>
      <c r="B14" t="s">
        <v>95</v>
      </c>
      <c r="C14" s="6">
        <v>8395.44921875</v>
      </c>
      <c r="D14" s="6">
        <v>6600.5087890625</v>
      </c>
      <c r="E14" s="6">
        <v>2315.25</v>
      </c>
      <c r="F14" s="6">
        <v>4700</v>
      </c>
      <c r="G14" s="6">
        <v>478</v>
      </c>
      <c r="H14" s="6">
        <v>6782</v>
      </c>
      <c r="I14" s="6">
        <v>8481.25</v>
      </c>
      <c r="J14" s="6">
        <v>23971.154296875</v>
      </c>
      <c r="K14" s="6">
        <v>2124.384521484375</v>
      </c>
      <c r="L14" s="6">
        <v>16465.060546875</v>
      </c>
      <c r="M14" s="6">
        <v>30333.8125</v>
      </c>
      <c r="N14" s="6">
        <v>6694.3330078125</v>
      </c>
      <c r="O14" s="6">
        <v>14235.4169921875</v>
      </c>
      <c r="P14" s="6"/>
      <c r="Q14" s="6"/>
      <c r="R14" s="6"/>
      <c r="S14" s="6">
        <v>2.7369356155395508</v>
      </c>
    </row>
    <row r="15" spans="1:20" x14ac:dyDescent="0.25">
      <c r="A15" t="s">
        <v>115</v>
      </c>
      <c r="B15" t="s">
        <v>96</v>
      </c>
      <c r="C15" s="6">
        <v>1582</v>
      </c>
      <c r="D15" s="6">
        <v>29.571428298950195</v>
      </c>
      <c r="E15" s="6">
        <v>1163.25</v>
      </c>
      <c r="F15" s="6">
        <v>98.25</v>
      </c>
      <c r="G15" s="6">
        <v>3862.357177734375</v>
      </c>
      <c r="H15" s="6">
        <v>11516</v>
      </c>
      <c r="I15" s="6">
        <v>1465.4000244140625</v>
      </c>
      <c r="J15" s="6">
        <v>3830.115478515625</v>
      </c>
      <c r="K15" s="6">
        <v>892.423095703125</v>
      </c>
      <c r="L15" s="6">
        <v>4156.5556640625</v>
      </c>
      <c r="M15" s="6">
        <v>11023.7216796875</v>
      </c>
      <c r="N15" s="6"/>
      <c r="O15" s="6">
        <v>1633.3333740234375</v>
      </c>
      <c r="P15" s="6">
        <v>2.7369356155395508</v>
      </c>
      <c r="Q15" s="6"/>
      <c r="R15" s="6"/>
      <c r="S15" s="6"/>
    </row>
    <row r="16" spans="1:20" x14ac:dyDescent="0.25">
      <c r="A16" t="s">
        <v>115</v>
      </c>
      <c r="B16" t="s">
        <v>129</v>
      </c>
      <c r="C16" s="6">
        <v>2172.5</v>
      </c>
      <c r="D16" s="6">
        <v>88.714286804199219</v>
      </c>
      <c r="E16" s="6">
        <v>233</v>
      </c>
      <c r="F16" s="6">
        <v>436.67144775390625</v>
      </c>
      <c r="G16" s="6">
        <v>480.14285278320313</v>
      </c>
      <c r="H16" s="6">
        <v>2691.800048828125</v>
      </c>
      <c r="I16" s="6">
        <v>86.800003051757813</v>
      </c>
      <c r="J16" s="6">
        <v>433.39999389648438</v>
      </c>
      <c r="K16" s="6">
        <v>139.19230651855469</v>
      </c>
      <c r="L16" s="6"/>
      <c r="M16" s="6">
        <v>212.60000610351563</v>
      </c>
      <c r="N16" s="6">
        <v>51</v>
      </c>
      <c r="O16" s="6">
        <v>2048.58349609375</v>
      </c>
      <c r="P16" s="6"/>
      <c r="Q16" s="6"/>
      <c r="R16" s="6">
        <v>19.753334045410156</v>
      </c>
      <c r="S16" s="6"/>
    </row>
    <row r="17" spans="1:19" x14ac:dyDescent="0.25">
      <c r="A17" t="s">
        <v>116</v>
      </c>
      <c r="B17" t="s">
        <v>95</v>
      </c>
      <c r="C17" s="6">
        <v>1562.2666015625</v>
      </c>
      <c r="D17" s="6">
        <v>906.6944580078125</v>
      </c>
      <c r="E17" s="6">
        <v>2532</v>
      </c>
      <c r="F17" s="6">
        <v>3253.625732421875</v>
      </c>
      <c r="G17" s="6">
        <v>1981.979736328125</v>
      </c>
      <c r="H17" s="6">
        <v>6178.1787109375</v>
      </c>
      <c r="I17" s="6">
        <v>8099.0498046875</v>
      </c>
      <c r="J17" s="6">
        <v>12446.533203125</v>
      </c>
      <c r="K17" s="6">
        <v>320.25</v>
      </c>
      <c r="L17" s="6">
        <v>5608.39990234375</v>
      </c>
      <c r="M17" s="6">
        <v>13004.533203125</v>
      </c>
      <c r="N17" s="6">
        <v>2219.833251953125</v>
      </c>
      <c r="O17" s="6">
        <v>3504.75</v>
      </c>
      <c r="P17" s="6"/>
      <c r="Q17" s="6"/>
      <c r="R17" s="6"/>
      <c r="S17" s="6"/>
    </row>
    <row r="18" spans="1:19" x14ac:dyDescent="0.25">
      <c r="A18" t="s">
        <v>116</v>
      </c>
      <c r="B18" t="s">
        <v>96</v>
      </c>
      <c r="C18" s="6">
        <v>1567.5</v>
      </c>
      <c r="D18" s="6">
        <v>1469.6666259765625</v>
      </c>
      <c r="E18" s="6"/>
      <c r="F18" s="6">
        <v>1439.25</v>
      </c>
      <c r="G18" s="6">
        <v>891.58331298828125</v>
      </c>
      <c r="H18" s="6">
        <v>1432.4285888671875</v>
      </c>
      <c r="I18" s="6">
        <v>761.54998779296875</v>
      </c>
      <c r="J18" s="6">
        <v>2304.10009765625</v>
      </c>
      <c r="K18" s="6">
        <v>213</v>
      </c>
      <c r="L18" s="6">
        <v>5438.349609375</v>
      </c>
      <c r="M18" s="6">
        <v>2586.050048828125</v>
      </c>
      <c r="N18" s="6">
        <v>481.25</v>
      </c>
      <c r="O18" s="6">
        <v>2518.4287109375</v>
      </c>
      <c r="P18" s="6"/>
      <c r="Q18" s="6"/>
      <c r="R18" s="6"/>
      <c r="S18" s="6"/>
    </row>
    <row r="19" spans="1:19" x14ac:dyDescent="0.25">
      <c r="A19" t="s">
        <v>116</v>
      </c>
      <c r="B19" t="s">
        <v>129</v>
      </c>
      <c r="C19" s="6">
        <v>295.5</v>
      </c>
      <c r="D19" s="6">
        <v>80</v>
      </c>
      <c r="E19" s="6">
        <v>109</v>
      </c>
      <c r="F19" s="6"/>
      <c r="G19" s="6">
        <v>548</v>
      </c>
      <c r="H19" s="6">
        <v>461.71429443359375</v>
      </c>
      <c r="I19" s="6">
        <v>146.39999389648438</v>
      </c>
      <c r="J19" s="6">
        <v>189.33332824707031</v>
      </c>
      <c r="K19" s="6"/>
      <c r="L19" s="6">
        <v>3374</v>
      </c>
      <c r="M19" s="6">
        <v>176.42857360839844</v>
      </c>
      <c r="N19" s="6">
        <v>576.857177734375</v>
      </c>
      <c r="O19" s="6">
        <v>998.65716552734375</v>
      </c>
      <c r="P19" s="6">
        <v>946.95220947265625</v>
      </c>
      <c r="Q19" s="6">
        <v>5222.1298828125</v>
      </c>
      <c r="R19" s="6">
        <v>42.952438354492188</v>
      </c>
      <c r="S19" s="6">
        <v>7171.35693359375</v>
      </c>
    </row>
    <row r="20" spans="1:19" x14ac:dyDescent="0.25">
      <c r="A20" t="s">
        <v>117</v>
      </c>
      <c r="B20" t="s">
        <v>95</v>
      </c>
      <c r="C20" s="6">
        <v>6489.71435546875</v>
      </c>
      <c r="D20" s="6">
        <v>3791.666748046875</v>
      </c>
      <c r="E20" s="6">
        <v>484.4666748046875</v>
      </c>
      <c r="F20" s="6">
        <v>2278.800048828125</v>
      </c>
      <c r="G20" s="6">
        <v>86.333335876464844</v>
      </c>
      <c r="H20" s="6">
        <v>5831.21435546875</v>
      </c>
      <c r="I20" s="6">
        <v>6059</v>
      </c>
      <c r="J20" s="6">
        <v>20345.623046875</v>
      </c>
      <c r="K20" s="6">
        <v>2547.380859375</v>
      </c>
      <c r="L20" s="6">
        <v>8954</v>
      </c>
      <c r="M20" s="6">
        <v>26458.404296875</v>
      </c>
      <c r="N20" s="6">
        <v>8794</v>
      </c>
      <c r="O20" s="6">
        <v>6202</v>
      </c>
      <c r="P20" s="6">
        <v>77.491371154785156</v>
      </c>
      <c r="Q20" s="6">
        <v>16.624052047729492</v>
      </c>
      <c r="R20" s="6">
        <v>2.2415757179260254</v>
      </c>
      <c r="S20" s="6">
        <v>224.28086853027344</v>
      </c>
    </row>
    <row r="21" spans="1:19" x14ac:dyDescent="0.25">
      <c r="A21" t="s">
        <v>117</v>
      </c>
      <c r="B21" t="s">
        <v>96</v>
      </c>
      <c r="C21" s="6">
        <v>1896.5</v>
      </c>
      <c r="D21" s="6">
        <v>284</v>
      </c>
      <c r="E21" s="6">
        <v>133.93333435058594</v>
      </c>
      <c r="F21" s="6">
        <v>59.333332061767578</v>
      </c>
      <c r="G21" s="6">
        <v>248</v>
      </c>
      <c r="H21" s="6">
        <v>10191.5390625</v>
      </c>
      <c r="I21" s="6">
        <v>2141.966796875</v>
      </c>
      <c r="J21" s="6">
        <v>5983.77490234375</v>
      </c>
      <c r="K21" s="6">
        <v>1131.0333251953125</v>
      </c>
      <c r="L21" s="6">
        <v>7047.5</v>
      </c>
      <c r="M21" s="6">
        <v>10138.5</v>
      </c>
      <c r="N21" s="6"/>
      <c r="O21" s="6">
        <v>4234.33349609375</v>
      </c>
      <c r="P21" s="6">
        <v>2</v>
      </c>
      <c r="Q21" s="6"/>
      <c r="R21" s="6"/>
      <c r="S21" s="6">
        <v>27.560935974121094</v>
      </c>
    </row>
    <row r="22" spans="1:19" x14ac:dyDescent="0.25">
      <c r="A22" t="s">
        <v>117</v>
      </c>
      <c r="B22" t="s">
        <v>129</v>
      </c>
      <c r="C22" s="6">
        <v>2292.5</v>
      </c>
      <c r="D22" s="6">
        <v>88.199996948242188</v>
      </c>
      <c r="E22" s="6">
        <v>159.33332824707031</v>
      </c>
      <c r="F22" s="6">
        <v>328.39999389648438</v>
      </c>
      <c r="G22" s="6"/>
      <c r="H22" s="6">
        <v>853.566650390625</v>
      </c>
      <c r="I22" s="6">
        <v>136</v>
      </c>
      <c r="J22" s="6">
        <v>2203.848388671875</v>
      </c>
      <c r="K22" s="6">
        <v>413.29998779296875</v>
      </c>
      <c r="L22" s="6">
        <v>1215.5</v>
      </c>
      <c r="M22" s="6">
        <v>174.5</v>
      </c>
      <c r="N22" s="6">
        <v>1316</v>
      </c>
      <c r="O22" s="6">
        <v>497.16665649414063</v>
      </c>
      <c r="P22" s="6">
        <v>1</v>
      </c>
      <c r="Q22" s="6"/>
      <c r="R22" s="6"/>
      <c r="S22" s="6">
        <v>7.3583636283874512</v>
      </c>
    </row>
    <row r="23" spans="1:19" x14ac:dyDescent="0.25">
      <c r="A23" t="s">
        <v>118</v>
      </c>
      <c r="B23" t="s">
        <v>95</v>
      </c>
      <c r="C23" s="6">
        <v>575</v>
      </c>
      <c r="D23" s="6">
        <v>9049.3671875</v>
      </c>
      <c r="E23" s="6">
        <v>2024.60009765625</v>
      </c>
      <c r="F23" s="6">
        <v>5099.93310546875</v>
      </c>
      <c r="G23" s="6">
        <v>135</v>
      </c>
      <c r="H23" s="6">
        <v>6145.64990234375</v>
      </c>
      <c r="I23" s="6">
        <v>13029.8857421875</v>
      </c>
      <c r="J23" s="6">
        <v>10612.970703125</v>
      </c>
      <c r="K23" s="6"/>
      <c r="L23" s="6">
        <v>8365.7998046875</v>
      </c>
      <c r="M23" s="6">
        <v>14603.2001953125</v>
      </c>
      <c r="N23" s="6">
        <v>1579.3333740234375</v>
      </c>
      <c r="O23" s="6">
        <v>2765.08349609375</v>
      </c>
      <c r="P23" s="6"/>
      <c r="Q23" s="6"/>
      <c r="R23" s="6"/>
      <c r="S23" s="6"/>
    </row>
    <row r="24" spans="1:19" x14ac:dyDescent="0.25">
      <c r="A24" t="s">
        <v>118</v>
      </c>
      <c r="B24" t="s">
        <v>96</v>
      </c>
      <c r="C24" s="6">
        <v>208</v>
      </c>
      <c r="D24" s="6">
        <v>1790.300048828125</v>
      </c>
      <c r="E24" s="6">
        <v>224.86666870117188</v>
      </c>
      <c r="F24" s="6">
        <v>862.70001220703125</v>
      </c>
      <c r="G24" s="6">
        <v>51.599998474121094</v>
      </c>
      <c r="H24" s="6">
        <v>2565.5</v>
      </c>
      <c r="I24" s="6">
        <v>3132.5751953125</v>
      </c>
      <c r="J24" s="6">
        <v>3605.142822265625</v>
      </c>
      <c r="K24" s="6"/>
      <c r="L24" s="6">
        <v>3538.60009765625</v>
      </c>
      <c r="M24" s="6">
        <v>3242</v>
      </c>
      <c r="N24" s="6">
        <v>1066</v>
      </c>
      <c r="O24" s="6">
        <v>2784.178466796875</v>
      </c>
      <c r="P24" s="6"/>
      <c r="Q24" s="6"/>
      <c r="R24" s="6"/>
      <c r="S24" s="6"/>
    </row>
    <row r="25" spans="1:19" x14ac:dyDescent="0.25">
      <c r="A25" t="s">
        <v>118</v>
      </c>
      <c r="B25" t="s">
        <v>129</v>
      </c>
      <c r="C25" s="6">
        <v>338</v>
      </c>
      <c r="D25" s="6">
        <v>208.990478515625</v>
      </c>
      <c r="E25" s="6">
        <v>62</v>
      </c>
      <c r="F25" s="6">
        <v>31.857143402099609</v>
      </c>
      <c r="G25" s="6">
        <v>196.19999694824219</v>
      </c>
      <c r="H25" s="6">
        <v>1659.363037109375</v>
      </c>
      <c r="I25" s="6">
        <v>520.0863037109375</v>
      </c>
      <c r="J25" s="6">
        <v>550</v>
      </c>
      <c r="K25" s="6"/>
      <c r="L25" s="6">
        <v>1571.528564453125</v>
      </c>
      <c r="M25" s="6">
        <v>302.85714721679688</v>
      </c>
      <c r="N25" s="6">
        <v>69</v>
      </c>
      <c r="O25" s="6">
        <v>2593.8779296875</v>
      </c>
      <c r="P25" s="6">
        <v>720.62701416015625</v>
      </c>
      <c r="Q25" s="6">
        <v>3368.73876953125</v>
      </c>
      <c r="R25" s="6">
        <v>11.469460487365723</v>
      </c>
      <c r="S25" s="6">
        <v>3720.67724609375</v>
      </c>
    </row>
    <row r="26" spans="1:19" x14ac:dyDescent="0.25">
      <c r="A26" t="s">
        <v>119</v>
      </c>
      <c r="B26" t="s">
        <v>95</v>
      </c>
      <c r="C26" s="6">
        <v>2552.111083984375</v>
      </c>
      <c r="D26" s="6">
        <v>638.28570556640625</v>
      </c>
      <c r="E26" s="6">
        <v>122.78571319580078</v>
      </c>
      <c r="F26" s="6">
        <v>892</v>
      </c>
      <c r="G26" s="6">
        <v>421</v>
      </c>
      <c r="H26" s="6">
        <v>6479.888671875</v>
      </c>
      <c r="I26" s="6">
        <v>7620.78564453125</v>
      </c>
      <c r="J26" s="6">
        <v>12781.755859375</v>
      </c>
      <c r="K26" s="6">
        <v>458.18182373046875</v>
      </c>
      <c r="L26" s="6">
        <v>4951.33349609375</v>
      </c>
      <c r="M26" s="6">
        <v>16338.2939453125</v>
      </c>
      <c r="N26" s="6">
        <v>3344.77783203125</v>
      </c>
      <c r="O26" s="6">
        <v>10199.2783203125</v>
      </c>
      <c r="P26" s="6">
        <v>20.457147598266602</v>
      </c>
      <c r="Q26" s="6">
        <v>24.137449264526367</v>
      </c>
      <c r="R26" s="6"/>
      <c r="S26" s="6">
        <v>180.55613708496094</v>
      </c>
    </row>
    <row r="27" spans="1:19" x14ac:dyDescent="0.25">
      <c r="A27" t="s">
        <v>119</v>
      </c>
      <c r="B27" t="s">
        <v>96</v>
      </c>
      <c r="C27" s="6">
        <v>709.0999755859375</v>
      </c>
      <c r="D27" s="6">
        <v>930.85711669921875</v>
      </c>
      <c r="E27" s="6">
        <v>122.78571319580078</v>
      </c>
      <c r="F27" s="6">
        <v>367.5714111328125</v>
      </c>
      <c r="G27" s="6">
        <v>218.57142639160156</v>
      </c>
      <c r="H27" s="6">
        <v>1667.84130859375</v>
      </c>
      <c r="I27" s="6">
        <v>529.5</v>
      </c>
      <c r="J27" s="6">
        <v>718</v>
      </c>
      <c r="K27" s="6">
        <v>530.76361083984375</v>
      </c>
      <c r="L27" s="6">
        <v>3149.83349609375</v>
      </c>
      <c r="M27" s="6">
        <v>5964.939453125</v>
      </c>
      <c r="N27" s="6">
        <v>284</v>
      </c>
      <c r="O27" s="6">
        <v>1460.17138671875</v>
      </c>
      <c r="P27" s="6">
        <v>5</v>
      </c>
      <c r="Q27" s="6"/>
      <c r="R27" s="6"/>
      <c r="S27" s="6">
        <v>22.213542938232422</v>
      </c>
    </row>
    <row r="28" spans="1:19" x14ac:dyDescent="0.25">
      <c r="A28" t="s">
        <v>119</v>
      </c>
      <c r="B28" t="s">
        <v>129</v>
      </c>
      <c r="C28" s="6">
        <v>313.79998779296875</v>
      </c>
      <c r="D28" s="6">
        <v>144</v>
      </c>
      <c r="E28" s="6"/>
      <c r="F28" s="6">
        <v>186.33332824707031</v>
      </c>
      <c r="G28" s="6"/>
      <c r="H28" s="6">
        <v>428</v>
      </c>
      <c r="I28" s="6">
        <v>103</v>
      </c>
      <c r="J28" s="6">
        <v>244.5</v>
      </c>
      <c r="K28" s="6">
        <v>83.599998474121094</v>
      </c>
      <c r="L28" s="6">
        <v>2033.8333740234375</v>
      </c>
      <c r="M28" s="6">
        <v>92</v>
      </c>
      <c r="N28" s="6">
        <v>49.666667938232422</v>
      </c>
      <c r="O28" s="6">
        <v>242.39999389648438</v>
      </c>
      <c r="P28" s="6"/>
      <c r="Q28" s="6"/>
      <c r="R28" s="6"/>
      <c r="S28" s="6">
        <v>6</v>
      </c>
    </row>
    <row r="29" spans="1:19" x14ac:dyDescent="0.25">
      <c r="A29" t="s">
        <v>120</v>
      </c>
      <c r="B29" t="s">
        <v>95</v>
      </c>
      <c r="C29" s="6">
        <v>608.62860107421875</v>
      </c>
      <c r="D29" s="6">
        <v>365.88095092773438</v>
      </c>
      <c r="E29" s="6"/>
      <c r="F29" s="6">
        <v>489.16668701171875</v>
      </c>
      <c r="G29" s="6"/>
      <c r="H29" s="6">
        <v>3929.19384765625</v>
      </c>
      <c r="I29" s="6">
        <v>5542.2431640625</v>
      </c>
      <c r="J29" s="6">
        <v>6022.83349609375</v>
      </c>
      <c r="K29" s="6">
        <v>328.57952880859375</v>
      </c>
      <c r="L29" s="6">
        <v>4298.0712890625</v>
      </c>
      <c r="M29" s="6">
        <v>8727.8984375</v>
      </c>
      <c r="N29" s="6">
        <v>3859.769287109375</v>
      </c>
      <c r="O29" s="6">
        <v>2149.227294921875</v>
      </c>
      <c r="P29" s="6"/>
      <c r="Q29" s="6"/>
      <c r="R29" s="6"/>
      <c r="S29" s="6"/>
    </row>
    <row r="30" spans="1:19" x14ac:dyDescent="0.25">
      <c r="A30" t="s">
        <v>120</v>
      </c>
      <c r="B30" t="s">
        <v>96</v>
      </c>
      <c r="C30" s="6">
        <v>736.55718994140625</v>
      </c>
      <c r="D30" s="6">
        <v>354.63809204101563</v>
      </c>
      <c r="E30" s="6"/>
      <c r="F30" s="6">
        <v>727.79046630859375</v>
      </c>
      <c r="G30" s="6">
        <v>50.400001525878906</v>
      </c>
      <c r="H30" s="6">
        <v>1560.2908935546875</v>
      </c>
      <c r="I30" s="6">
        <v>996.36669921875</v>
      </c>
      <c r="J30" s="6">
        <v>1885.916748046875</v>
      </c>
      <c r="K30" s="6">
        <v>290.54168701171875</v>
      </c>
      <c r="L30" s="6">
        <v>326</v>
      </c>
      <c r="M30" s="6">
        <v>920.95062255859375</v>
      </c>
      <c r="N30" s="6">
        <v>97.153854370117188</v>
      </c>
      <c r="O30" s="6">
        <v>948.27276611328125</v>
      </c>
      <c r="P30" s="6"/>
      <c r="Q30" s="6"/>
      <c r="R30" s="6"/>
      <c r="S30" s="6"/>
    </row>
    <row r="31" spans="1:19" x14ac:dyDescent="0.25">
      <c r="A31" t="s">
        <v>120</v>
      </c>
      <c r="B31" t="s">
        <v>129</v>
      </c>
      <c r="C31" s="6">
        <v>105.25</v>
      </c>
      <c r="D31" s="6">
        <v>40</v>
      </c>
      <c r="E31" s="6">
        <v>42</v>
      </c>
      <c r="F31" s="6"/>
      <c r="G31" s="6"/>
      <c r="H31" s="6">
        <v>173</v>
      </c>
      <c r="I31" s="6">
        <v>45.5</v>
      </c>
      <c r="J31" s="6">
        <v>240.5</v>
      </c>
      <c r="K31" s="6">
        <v>66.333335876464844</v>
      </c>
      <c r="L31" s="6">
        <v>163</v>
      </c>
      <c r="M31" s="6">
        <v>47</v>
      </c>
      <c r="N31" s="6">
        <v>32</v>
      </c>
      <c r="O31" s="6">
        <v>2085.5</v>
      </c>
      <c r="P31" s="6"/>
      <c r="Q31" s="6"/>
      <c r="R31" s="6"/>
      <c r="S31" s="6"/>
    </row>
    <row r="32" spans="1:19" x14ac:dyDescent="0.25">
      <c r="A32" t="s">
        <v>121</v>
      </c>
      <c r="B32" t="s">
        <v>95</v>
      </c>
      <c r="C32" s="6">
        <v>4643.322265625</v>
      </c>
      <c r="D32" s="6">
        <v>3264.78955078125</v>
      </c>
      <c r="E32" s="6">
        <v>276</v>
      </c>
      <c r="F32" s="6">
        <v>1443</v>
      </c>
      <c r="G32" s="6">
        <v>109</v>
      </c>
      <c r="H32" s="6">
        <v>8470.189453125</v>
      </c>
      <c r="I32" s="6">
        <v>4578.2890625</v>
      </c>
      <c r="J32" s="6">
        <v>25392.767578125</v>
      </c>
      <c r="K32" s="6">
        <v>1999</v>
      </c>
      <c r="L32" s="6">
        <v>15730.7666015625</v>
      </c>
      <c r="M32" s="6">
        <v>34634.41796875</v>
      </c>
      <c r="N32" s="6">
        <v>5729.77783203125</v>
      </c>
      <c r="O32" s="6">
        <v>11502.6669921875</v>
      </c>
      <c r="P32" s="6">
        <v>457.06707763671875</v>
      </c>
      <c r="Q32" s="6">
        <v>2458.630859375</v>
      </c>
      <c r="R32" s="6">
        <v>23.866464614868164</v>
      </c>
      <c r="S32" s="6">
        <v>3333.192138671875</v>
      </c>
    </row>
    <row r="33" spans="1:19" x14ac:dyDescent="0.25">
      <c r="A33" t="s">
        <v>121</v>
      </c>
      <c r="B33" t="s">
        <v>96</v>
      </c>
      <c r="C33" s="6">
        <v>4110.716796875</v>
      </c>
      <c r="D33" s="6">
        <v>622.375</v>
      </c>
      <c r="E33" s="6">
        <v>120.375</v>
      </c>
      <c r="F33" s="6">
        <v>866.5</v>
      </c>
      <c r="G33" s="6">
        <v>52</v>
      </c>
      <c r="H33" s="6">
        <v>7030.20849609375</v>
      </c>
      <c r="I33" s="6">
        <v>3798.7333984375</v>
      </c>
      <c r="J33" s="6">
        <v>7613.8720703125</v>
      </c>
      <c r="K33" s="6">
        <v>1177.857177734375</v>
      </c>
      <c r="L33" s="6">
        <v>3198.662353515625</v>
      </c>
      <c r="M33" s="6">
        <v>9846.123046875</v>
      </c>
      <c r="N33" s="6"/>
      <c r="O33" s="6">
        <v>3888.666748046875</v>
      </c>
      <c r="P33" s="6">
        <v>51.437156677246094</v>
      </c>
      <c r="Q33" s="6">
        <v>58.598060607910156</v>
      </c>
      <c r="R33" s="6"/>
      <c r="S33" s="6">
        <v>242.23394775390625</v>
      </c>
    </row>
    <row r="34" spans="1:19" x14ac:dyDescent="0.25">
      <c r="A34" t="s">
        <v>121</v>
      </c>
      <c r="B34" t="s">
        <v>129</v>
      </c>
      <c r="C34" s="6">
        <v>1362.6666259765625</v>
      </c>
      <c r="D34" s="6">
        <v>248.5</v>
      </c>
      <c r="E34" s="6">
        <v>89.375</v>
      </c>
      <c r="F34" s="6">
        <v>134</v>
      </c>
      <c r="G34" s="6">
        <v>67.375</v>
      </c>
      <c r="H34" s="6">
        <v>369.625</v>
      </c>
      <c r="I34" s="6">
        <v>60</v>
      </c>
      <c r="J34" s="6">
        <v>244</v>
      </c>
      <c r="K34" s="6">
        <v>127.33333587646484</v>
      </c>
      <c r="L34" s="6">
        <v>1245.7142333984375</v>
      </c>
      <c r="M34" s="6">
        <v>155</v>
      </c>
      <c r="N34" s="6">
        <v>102</v>
      </c>
      <c r="O34" s="6">
        <v>595.66668701171875</v>
      </c>
      <c r="P34" s="6">
        <v>5.4062709808349609</v>
      </c>
      <c r="Q34" s="6">
        <v>2.8350553512573242</v>
      </c>
      <c r="R34" s="6">
        <v>1.5291075706481934</v>
      </c>
      <c r="S34" s="6">
        <v>23.130817413330078</v>
      </c>
    </row>
    <row r="35" spans="1:19" x14ac:dyDescent="0.25">
      <c r="C35" s="6"/>
      <c r="D35" s="6"/>
      <c r="E35" s="6"/>
      <c r="F35" s="6"/>
      <c r="G35" s="6"/>
      <c r="H35" s="6"/>
      <c r="I35" s="6"/>
      <c r="J35" s="6"/>
      <c r="K35" s="6"/>
      <c r="L35" s="6"/>
      <c r="M35" s="6"/>
      <c r="N35" s="6"/>
      <c r="O35" s="6"/>
      <c r="P35" s="6"/>
      <c r="Q35" s="6"/>
      <c r="R35" s="6"/>
      <c r="S35" s="6"/>
    </row>
    <row r="36" spans="1:19" x14ac:dyDescent="0.25">
      <c r="C36" s="6"/>
      <c r="D36" s="6"/>
      <c r="E36" s="6"/>
      <c r="F36" s="6"/>
      <c r="G36" s="6"/>
      <c r="H36" s="6"/>
      <c r="I36" s="6"/>
      <c r="J36" s="6"/>
      <c r="K36" s="6"/>
      <c r="L36" s="6"/>
      <c r="M36" s="6"/>
      <c r="N36" s="6"/>
      <c r="O36" s="6"/>
      <c r="P36" s="6"/>
      <c r="Q36" s="6"/>
      <c r="R36" s="6"/>
      <c r="S36" s="6"/>
    </row>
    <row r="37" spans="1:19" x14ac:dyDescent="0.25">
      <c r="C37" s="6"/>
      <c r="D37" s="6"/>
      <c r="E37" s="6"/>
      <c r="F37" s="6"/>
      <c r="G37" s="6"/>
      <c r="H37" s="6"/>
      <c r="I37" s="6"/>
      <c r="J37" s="6"/>
      <c r="K37" s="6"/>
      <c r="L37" s="6"/>
      <c r="M37" s="6"/>
      <c r="N37" s="6"/>
      <c r="O37" s="6"/>
      <c r="P37" s="6"/>
      <c r="Q37" s="6"/>
      <c r="R37" s="6"/>
      <c r="S37" s="6"/>
    </row>
    <row r="38" spans="1:19" x14ac:dyDescent="0.25">
      <c r="C38" s="6"/>
      <c r="D38" s="6"/>
      <c r="E38" s="6"/>
      <c r="F38" s="6"/>
      <c r="G38" s="6"/>
      <c r="H38" s="6"/>
      <c r="I38" s="6"/>
      <c r="J38" s="6"/>
      <c r="K38" s="6"/>
      <c r="L38" s="6"/>
      <c r="M38" s="6"/>
      <c r="N38" s="6"/>
      <c r="O38" s="6"/>
      <c r="P38" s="6"/>
      <c r="Q38" s="6"/>
      <c r="R38" s="6"/>
      <c r="S38" s="6"/>
    </row>
    <row r="39" spans="1:19" x14ac:dyDescent="0.25">
      <c r="C39" s="6"/>
      <c r="D39" s="6"/>
      <c r="E39" s="6"/>
      <c r="F39" s="6"/>
      <c r="G39" s="6"/>
      <c r="H39" s="6"/>
      <c r="I39" s="6"/>
      <c r="J39" s="6"/>
      <c r="K39" s="6"/>
      <c r="L39" s="6"/>
      <c r="M39" s="6"/>
      <c r="N39" s="6"/>
      <c r="O39" s="6"/>
      <c r="P39" s="6"/>
      <c r="Q39" s="6"/>
      <c r="R39" s="6"/>
      <c r="S39" s="6"/>
    </row>
    <row r="40" spans="1:19" x14ac:dyDescent="0.25">
      <c r="C40" s="6"/>
      <c r="D40" s="6"/>
      <c r="E40" s="6"/>
      <c r="F40" s="6"/>
      <c r="G40" s="6"/>
      <c r="H40" s="6"/>
      <c r="I40" s="6"/>
      <c r="J40" s="6"/>
      <c r="K40" s="6"/>
      <c r="L40" s="6"/>
      <c r="M40" s="6"/>
      <c r="N40" s="6"/>
      <c r="O40" s="6"/>
      <c r="P40" s="6"/>
      <c r="Q40" s="6"/>
      <c r="R40" s="6"/>
      <c r="S40" s="6"/>
    </row>
    <row r="41" spans="1:19" x14ac:dyDescent="0.25">
      <c r="C41" s="6"/>
      <c r="D41" s="6"/>
      <c r="E41" s="6"/>
      <c r="F41" s="6"/>
      <c r="G41" s="6"/>
      <c r="H41" s="6"/>
      <c r="I41" s="6"/>
      <c r="J41" s="6"/>
      <c r="K41" s="6"/>
      <c r="L41" s="6"/>
      <c r="M41" s="6"/>
      <c r="N41" s="6"/>
      <c r="O41" s="6"/>
      <c r="P41" s="6"/>
      <c r="Q41" s="6"/>
      <c r="R41" s="6"/>
      <c r="S41" s="6"/>
    </row>
    <row r="42" spans="1:19" x14ac:dyDescent="0.25">
      <c r="C42" s="6"/>
      <c r="D42" s="6"/>
      <c r="E42" s="6"/>
      <c r="F42" s="6"/>
      <c r="G42" s="6"/>
      <c r="H42" s="6"/>
      <c r="I42" s="6"/>
      <c r="J42" s="6"/>
      <c r="K42" s="6"/>
      <c r="L42" s="6"/>
      <c r="M42" s="6"/>
      <c r="N42" s="6"/>
      <c r="O42" s="6"/>
      <c r="P42" s="6"/>
      <c r="Q42" s="6"/>
      <c r="R42" s="6"/>
      <c r="S42" s="6"/>
    </row>
    <row r="43" spans="1:19" x14ac:dyDescent="0.25">
      <c r="C43" s="6"/>
      <c r="D43" s="6"/>
      <c r="E43" s="6"/>
      <c r="F43" s="6"/>
      <c r="G43" s="6"/>
      <c r="H43" s="6"/>
      <c r="I43" s="6"/>
      <c r="J43" s="6"/>
      <c r="K43" s="6"/>
      <c r="L43" s="6"/>
      <c r="M43" s="6"/>
      <c r="N43" s="6"/>
      <c r="O43" s="6"/>
      <c r="P43" s="6"/>
      <c r="Q43" s="6"/>
      <c r="R43" s="6"/>
      <c r="S43" s="6"/>
    </row>
    <row r="44" spans="1:19" x14ac:dyDescent="0.25">
      <c r="C44" s="6"/>
      <c r="D44" s="6"/>
      <c r="E44" s="6"/>
      <c r="F44" s="6"/>
      <c r="G44" s="6"/>
      <c r="H44" s="6"/>
      <c r="I44" s="6"/>
      <c r="J44" s="6"/>
      <c r="K44" s="6"/>
      <c r="L44" s="6"/>
      <c r="M44" s="6"/>
      <c r="N44" s="6"/>
      <c r="O44" s="6"/>
      <c r="P44" s="6"/>
      <c r="Q44" s="6"/>
      <c r="R44" s="6"/>
      <c r="S44" s="6"/>
    </row>
    <row r="45" spans="1:19" x14ac:dyDescent="0.25">
      <c r="C45" s="6"/>
      <c r="D45" s="6"/>
      <c r="E45" s="6"/>
      <c r="F45" s="6"/>
      <c r="G45" s="6"/>
      <c r="H45" s="6"/>
      <c r="I45" s="6"/>
      <c r="J45" s="6"/>
      <c r="K45" s="6"/>
      <c r="L45" s="6"/>
      <c r="M45" s="6"/>
      <c r="N45" s="6"/>
      <c r="O45" s="6"/>
      <c r="P45" s="6"/>
      <c r="Q45" s="6"/>
      <c r="R45" s="6"/>
      <c r="S45" s="6"/>
    </row>
    <row r="46" spans="1:19" x14ac:dyDescent="0.25">
      <c r="C46" s="6"/>
      <c r="D46" s="6"/>
      <c r="E46" s="6"/>
      <c r="F46" s="6"/>
      <c r="G46" s="6"/>
      <c r="H46" s="6"/>
      <c r="I46" s="6"/>
      <c r="J46" s="6"/>
      <c r="K46" s="6"/>
      <c r="L46" s="6"/>
      <c r="M46" s="6"/>
      <c r="N46" s="6"/>
      <c r="O46" s="6"/>
      <c r="P46" s="6"/>
      <c r="Q46" s="6"/>
      <c r="R46" s="6"/>
      <c r="S46" s="6"/>
    </row>
    <row r="47" spans="1:19" x14ac:dyDescent="0.25">
      <c r="C47" s="6"/>
      <c r="D47" s="6"/>
      <c r="E47" s="6"/>
      <c r="F47" s="6"/>
      <c r="G47" s="6"/>
      <c r="H47" s="6"/>
      <c r="I47" s="6"/>
      <c r="J47" s="6"/>
      <c r="K47" s="6"/>
      <c r="L47" s="6"/>
      <c r="M47" s="6"/>
      <c r="N47" s="6"/>
      <c r="O47" s="6"/>
      <c r="P47" s="6"/>
      <c r="Q47" s="6"/>
      <c r="R47" s="6"/>
      <c r="S47" s="6"/>
    </row>
    <row r="48" spans="1:19" x14ac:dyDescent="0.25">
      <c r="C48" s="6"/>
      <c r="D48" s="6"/>
      <c r="E48" s="6"/>
      <c r="F48" s="6"/>
      <c r="G48" s="6"/>
      <c r="H48" s="6"/>
      <c r="I48" s="6"/>
      <c r="J48" s="6"/>
      <c r="K48" s="6"/>
      <c r="L48" s="6"/>
      <c r="M48" s="6"/>
      <c r="N48" s="6"/>
      <c r="O48" s="6"/>
      <c r="P48" s="6"/>
      <c r="Q48" s="6"/>
      <c r="R48" s="6"/>
      <c r="S48" s="6"/>
    </row>
    <row r="49" spans="3:19" x14ac:dyDescent="0.25">
      <c r="C49" s="6"/>
      <c r="D49" s="6"/>
      <c r="E49" s="6"/>
      <c r="F49" s="6"/>
      <c r="G49" s="6"/>
      <c r="H49" s="6"/>
      <c r="I49" s="6"/>
      <c r="J49" s="6"/>
      <c r="K49" s="6"/>
      <c r="L49" s="6"/>
      <c r="M49" s="6"/>
      <c r="N49" s="6"/>
      <c r="O49" s="6"/>
      <c r="P49" s="6"/>
      <c r="Q49" s="6"/>
      <c r="R49" s="6"/>
      <c r="S49" s="6"/>
    </row>
    <row r="50" spans="3:19" x14ac:dyDescent="0.25">
      <c r="C50" s="6"/>
      <c r="D50" s="6"/>
      <c r="E50" s="6"/>
      <c r="F50" s="6"/>
      <c r="G50" s="6"/>
      <c r="H50" s="6"/>
      <c r="I50" s="6"/>
      <c r="J50" s="6"/>
      <c r="K50" s="6"/>
      <c r="L50" s="6"/>
      <c r="M50" s="6"/>
      <c r="N50" s="6"/>
      <c r="O50" s="6"/>
      <c r="P50" s="6"/>
      <c r="Q50" s="6"/>
      <c r="R50" s="6"/>
      <c r="S50" s="6"/>
    </row>
    <row r="51" spans="3:19" x14ac:dyDescent="0.25">
      <c r="C51" s="6"/>
      <c r="D51" s="6"/>
      <c r="E51" s="6"/>
      <c r="F51" s="6"/>
      <c r="G51" s="6"/>
      <c r="H51" s="6"/>
      <c r="I51" s="6"/>
      <c r="J51" s="6"/>
      <c r="K51" s="6"/>
      <c r="L51" s="6"/>
      <c r="M51" s="6"/>
      <c r="N51" s="6"/>
      <c r="O51" s="6"/>
      <c r="P51" s="6"/>
      <c r="Q51" s="6"/>
      <c r="R51" s="6"/>
      <c r="S51" s="6"/>
    </row>
    <row r="52" spans="3:19" x14ac:dyDescent="0.25">
      <c r="C52" s="6"/>
      <c r="D52" s="6"/>
      <c r="E52" s="6"/>
      <c r="F52" s="6"/>
      <c r="G52" s="6"/>
      <c r="H52" s="6"/>
      <c r="I52" s="6"/>
      <c r="J52" s="6"/>
      <c r="K52" s="6"/>
      <c r="L52" s="6"/>
      <c r="M52" s="6"/>
      <c r="N52" s="6"/>
      <c r="O52" s="6"/>
      <c r="P52" s="6"/>
      <c r="Q52" s="6"/>
      <c r="R52" s="6"/>
      <c r="S52" s="6"/>
    </row>
    <row r="53" spans="3:19" x14ac:dyDescent="0.25">
      <c r="C53" s="6"/>
      <c r="D53" s="6"/>
      <c r="E53" s="6"/>
      <c r="F53" s="6"/>
      <c r="G53" s="6"/>
      <c r="H53" s="6"/>
      <c r="I53" s="6"/>
      <c r="J53" s="6"/>
      <c r="K53" s="6"/>
      <c r="L53" s="6"/>
      <c r="M53" s="6"/>
      <c r="N53" s="6"/>
      <c r="O53" s="6"/>
      <c r="P53" s="6"/>
      <c r="Q53" s="6"/>
      <c r="R53" s="6"/>
      <c r="S53" s="6"/>
    </row>
    <row r="54" spans="3:19" x14ac:dyDescent="0.25">
      <c r="C54" s="6"/>
      <c r="D54" s="6"/>
      <c r="E54" s="6"/>
      <c r="F54" s="6"/>
      <c r="G54" s="6"/>
      <c r="H54" s="6"/>
      <c r="I54" s="6"/>
      <c r="J54" s="6"/>
      <c r="K54" s="6"/>
      <c r="L54" s="6"/>
      <c r="M54" s="6"/>
      <c r="N54" s="6"/>
      <c r="O54" s="6"/>
      <c r="P54" s="6"/>
      <c r="Q54" s="6"/>
      <c r="R54" s="6"/>
      <c r="S54" s="6"/>
    </row>
    <row r="55" spans="3:19" x14ac:dyDescent="0.25">
      <c r="C55" s="6"/>
      <c r="D55" s="6"/>
      <c r="E55" s="6"/>
      <c r="F55" s="6"/>
      <c r="G55" s="6"/>
      <c r="H55" s="6"/>
      <c r="I55" s="6"/>
      <c r="J55" s="6"/>
      <c r="K55" s="6"/>
      <c r="L55" s="6"/>
      <c r="M55" s="6"/>
      <c r="N55" s="6"/>
      <c r="O55" s="6"/>
      <c r="P55" s="6"/>
      <c r="Q55" s="6"/>
      <c r="R55" s="6"/>
      <c r="S55" s="6"/>
    </row>
    <row r="56" spans="3:19" x14ac:dyDescent="0.25">
      <c r="C56" s="6"/>
      <c r="D56" s="6"/>
      <c r="E56" s="6"/>
      <c r="F56" s="6"/>
      <c r="G56" s="6"/>
      <c r="H56" s="6"/>
      <c r="I56" s="6"/>
      <c r="J56" s="6"/>
      <c r="K56" s="6"/>
      <c r="L56" s="6"/>
      <c r="M56" s="6"/>
      <c r="N56" s="6"/>
      <c r="O56" s="6"/>
      <c r="P56" s="6"/>
      <c r="Q56" s="6"/>
      <c r="R56" s="6"/>
      <c r="S56" s="6"/>
    </row>
    <row r="57" spans="3:19" x14ac:dyDescent="0.25">
      <c r="C57" s="6"/>
      <c r="D57" s="6"/>
      <c r="E57" s="6"/>
      <c r="F57" s="6"/>
      <c r="G57" s="6"/>
      <c r="H57" s="6"/>
      <c r="I57" s="6"/>
      <c r="J57" s="6"/>
      <c r="K57" s="6"/>
      <c r="L57" s="6"/>
      <c r="M57" s="6"/>
      <c r="N57" s="6"/>
      <c r="O57" s="6"/>
      <c r="P57" s="6"/>
      <c r="Q57" s="6"/>
      <c r="R57" s="6"/>
      <c r="S57" s="6"/>
    </row>
    <row r="58" spans="3:19" x14ac:dyDescent="0.25">
      <c r="C58" s="6"/>
      <c r="D58" s="6"/>
      <c r="E58" s="6"/>
      <c r="F58" s="6"/>
      <c r="G58" s="6"/>
      <c r="H58" s="6"/>
      <c r="I58" s="6"/>
      <c r="J58" s="6"/>
      <c r="K58" s="6"/>
      <c r="L58" s="6"/>
      <c r="M58" s="6"/>
      <c r="N58" s="6"/>
      <c r="O58" s="6"/>
      <c r="P58" s="6"/>
      <c r="Q58" s="6"/>
      <c r="R58" s="6"/>
      <c r="S58" s="6"/>
    </row>
    <row r="59" spans="3:19" x14ac:dyDescent="0.25">
      <c r="C59" s="6"/>
      <c r="D59" s="6"/>
      <c r="E59" s="6"/>
      <c r="F59" s="6"/>
      <c r="G59" s="6"/>
      <c r="H59" s="6"/>
      <c r="I59" s="6"/>
      <c r="J59" s="6"/>
      <c r="K59" s="6"/>
      <c r="L59" s="6"/>
      <c r="M59" s="6"/>
      <c r="N59" s="6"/>
      <c r="O59" s="6"/>
      <c r="P59" s="6"/>
      <c r="Q59" s="6"/>
      <c r="R59" s="6"/>
      <c r="S59" s="6"/>
    </row>
    <row r="60" spans="3:19" x14ac:dyDescent="0.25">
      <c r="C60" s="6"/>
      <c r="D60" s="6"/>
      <c r="E60" s="6"/>
      <c r="F60" s="6"/>
      <c r="G60" s="6"/>
      <c r="H60" s="6"/>
      <c r="I60" s="6"/>
      <c r="J60" s="6"/>
      <c r="K60" s="6"/>
      <c r="L60" s="6"/>
      <c r="M60" s="6"/>
      <c r="N60" s="6"/>
      <c r="O60" s="6"/>
      <c r="P60" s="6"/>
      <c r="Q60" s="6"/>
      <c r="R60" s="6"/>
      <c r="S60" s="6"/>
    </row>
    <row r="61" spans="3:19" x14ac:dyDescent="0.25">
      <c r="C61" s="6"/>
      <c r="D61" s="6"/>
      <c r="E61" s="6"/>
      <c r="F61" s="6"/>
      <c r="G61" s="6"/>
      <c r="H61" s="6"/>
      <c r="I61" s="6"/>
      <c r="J61" s="6"/>
      <c r="K61" s="6"/>
      <c r="L61" s="6"/>
      <c r="M61" s="6"/>
      <c r="N61" s="6"/>
      <c r="O61" s="6"/>
      <c r="P61" s="6"/>
      <c r="Q61" s="6"/>
      <c r="R61" s="6"/>
      <c r="S61" s="6"/>
    </row>
    <row r="62" spans="3:19" x14ac:dyDescent="0.25">
      <c r="C62" s="6"/>
      <c r="D62" s="6"/>
      <c r="E62" s="6"/>
      <c r="F62" s="6"/>
      <c r="G62" s="6"/>
      <c r="H62" s="6"/>
      <c r="I62" s="6"/>
      <c r="J62" s="6"/>
      <c r="K62" s="6"/>
      <c r="L62" s="6"/>
      <c r="M62" s="6"/>
      <c r="N62" s="6"/>
      <c r="O62" s="6"/>
      <c r="P62" s="6"/>
      <c r="Q62" s="6"/>
      <c r="R62" s="6"/>
      <c r="S62" s="6"/>
    </row>
    <row r="63" spans="3:19" x14ac:dyDescent="0.25">
      <c r="C63" s="6"/>
      <c r="D63" s="6"/>
      <c r="E63" s="6"/>
      <c r="F63" s="6"/>
      <c r="G63" s="6"/>
      <c r="H63" s="6"/>
      <c r="I63" s="6"/>
      <c r="J63" s="6"/>
      <c r="K63" s="6"/>
      <c r="L63" s="6"/>
      <c r="M63" s="6"/>
      <c r="N63" s="6"/>
      <c r="O63" s="6"/>
      <c r="P63" s="6"/>
      <c r="Q63" s="6"/>
      <c r="R63" s="6"/>
      <c r="S63" s="6"/>
    </row>
    <row r="64" spans="3:19" x14ac:dyDescent="0.25">
      <c r="C64" s="6"/>
      <c r="D64" s="6"/>
      <c r="E64" s="6"/>
      <c r="F64" s="6"/>
      <c r="G64" s="6"/>
      <c r="H64" s="6"/>
      <c r="I64" s="6"/>
      <c r="J64" s="6"/>
      <c r="K64" s="6"/>
      <c r="L64" s="6"/>
      <c r="M64" s="6"/>
      <c r="N64" s="6"/>
      <c r="O64" s="6"/>
      <c r="P64" s="6"/>
      <c r="Q64" s="6"/>
      <c r="R64" s="6"/>
      <c r="S64" s="6"/>
    </row>
    <row r="65" spans="3:19" x14ac:dyDescent="0.25">
      <c r="C65" s="6"/>
      <c r="D65" s="6"/>
      <c r="E65" s="6"/>
      <c r="F65" s="6"/>
      <c r="G65" s="6"/>
      <c r="H65" s="6"/>
      <c r="I65" s="6"/>
      <c r="J65" s="6"/>
      <c r="K65" s="6"/>
      <c r="L65" s="6"/>
      <c r="M65" s="6"/>
      <c r="N65" s="6"/>
      <c r="O65" s="6"/>
      <c r="P65" s="6"/>
      <c r="Q65" s="6"/>
      <c r="R65" s="6"/>
      <c r="S65" s="6"/>
    </row>
    <row r="66" spans="3:19" x14ac:dyDescent="0.25">
      <c r="C66" s="6"/>
      <c r="D66" s="6"/>
      <c r="E66" s="6"/>
      <c r="F66" s="6"/>
      <c r="G66" s="6"/>
      <c r="H66" s="6"/>
      <c r="I66" s="6"/>
      <c r="J66" s="6"/>
      <c r="K66" s="6"/>
      <c r="L66" s="6"/>
      <c r="M66" s="6"/>
      <c r="N66" s="6"/>
      <c r="O66" s="6"/>
      <c r="P66" s="6"/>
      <c r="Q66" s="6"/>
      <c r="R66" s="6"/>
      <c r="S66" s="6"/>
    </row>
    <row r="67" spans="3:19" x14ac:dyDescent="0.25">
      <c r="C67" s="6"/>
      <c r="D67" s="6"/>
      <c r="E67" s="6"/>
      <c r="F67" s="6"/>
      <c r="G67" s="6"/>
      <c r="H67" s="6"/>
      <c r="I67" s="6"/>
      <c r="J67" s="6"/>
      <c r="K67" s="6"/>
      <c r="L67" s="6"/>
      <c r="M67" s="6"/>
      <c r="N67" s="6"/>
      <c r="O67" s="6"/>
      <c r="P67" s="6"/>
      <c r="Q67" s="6"/>
      <c r="R67" s="6"/>
      <c r="S67" s="6"/>
    </row>
    <row r="68" spans="3:19" x14ac:dyDescent="0.25">
      <c r="C68" s="6"/>
      <c r="D68" s="6"/>
      <c r="E68" s="6"/>
      <c r="F68" s="6"/>
      <c r="G68" s="6"/>
      <c r="H68" s="6"/>
      <c r="I68" s="6"/>
      <c r="J68" s="6"/>
      <c r="K68" s="6"/>
      <c r="L68" s="6"/>
      <c r="M68" s="6"/>
      <c r="N68" s="6"/>
      <c r="O68" s="6"/>
      <c r="P68" s="6"/>
      <c r="Q68" s="6"/>
      <c r="R68" s="6"/>
      <c r="S68" s="6"/>
    </row>
    <row r="69" spans="3:19" x14ac:dyDescent="0.25">
      <c r="C69" s="6"/>
      <c r="D69" s="6"/>
      <c r="E69" s="6"/>
      <c r="F69" s="6"/>
      <c r="G69" s="6"/>
      <c r="H69" s="6"/>
      <c r="I69" s="6"/>
      <c r="J69" s="6"/>
      <c r="K69" s="6"/>
      <c r="L69" s="6"/>
      <c r="M69" s="6"/>
      <c r="N69" s="6"/>
      <c r="O69" s="6"/>
      <c r="P69" s="6"/>
      <c r="Q69" s="6"/>
      <c r="R69" s="6"/>
      <c r="S69" s="6"/>
    </row>
    <row r="70" spans="3:19" x14ac:dyDescent="0.25">
      <c r="C70" s="6"/>
      <c r="D70" s="6"/>
      <c r="E70" s="6"/>
      <c r="F70" s="6"/>
      <c r="G70" s="6"/>
      <c r="H70" s="6"/>
      <c r="I70" s="6"/>
      <c r="J70" s="6"/>
      <c r="K70" s="6"/>
      <c r="L70" s="6"/>
      <c r="M70" s="6"/>
      <c r="N70" s="6"/>
      <c r="O70" s="6"/>
      <c r="P70" s="6"/>
      <c r="Q70" s="6"/>
      <c r="R70" s="6"/>
      <c r="S70" s="6"/>
    </row>
    <row r="71" spans="3:19" x14ac:dyDescent="0.25">
      <c r="C71" s="6"/>
      <c r="D71" s="6"/>
      <c r="E71" s="6"/>
      <c r="F71" s="6"/>
      <c r="G71" s="6"/>
      <c r="H71" s="6"/>
      <c r="I71" s="6"/>
      <c r="J71" s="6"/>
      <c r="K71" s="6"/>
      <c r="L71" s="6"/>
      <c r="M71" s="6"/>
      <c r="N71" s="6"/>
      <c r="O71" s="6"/>
      <c r="P71" s="6"/>
      <c r="Q71" s="6"/>
      <c r="R71" s="6"/>
      <c r="S71" s="6"/>
    </row>
    <row r="72" spans="3:19" x14ac:dyDescent="0.25">
      <c r="C72" s="6"/>
      <c r="D72" s="6"/>
      <c r="E72" s="6"/>
      <c r="F72" s="6"/>
      <c r="G72" s="6"/>
      <c r="H72" s="6"/>
      <c r="I72" s="6"/>
      <c r="J72" s="6"/>
      <c r="K72" s="6"/>
      <c r="L72" s="6"/>
      <c r="M72" s="6"/>
      <c r="N72" s="6"/>
      <c r="O72" s="6"/>
      <c r="P72" s="6"/>
      <c r="Q72" s="6"/>
      <c r="R72" s="6"/>
      <c r="S72" s="6"/>
    </row>
    <row r="73" spans="3:19" x14ac:dyDescent="0.25">
      <c r="C73" s="6"/>
      <c r="D73" s="6"/>
      <c r="E73" s="6"/>
      <c r="F73" s="6"/>
      <c r="G73" s="6"/>
      <c r="H73" s="6"/>
      <c r="I73" s="6"/>
      <c r="J73" s="6"/>
      <c r="K73" s="6"/>
      <c r="L73" s="6"/>
      <c r="M73" s="6"/>
      <c r="N73" s="6"/>
      <c r="O73" s="6"/>
      <c r="P73" s="6"/>
      <c r="Q73" s="6"/>
      <c r="R73" s="6"/>
      <c r="S73" s="6"/>
    </row>
    <row r="74" spans="3:19" x14ac:dyDescent="0.25">
      <c r="C74" s="6"/>
      <c r="D74" s="6"/>
      <c r="E74" s="6"/>
      <c r="F74" s="6"/>
      <c r="G74" s="6"/>
      <c r="H74" s="6"/>
      <c r="I74" s="6"/>
      <c r="J74" s="6"/>
      <c r="K74" s="6"/>
      <c r="L74" s="6"/>
      <c r="M74" s="6"/>
      <c r="N74" s="6"/>
      <c r="O74" s="6"/>
      <c r="P74" s="6"/>
      <c r="Q74" s="6"/>
      <c r="R74" s="6"/>
      <c r="S74" s="6"/>
    </row>
    <row r="75" spans="3:19" x14ac:dyDescent="0.25">
      <c r="C75" s="6"/>
      <c r="D75" s="6"/>
      <c r="E75" s="6"/>
      <c r="F75" s="6"/>
      <c r="G75" s="6"/>
      <c r="H75" s="6"/>
      <c r="I75" s="6"/>
      <c r="J75" s="6"/>
      <c r="K75" s="6"/>
      <c r="L75" s="6"/>
      <c r="M75" s="6"/>
      <c r="N75" s="6"/>
      <c r="O75" s="6"/>
      <c r="P75" s="6"/>
      <c r="Q75" s="6"/>
      <c r="R75" s="6"/>
      <c r="S75" s="6"/>
    </row>
    <row r="76" spans="3:19" x14ac:dyDescent="0.25">
      <c r="C76" s="6"/>
      <c r="D76" s="6"/>
      <c r="E76" s="6"/>
      <c r="F76" s="6"/>
      <c r="G76" s="6"/>
      <c r="H76" s="6"/>
      <c r="I76" s="6"/>
      <c r="J76" s="6"/>
      <c r="K76" s="6"/>
      <c r="L76" s="6"/>
      <c r="M76" s="6"/>
      <c r="N76" s="6"/>
      <c r="O76" s="6"/>
      <c r="P76" s="6"/>
      <c r="Q76" s="6"/>
      <c r="R76" s="6"/>
      <c r="S76" s="6"/>
    </row>
    <row r="77" spans="3:19" x14ac:dyDescent="0.25">
      <c r="C77" s="6"/>
      <c r="D77" s="6"/>
      <c r="E77" s="6"/>
      <c r="F77" s="6"/>
      <c r="G77" s="6"/>
      <c r="H77" s="6"/>
      <c r="I77" s="6"/>
      <c r="J77" s="6"/>
      <c r="K77" s="6"/>
      <c r="L77" s="6"/>
      <c r="M77" s="6"/>
      <c r="N77" s="6"/>
      <c r="O77" s="6"/>
      <c r="P77" s="6"/>
      <c r="Q77" s="6"/>
      <c r="R77" s="6"/>
      <c r="S77" s="6"/>
    </row>
    <row r="78" spans="3:19" x14ac:dyDescent="0.25">
      <c r="C78" s="6"/>
      <c r="D78" s="6"/>
      <c r="E78" s="6"/>
      <c r="F78" s="6"/>
      <c r="G78" s="6"/>
      <c r="H78" s="6"/>
      <c r="I78" s="6"/>
      <c r="J78" s="6"/>
      <c r="K78" s="6"/>
      <c r="L78" s="6"/>
      <c r="M78" s="6"/>
      <c r="N78" s="6"/>
      <c r="O78" s="6"/>
      <c r="P78" s="6"/>
      <c r="Q78" s="6"/>
      <c r="R78" s="6"/>
      <c r="S78" s="6"/>
    </row>
    <row r="79" spans="3:19" x14ac:dyDescent="0.25">
      <c r="C79" s="6"/>
      <c r="D79" s="6"/>
      <c r="E79" s="6"/>
      <c r="F79" s="6"/>
      <c r="G79" s="6"/>
      <c r="H79" s="6"/>
      <c r="I79" s="6"/>
      <c r="J79" s="6"/>
      <c r="K79" s="6"/>
      <c r="L79" s="6"/>
      <c r="M79" s="6"/>
      <c r="N79" s="6"/>
      <c r="O79" s="6"/>
      <c r="P79" s="6"/>
      <c r="Q79" s="6"/>
      <c r="R79" s="6"/>
      <c r="S79" s="6"/>
    </row>
    <row r="80" spans="3:19" x14ac:dyDescent="0.25">
      <c r="C80" s="6"/>
      <c r="D80" s="6"/>
      <c r="E80" s="6"/>
      <c r="F80" s="6"/>
      <c r="G80" s="6"/>
      <c r="H80" s="6"/>
      <c r="I80" s="6"/>
      <c r="J80" s="6"/>
      <c r="K80" s="6"/>
      <c r="L80" s="6"/>
      <c r="M80" s="6"/>
      <c r="N80" s="6"/>
      <c r="O80" s="6"/>
      <c r="P80" s="6"/>
      <c r="Q80" s="6"/>
      <c r="R80" s="6"/>
      <c r="S80" s="6"/>
    </row>
    <row r="81" spans="3:19" x14ac:dyDescent="0.25">
      <c r="C81" s="6"/>
      <c r="D81" s="6"/>
      <c r="E81" s="6"/>
      <c r="F81" s="6"/>
      <c r="G81" s="6"/>
      <c r="H81" s="6"/>
      <c r="I81" s="6"/>
      <c r="J81" s="6"/>
      <c r="K81" s="6"/>
      <c r="L81" s="6"/>
      <c r="M81" s="6"/>
      <c r="N81" s="6"/>
      <c r="O81" s="6"/>
      <c r="P81" s="6"/>
      <c r="Q81" s="6"/>
      <c r="R81" s="6"/>
      <c r="S81" s="6"/>
    </row>
    <row r="82" spans="3:19" x14ac:dyDescent="0.25">
      <c r="C82" s="6"/>
      <c r="D82" s="6"/>
      <c r="E82" s="6"/>
      <c r="F82" s="6"/>
      <c r="G82" s="6"/>
      <c r="H82" s="6"/>
      <c r="I82" s="6"/>
      <c r="J82" s="6"/>
      <c r="K82" s="6"/>
      <c r="L82" s="6"/>
      <c r="M82" s="6"/>
      <c r="N82" s="6"/>
      <c r="O82" s="6"/>
      <c r="P82" s="6"/>
      <c r="Q82" s="6"/>
      <c r="R82" s="6"/>
      <c r="S82" s="6"/>
    </row>
    <row r="83" spans="3:19" x14ac:dyDescent="0.25">
      <c r="C83" s="6"/>
      <c r="D83" s="6"/>
      <c r="E83" s="6"/>
      <c r="F83" s="6"/>
      <c r="G83" s="6"/>
      <c r="H83" s="6"/>
      <c r="I83" s="6"/>
      <c r="J83" s="6"/>
      <c r="K83" s="6"/>
      <c r="L83" s="6"/>
      <c r="M83" s="6"/>
      <c r="N83" s="6"/>
      <c r="O83" s="6"/>
      <c r="P83" s="6"/>
      <c r="Q83" s="6"/>
      <c r="R83" s="6"/>
      <c r="S83" s="6"/>
    </row>
    <row r="84" spans="3:19" x14ac:dyDescent="0.25">
      <c r="C84" s="6"/>
      <c r="D84" s="6"/>
      <c r="E84" s="6"/>
      <c r="F84" s="6"/>
      <c r="G84" s="6"/>
      <c r="H84" s="6"/>
      <c r="I84" s="6"/>
      <c r="J84" s="6"/>
      <c r="K84" s="6"/>
      <c r="L84" s="6"/>
      <c r="M84" s="6"/>
      <c r="N84" s="6"/>
      <c r="O84" s="6"/>
      <c r="P84" s="6"/>
      <c r="Q84" s="6"/>
      <c r="R84" s="6"/>
      <c r="S84" s="6"/>
    </row>
    <row r="85" spans="3:19" x14ac:dyDescent="0.25">
      <c r="C85" s="6"/>
      <c r="D85" s="6"/>
      <c r="E85" s="6"/>
      <c r="F85" s="6"/>
      <c r="G85" s="6"/>
      <c r="H85" s="6"/>
      <c r="I85" s="6"/>
      <c r="J85" s="6"/>
      <c r="K85" s="6"/>
      <c r="L85" s="6"/>
      <c r="M85" s="6"/>
      <c r="N85" s="6"/>
      <c r="O85" s="6"/>
      <c r="P85" s="6"/>
      <c r="Q85" s="6"/>
      <c r="R85" s="6"/>
      <c r="S85" s="6"/>
    </row>
    <row r="86" spans="3:19" x14ac:dyDescent="0.25">
      <c r="C86" s="6"/>
      <c r="D86" s="6"/>
      <c r="E86" s="6"/>
      <c r="F86" s="6"/>
      <c r="G86" s="6"/>
      <c r="H86" s="6"/>
      <c r="I86" s="6"/>
      <c r="J86" s="6"/>
      <c r="K86" s="6"/>
      <c r="L86" s="6"/>
      <c r="M86" s="6"/>
      <c r="N86" s="6"/>
      <c r="O86" s="6"/>
      <c r="P86" s="6"/>
      <c r="Q86" s="6"/>
      <c r="R86" s="6"/>
      <c r="S86" s="6"/>
    </row>
    <row r="87" spans="3:19" x14ac:dyDescent="0.25">
      <c r="C87" s="6"/>
      <c r="D87" s="6"/>
      <c r="E87" s="6"/>
      <c r="F87" s="6"/>
      <c r="G87" s="6"/>
      <c r="H87" s="6"/>
      <c r="I87" s="6"/>
      <c r="J87" s="6"/>
      <c r="K87" s="6"/>
      <c r="L87" s="6"/>
      <c r="M87" s="6"/>
      <c r="N87" s="6"/>
      <c r="O87" s="6"/>
      <c r="P87" s="6"/>
      <c r="Q87" s="6"/>
      <c r="R87" s="6"/>
      <c r="S87" s="6"/>
    </row>
    <row r="88" spans="3:19" x14ac:dyDescent="0.25">
      <c r="C88" s="6"/>
      <c r="D88" s="6"/>
      <c r="E88" s="6"/>
      <c r="F88" s="6"/>
      <c r="G88" s="6"/>
      <c r="H88" s="6"/>
      <c r="I88" s="6"/>
      <c r="J88" s="6"/>
      <c r="K88" s="6"/>
      <c r="L88" s="6"/>
      <c r="M88" s="6"/>
      <c r="N88" s="6"/>
      <c r="O88" s="6"/>
      <c r="P88" s="6"/>
      <c r="Q88" s="6"/>
      <c r="R88" s="6"/>
      <c r="S88" s="6"/>
    </row>
    <row r="89" spans="3:19" x14ac:dyDescent="0.25">
      <c r="C89" s="6"/>
      <c r="D89" s="6"/>
      <c r="E89" s="6"/>
      <c r="F89" s="6"/>
      <c r="G89" s="6"/>
      <c r="H89" s="6"/>
      <c r="I89" s="6"/>
      <c r="J89" s="6"/>
      <c r="K89" s="6"/>
      <c r="L89" s="6"/>
      <c r="M89" s="6"/>
      <c r="N89" s="6"/>
      <c r="O89" s="6"/>
      <c r="P89" s="6"/>
      <c r="Q89" s="6"/>
      <c r="R89" s="6"/>
      <c r="S89" s="6"/>
    </row>
    <row r="90" spans="3:19" x14ac:dyDescent="0.25">
      <c r="C90" s="6"/>
      <c r="D90" s="6"/>
      <c r="E90" s="6"/>
      <c r="F90" s="6"/>
      <c r="G90" s="6"/>
      <c r="H90" s="6"/>
      <c r="I90" s="6"/>
      <c r="J90" s="6"/>
      <c r="K90" s="6"/>
      <c r="L90" s="6"/>
      <c r="M90" s="6"/>
      <c r="N90" s="6"/>
      <c r="O90" s="6"/>
      <c r="P90" s="6"/>
      <c r="Q90" s="6"/>
      <c r="R90" s="6"/>
      <c r="S90" s="6"/>
    </row>
    <row r="91" spans="3:19" x14ac:dyDescent="0.25">
      <c r="C91" s="6"/>
      <c r="D91" s="6"/>
      <c r="E91" s="6"/>
      <c r="F91" s="6"/>
      <c r="G91" s="6"/>
      <c r="H91" s="6"/>
      <c r="I91" s="6"/>
      <c r="J91" s="6"/>
      <c r="K91" s="6"/>
      <c r="L91" s="6"/>
      <c r="M91" s="6"/>
      <c r="N91" s="6"/>
      <c r="O91" s="6"/>
      <c r="P91" s="6"/>
      <c r="Q91" s="6"/>
      <c r="R91" s="6"/>
      <c r="S91" s="6"/>
    </row>
    <row r="92" spans="3:19" x14ac:dyDescent="0.25">
      <c r="C92" s="6"/>
      <c r="D92" s="6"/>
      <c r="E92" s="6"/>
      <c r="F92" s="6"/>
      <c r="G92" s="6"/>
      <c r="H92" s="6"/>
      <c r="I92" s="6"/>
      <c r="J92" s="6"/>
      <c r="K92" s="6"/>
      <c r="L92" s="6"/>
      <c r="M92" s="6"/>
      <c r="N92" s="6"/>
      <c r="O92" s="6"/>
      <c r="P92" s="6"/>
      <c r="Q92" s="6"/>
      <c r="R92" s="6"/>
      <c r="S92" s="6"/>
    </row>
    <row r="93" spans="3:19" x14ac:dyDescent="0.25">
      <c r="C93" s="6"/>
      <c r="D93" s="6"/>
      <c r="E93" s="6"/>
      <c r="F93" s="6"/>
      <c r="G93" s="6"/>
      <c r="H93" s="6"/>
      <c r="I93" s="6"/>
      <c r="J93" s="6"/>
      <c r="K93" s="6"/>
      <c r="L93" s="6"/>
      <c r="M93" s="6"/>
      <c r="N93" s="6"/>
      <c r="O93" s="6"/>
      <c r="P93" s="6"/>
      <c r="Q93" s="6"/>
      <c r="R93" s="6"/>
      <c r="S93" s="6"/>
    </row>
    <row r="94" spans="3:19" x14ac:dyDescent="0.25">
      <c r="C94" s="6"/>
      <c r="D94" s="6"/>
      <c r="E94" s="6"/>
      <c r="F94" s="6"/>
      <c r="G94" s="6"/>
      <c r="H94" s="6"/>
      <c r="I94" s="6"/>
      <c r="J94" s="6"/>
      <c r="K94" s="6"/>
      <c r="L94" s="6"/>
      <c r="M94" s="6"/>
      <c r="N94" s="6"/>
      <c r="O94" s="6"/>
      <c r="P94" s="6"/>
      <c r="Q94" s="6"/>
      <c r="R94" s="6"/>
      <c r="S94" s="6"/>
    </row>
    <row r="95" spans="3:19" x14ac:dyDescent="0.25">
      <c r="C95" s="6"/>
      <c r="D95" s="6"/>
      <c r="E95" s="6"/>
      <c r="F95" s="6"/>
      <c r="G95" s="6"/>
      <c r="H95" s="6"/>
      <c r="I95" s="6"/>
      <c r="J95" s="6"/>
      <c r="K95" s="6"/>
      <c r="L95" s="6"/>
      <c r="M95" s="6"/>
      <c r="N95" s="6"/>
      <c r="O95" s="6"/>
      <c r="P95" s="6"/>
      <c r="Q95" s="6"/>
      <c r="R95" s="6"/>
      <c r="S95" s="6"/>
    </row>
    <row r="96" spans="3:19" x14ac:dyDescent="0.25">
      <c r="C96" s="6"/>
      <c r="D96" s="6"/>
      <c r="E96" s="6"/>
      <c r="F96" s="6"/>
      <c r="G96" s="6"/>
      <c r="H96" s="6"/>
      <c r="I96" s="6"/>
      <c r="J96" s="6"/>
      <c r="K96" s="6"/>
      <c r="L96" s="6"/>
      <c r="M96" s="6"/>
      <c r="N96" s="6"/>
      <c r="O96" s="6"/>
      <c r="P96" s="6"/>
      <c r="Q96" s="6"/>
      <c r="R96" s="6"/>
      <c r="S96" s="6"/>
    </row>
    <row r="97" spans="3:19" x14ac:dyDescent="0.25">
      <c r="C97" s="6"/>
      <c r="D97" s="6"/>
      <c r="E97" s="6"/>
      <c r="F97" s="6"/>
      <c r="G97" s="6"/>
      <c r="H97" s="6"/>
      <c r="I97" s="6"/>
      <c r="J97" s="6"/>
      <c r="K97" s="6"/>
      <c r="L97" s="6"/>
      <c r="M97" s="6"/>
      <c r="N97" s="6"/>
      <c r="O97" s="6"/>
      <c r="P97" s="6"/>
      <c r="Q97" s="6"/>
      <c r="R97" s="6"/>
      <c r="S97" s="6"/>
    </row>
    <row r="98" spans="3:19" x14ac:dyDescent="0.25">
      <c r="C98" s="6"/>
      <c r="D98" s="6"/>
      <c r="E98" s="6"/>
      <c r="F98" s="6"/>
      <c r="G98" s="6"/>
      <c r="H98" s="6"/>
      <c r="I98" s="6"/>
      <c r="J98" s="6"/>
      <c r="K98" s="6"/>
      <c r="L98" s="6"/>
      <c r="M98" s="6"/>
      <c r="N98" s="6"/>
      <c r="O98" s="6"/>
      <c r="P98" s="6"/>
      <c r="Q98" s="6"/>
      <c r="R98" s="6"/>
      <c r="S98" s="6"/>
    </row>
    <row r="99" spans="3:19" x14ac:dyDescent="0.25">
      <c r="C99" s="6"/>
      <c r="D99" s="6"/>
      <c r="E99" s="6"/>
      <c r="F99" s="6"/>
      <c r="G99" s="6"/>
      <c r="H99" s="6"/>
      <c r="I99" s="6"/>
      <c r="J99" s="6"/>
      <c r="K99" s="6"/>
      <c r="L99" s="6"/>
      <c r="M99" s="6"/>
      <c r="N99" s="6"/>
      <c r="O99" s="6"/>
      <c r="P99" s="6"/>
      <c r="Q99" s="6"/>
      <c r="R99" s="6"/>
      <c r="S99" s="6"/>
    </row>
    <row r="100" spans="3:19" x14ac:dyDescent="0.25">
      <c r="C100" s="6"/>
      <c r="D100" s="6"/>
      <c r="E100" s="6"/>
      <c r="F100" s="6"/>
      <c r="G100" s="6"/>
      <c r="H100" s="6"/>
      <c r="I100" s="6"/>
      <c r="J100" s="6"/>
      <c r="K100" s="6"/>
      <c r="L100" s="6"/>
      <c r="M100" s="6"/>
      <c r="N100" s="6"/>
      <c r="O100" s="6"/>
      <c r="P100" s="6"/>
      <c r="Q100" s="6"/>
      <c r="R100" s="6"/>
      <c r="S100" s="6"/>
    </row>
    <row r="101" spans="3:19" x14ac:dyDescent="0.25">
      <c r="C101" s="6"/>
      <c r="D101" s="6"/>
      <c r="E101" s="6"/>
      <c r="F101" s="6"/>
      <c r="G101" s="6"/>
      <c r="H101" s="6"/>
      <c r="I101" s="6"/>
      <c r="J101" s="6"/>
      <c r="K101" s="6"/>
      <c r="L101" s="6"/>
      <c r="M101" s="6"/>
      <c r="N101" s="6"/>
      <c r="O101" s="6"/>
      <c r="P101" s="6"/>
      <c r="Q101" s="6"/>
      <c r="R101" s="6"/>
      <c r="S101" s="6"/>
    </row>
    <row r="102" spans="3:19" x14ac:dyDescent="0.25">
      <c r="C102" s="6"/>
      <c r="D102" s="6"/>
      <c r="E102" s="6"/>
      <c r="F102" s="6"/>
      <c r="G102" s="6"/>
      <c r="H102" s="6"/>
      <c r="I102" s="6"/>
      <c r="J102" s="6"/>
      <c r="K102" s="6"/>
      <c r="L102" s="6"/>
      <c r="M102" s="6"/>
      <c r="N102" s="6"/>
      <c r="O102" s="6"/>
      <c r="P102" s="6"/>
      <c r="Q102" s="6"/>
      <c r="R102" s="6"/>
      <c r="S102" s="6"/>
    </row>
    <row r="103" spans="3:19" x14ac:dyDescent="0.25">
      <c r="C103" s="6"/>
      <c r="D103" s="6"/>
      <c r="E103" s="6"/>
      <c r="F103" s="6"/>
      <c r="G103" s="6"/>
      <c r="H103" s="6"/>
      <c r="I103" s="6"/>
      <c r="J103" s="6"/>
      <c r="K103" s="6"/>
      <c r="L103" s="6"/>
      <c r="M103" s="6"/>
      <c r="N103" s="6"/>
      <c r="O103" s="6"/>
      <c r="P103" s="6"/>
      <c r="Q103" s="6"/>
      <c r="R103" s="6"/>
      <c r="S103" s="6"/>
    </row>
    <row r="104" spans="3:19" x14ac:dyDescent="0.25">
      <c r="C104" s="6"/>
      <c r="D104" s="6"/>
      <c r="E104" s="6"/>
      <c r="F104" s="6"/>
      <c r="G104" s="6"/>
      <c r="H104" s="6"/>
      <c r="I104" s="6"/>
      <c r="J104" s="6"/>
      <c r="K104" s="6"/>
      <c r="L104" s="6"/>
      <c r="M104" s="6"/>
      <c r="N104" s="6"/>
      <c r="O104" s="6"/>
      <c r="P104" s="6"/>
      <c r="Q104" s="6"/>
      <c r="R104" s="6"/>
      <c r="S104" s="6"/>
    </row>
    <row r="105" spans="3:19" x14ac:dyDescent="0.25">
      <c r="C105" s="6"/>
      <c r="D105" s="6"/>
      <c r="E105" s="6"/>
      <c r="F105" s="6"/>
      <c r="G105" s="6"/>
      <c r="H105" s="6"/>
      <c r="I105" s="6"/>
      <c r="J105" s="6"/>
      <c r="K105" s="6"/>
      <c r="L105" s="6"/>
      <c r="M105" s="6"/>
      <c r="N105" s="6"/>
      <c r="O105" s="6"/>
      <c r="P105" s="6"/>
      <c r="Q105" s="6"/>
      <c r="R105" s="6"/>
      <c r="S105" s="6"/>
    </row>
    <row r="106" spans="3:19" x14ac:dyDescent="0.25">
      <c r="C106" s="6"/>
      <c r="D106" s="6"/>
      <c r="E106" s="6"/>
      <c r="F106" s="6"/>
      <c r="G106" s="6"/>
      <c r="H106" s="6"/>
      <c r="I106" s="6"/>
      <c r="J106" s="6"/>
      <c r="K106" s="6"/>
      <c r="L106" s="6"/>
      <c r="M106" s="6"/>
      <c r="N106" s="6"/>
      <c r="O106" s="6"/>
      <c r="P106" s="6"/>
      <c r="Q106" s="6"/>
      <c r="R106" s="6"/>
      <c r="S106" s="6"/>
    </row>
    <row r="107" spans="3:19" x14ac:dyDescent="0.25">
      <c r="C107" s="6"/>
      <c r="D107" s="6"/>
      <c r="E107" s="6"/>
      <c r="F107" s="6"/>
      <c r="G107" s="6"/>
      <c r="H107" s="6"/>
      <c r="I107" s="6"/>
      <c r="J107" s="6"/>
      <c r="K107" s="6"/>
      <c r="L107" s="6"/>
      <c r="M107" s="6"/>
      <c r="N107" s="6"/>
      <c r="O107" s="6"/>
      <c r="P107" s="6"/>
      <c r="Q107" s="6"/>
      <c r="R107" s="6"/>
      <c r="S107" s="6"/>
    </row>
    <row r="108" spans="3:19" x14ac:dyDescent="0.25">
      <c r="C108" s="6"/>
      <c r="D108" s="6"/>
      <c r="E108" s="6"/>
      <c r="F108" s="6"/>
      <c r="G108" s="6"/>
      <c r="H108" s="6"/>
      <c r="I108" s="6"/>
      <c r="J108" s="6"/>
      <c r="K108" s="6"/>
      <c r="L108" s="6"/>
      <c r="M108" s="6"/>
      <c r="N108" s="6"/>
      <c r="O108" s="6"/>
      <c r="P108" s="6"/>
      <c r="Q108" s="6"/>
      <c r="R108" s="6"/>
      <c r="S108" s="6"/>
    </row>
    <row r="109" spans="3:19" x14ac:dyDescent="0.25">
      <c r="C109" s="6"/>
      <c r="D109" s="6"/>
      <c r="E109" s="6"/>
      <c r="F109" s="6"/>
      <c r="G109" s="6"/>
      <c r="H109" s="6"/>
      <c r="I109" s="6"/>
      <c r="J109" s="6"/>
      <c r="K109" s="6"/>
      <c r="L109" s="6"/>
      <c r="M109" s="6"/>
      <c r="N109" s="6"/>
      <c r="O109" s="6"/>
      <c r="P109" s="6"/>
      <c r="Q109" s="6"/>
      <c r="R109" s="6"/>
      <c r="S109" s="6"/>
    </row>
    <row r="110" spans="3:19" x14ac:dyDescent="0.25">
      <c r="C110" s="6"/>
      <c r="D110" s="6"/>
      <c r="E110" s="6"/>
      <c r="F110" s="6"/>
      <c r="G110" s="6"/>
      <c r="H110" s="6"/>
      <c r="I110" s="6"/>
      <c r="J110" s="6"/>
      <c r="K110" s="6"/>
      <c r="L110" s="6"/>
      <c r="M110" s="6"/>
      <c r="N110" s="6"/>
      <c r="O110" s="6"/>
      <c r="P110" s="6"/>
      <c r="Q110" s="6"/>
      <c r="R110" s="6"/>
      <c r="S110" s="6"/>
    </row>
    <row r="111" spans="3:19" x14ac:dyDescent="0.25">
      <c r="C111" s="6"/>
      <c r="D111" s="6"/>
      <c r="E111" s="6"/>
      <c r="F111" s="6"/>
      <c r="G111" s="6"/>
      <c r="H111" s="6"/>
      <c r="I111" s="6"/>
      <c r="J111" s="6"/>
      <c r="K111" s="6"/>
      <c r="L111" s="6"/>
      <c r="M111" s="6"/>
      <c r="N111" s="6"/>
      <c r="O111" s="6"/>
      <c r="P111" s="6"/>
      <c r="Q111" s="6"/>
      <c r="R111" s="6"/>
      <c r="S111" s="6"/>
    </row>
    <row r="112" spans="3:19" x14ac:dyDescent="0.25">
      <c r="C112" s="6"/>
      <c r="D112" s="6"/>
      <c r="E112" s="6"/>
      <c r="F112" s="6"/>
      <c r="G112" s="6"/>
      <c r="H112" s="6"/>
      <c r="I112" s="6"/>
      <c r="J112" s="6"/>
      <c r="K112" s="6"/>
      <c r="L112" s="6"/>
      <c r="M112" s="6"/>
      <c r="N112" s="6"/>
      <c r="O112" s="6"/>
      <c r="P112" s="6"/>
      <c r="Q112" s="6"/>
      <c r="R112" s="6"/>
      <c r="S112" s="6"/>
    </row>
    <row r="113" spans="3:19" x14ac:dyDescent="0.25">
      <c r="C113" s="6"/>
      <c r="D113" s="6"/>
      <c r="E113" s="6"/>
      <c r="F113" s="6"/>
      <c r="G113" s="6"/>
      <c r="H113" s="6"/>
      <c r="I113" s="6"/>
      <c r="J113" s="6"/>
      <c r="K113" s="6"/>
      <c r="L113" s="6"/>
      <c r="M113" s="6"/>
      <c r="N113" s="6"/>
      <c r="O113" s="6"/>
      <c r="P113" s="6"/>
      <c r="Q113" s="6"/>
      <c r="R113" s="6"/>
      <c r="S113" s="6"/>
    </row>
    <row r="114" spans="3:19" x14ac:dyDescent="0.25">
      <c r="C114" s="6"/>
      <c r="D114" s="6"/>
      <c r="E114" s="6"/>
      <c r="F114" s="6"/>
      <c r="G114" s="6"/>
      <c r="H114" s="6"/>
      <c r="I114" s="6"/>
      <c r="J114" s="6"/>
      <c r="K114" s="6"/>
      <c r="L114" s="6"/>
      <c r="M114" s="6"/>
      <c r="N114" s="6"/>
      <c r="O114" s="6"/>
      <c r="P114" s="6"/>
      <c r="Q114" s="6"/>
      <c r="R114" s="6"/>
      <c r="S114" s="6"/>
    </row>
    <row r="115" spans="3:19" x14ac:dyDescent="0.25">
      <c r="C115" s="6"/>
      <c r="D115" s="6"/>
      <c r="E115" s="6"/>
      <c r="F115" s="6"/>
      <c r="G115" s="6"/>
      <c r="H115" s="6"/>
      <c r="I115" s="6"/>
      <c r="J115" s="6"/>
      <c r="K115" s="6"/>
      <c r="L115" s="6"/>
      <c r="M115" s="6"/>
      <c r="N115" s="6"/>
      <c r="O115" s="6"/>
      <c r="P115" s="6"/>
      <c r="Q115" s="6"/>
      <c r="R115" s="6"/>
      <c r="S115" s="6"/>
    </row>
    <row r="116" spans="3:19" x14ac:dyDescent="0.25">
      <c r="C116" s="6"/>
      <c r="D116" s="6"/>
      <c r="E116" s="6"/>
      <c r="F116" s="6"/>
      <c r="G116" s="6"/>
      <c r="H116" s="6"/>
      <c r="I116" s="6"/>
      <c r="J116" s="6"/>
      <c r="K116" s="6"/>
      <c r="L116" s="6"/>
      <c r="M116" s="6"/>
      <c r="N116" s="6"/>
      <c r="O116" s="6"/>
      <c r="P116" s="6"/>
      <c r="Q116" s="6"/>
      <c r="R116" s="6"/>
      <c r="S116" s="6"/>
    </row>
    <row r="117" spans="3:19" x14ac:dyDescent="0.25">
      <c r="C117" s="6"/>
      <c r="D117" s="6"/>
      <c r="E117" s="6"/>
      <c r="F117" s="6"/>
      <c r="G117" s="6"/>
      <c r="H117" s="6"/>
      <c r="I117" s="6"/>
      <c r="J117" s="6"/>
      <c r="K117" s="6"/>
      <c r="L117" s="6"/>
      <c r="M117" s="6"/>
      <c r="N117" s="6"/>
      <c r="O117" s="6"/>
      <c r="P117" s="6"/>
      <c r="Q117" s="6"/>
      <c r="R117" s="6"/>
      <c r="S117" s="6"/>
    </row>
    <row r="118" spans="3:19" x14ac:dyDescent="0.25">
      <c r="C118" s="6"/>
      <c r="D118" s="6"/>
      <c r="E118" s="6"/>
      <c r="F118" s="6"/>
      <c r="G118" s="6"/>
      <c r="H118" s="6"/>
      <c r="I118" s="6"/>
      <c r="J118" s="6"/>
      <c r="K118" s="6"/>
      <c r="L118" s="6"/>
      <c r="M118" s="6"/>
      <c r="N118" s="6"/>
      <c r="O118" s="6"/>
      <c r="P118" s="6"/>
      <c r="Q118" s="6"/>
      <c r="R118" s="6"/>
      <c r="S118" s="6"/>
    </row>
    <row r="119" spans="3:19" x14ac:dyDescent="0.25">
      <c r="C119" s="6"/>
      <c r="D119" s="6"/>
      <c r="E119" s="6"/>
      <c r="F119" s="6"/>
      <c r="G119" s="6"/>
      <c r="H119" s="6"/>
      <c r="I119" s="6"/>
      <c r="J119" s="6"/>
      <c r="K119" s="6"/>
      <c r="L119" s="6"/>
      <c r="M119" s="6"/>
      <c r="N119" s="6"/>
      <c r="O119" s="6"/>
      <c r="P119" s="6"/>
      <c r="Q119" s="6"/>
      <c r="R119" s="6"/>
      <c r="S119" s="6"/>
    </row>
    <row r="120" spans="3:19" x14ac:dyDescent="0.25">
      <c r="C120" s="6"/>
      <c r="D120" s="6"/>
      <c r="E120" s="6"/>
      <c r="F120" s="6"/>
      <c r="G120" s="6"/>
      <c r="H120" s="6"/>
      <c r="I120" s="6"/>
      <c r="J120" s="6"/>
      <c r="K120" s="6"/>
      <c r="L120" s="6"/>
      <c r="M120" s="6"/>
      <c r="N120" s="6"/>
      <c r="O120" s="6"/>
      <c r="P120" s="6"/>
      <c r="Q120" s="6"/>
      <c r="R120" s="6"/>
      <c r="S120" s="6"/>
    </row>
    <row r="121" spans="3:19" x14ac:dyDescent="0.25">
      <c r="C121" s="6"/>
      <c r="D121" s="6"/>
      <c r="E121" s="6"/>
      <c r="F121" s="6"/>
      <c r="G121" s="6"/>
      <c r="H121" s="6"/>
      <c r="I121" s="6"/>
      <c r="J121" s="6"/>
      <c r="K121" s="6"/>
      <c r="L121" s="6"/>
      <c r="M121" s="6"/>
      <c r="N121" s="6"/>
      <c r="O121" s="6"/>
      <c r="P121" s="6"/>
      <c r="Q121" s="6"/>
      <c r="R121" s="6"/>
      <c r="S121" s="6"/>
    </row>
    <row r="122" spans="3:19" x14ac:dyDescent="0.25">
      <c r="C122" s="6"/>
      <c r="D122" s="6"/>
      <c r="E122" s="6"/>
      <c r="F122" s="6"/>
      <c r="G122" s="6"/>
      <c r="H122" s="6"/>
      <c r="I122" s="6"/>
      <c r="J122" s="6"/>
      <c r="K122" s="6"/>
      <c r="L122" s="6"/>
      <c r="M122" s="6"/>
      <c r="N122" s="6"/>
      <c r="O122" s="6"/>
      <c r="P122" s="6"/>
      <c r="Q122" s="6"/>
      <c r="R122" s="6"/>
      <c r="S122" s="6"/>
    </row>
    <row r="123" spans="3:19" x14ac:dyDescent="0.25">
      <c r="C123" s="6"/>
      <c r="D123" s="6"/>
      <c r="E123" s="6"/>
      <c r="F123" s="6"/>
      <c r="G123" s="6"/>
      <c r="H123" s="6"/>
      <c r="I123" s="6"/>
      <c r="J123" s="6"/>
      <c r="K123" s="6"/>
      <c r="L123" s="6"/>
      <c r="M123" s="6"/>
      <c r="N123" s="6"/>
      <c r="O123" s="6"/>
      <c r="P123" s="6"/>
      <c r="Q123" s="6"/>
      <c r="R123" s="6"/>
      <c r="S123" s="6"/>
    </row>
    <row r="124" spans="3:19" x14ac:dyDescent="0.25">
      <c r="C124" s="6"/>
      <c r="D124" s="6"/>
      <c r="E124" s="6"/>
      <c r="F124" s="6"/>
      <c r="G124" s="6"/>
      <c r="H124" s="6"/>
      <c r="I124" s="6"/>
      <c r="J124" s="6"/>
      <c r="K124" s="6"/>
      <c r="L124" s="6"/>
      <c r="M124" s="6"/>
      <c r="N124" s="6"/>
      <c r="O124" s="6"/>
      <c r="P124" s="6"/>
      <c r="Q124" s="6"/>
      <c r="R124" s="6"/>
      <c r="S124" s="6"/>
    </row>
    <row r="125" spans="3:19" x14ac:dyDescent="0.25">
      <c r="C125" s="6"/>
      <c r="D125" s="6"/>
      <c r="E125" s="6"/>
      <c r="F125" s="6"/>
      <c r="G125" s="6"/>
      <c r="H125" s="6"/>
      <c r="I125" s="6"/>
      <c r="J125" s="6"/>
      <c r="K125" s="6"/>
      <c r="L125" s="6"/>
      <c r="M125" s="6"/>
      <c r="N125" s="6"/>
      <c r="O125" s="6"/>
      <c r="P125" s="6"/>
      <c r="Q125" s="6"/>
      <c r="R125" s="6"/>
      <c r="S125" s="6"/>
    </row>
    <row r="126" spans="3:19" x14ac:dyDescent="0.2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headerFooter>
    <oddFooter>&amp;R_x000D_&amp;1#&amp;"Calibri"&amp;10&amp;K000000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T126"/>
  <sheetViews>
    <sheetView workbookViewId="0">
      <selection activeCell="D1" sqref="D1"/>
    </sheetView>
  </sheetViews>
  <sheetFormatPr defaultRowHeight="15" x14ac:dyDescent="0.25"/>
  <sheetData>
    <row r="1" spans="1:20" x14ac:dyDescent="0.25">
      <c r="A1" t="s">
        <v>127</v>
      </c>
      <c r="B1" t="s">
        <v>128</v>
      </c>
      <c r="C1" t="s">
        <v>72</v>
      </c>
      <c r="D1" t="s">
        <v>134</v>
      </c>
      <c r="E1" s="10" t="s">
        <v>124</v>
      </c>
      <c r="F1" t="s">
        <v>73</v>
      </c>
      <c r="G1" t="s">
        <v>74</v>
      </c>
      <c r="H1" t="s">
        <v>75</v>
      </c>
      <c r="I1" t="s">
        <v>77</v>
      </c>
      <c r="J1" t="s">
        <v>78</v>
      </c>
      <c r="K1" t="s">
        <v>79</v>
      </c>
      <c r="L1" t="s">
        <v>80</v>
      </c>
      <c r="M1" t="s">
        <v>76</v>
      </c>
      <c r="N1" t="s">
        <v>126</v>
      </c>
      <c r="O1" t="s">
        <v>82</v>
      </c>
      <c r="P1" t="s">
        <v>62</v>
      </c>
      <c r="Q1" t="s">
        <v>63</v>
      </c>
      <c r="R1" t="s">
        <v>64</v>
      </c>
      <c r="S1" t="s">
        <v>65</v>
      </c>
      <c r="T1" t="s">
        <v>21</v>
      </c>
    </row>
    <row r="2" spans="1:20" x14ac:dyDescent="0.25">
      <c r="A2" t="s">
        <v>111</v>
      </c>
      <c r="B2" t="s">
        <v>95</v>
      </c>
      <c r="C2" s="6">
        <v>3571.166748046875</v>
      </c>
      <c r="D2" s="6">
        <v>878.43939208984375</v>
      </c>
      <c r="E2" s="6">
        <v>55.833332061767578</v>
      </c>
      <c r="F2" s="6">
        <v>74.333335876464844</v>
      </c>
      <c r="G2" s="6"/>
      <c r="H2" s="6">
        <v>1512.616943359375</v>
      </c>
      <c r="I2" s="6">
        <v>134.40476989746094</v>
      </c>
      <c r="J2" s="6">
        <v>8947.458984375</v>
      </c>
      <c r="K2" s="6">
        <v>394.33331298828125</v>
      </c>
      <c r="L2" s="6">
        <v>6702.40478515625</v>
      </c>
      <c r="M2" s="6">
        <v>13470.318359375</v>
      </c>
      <c r="N2" s="6">
        <v>75.666664123535156</v>
      </c>
      <c r="O2" s="6">
        <v>3671.22216796875</v>
      </c>
      <c r="P2" s="6">
        <v>3486.386474609375</v>
      </c>
      <c r="Q2" s="6">
        <v>11741.828125</v>
      </c>
      <c r="R2" s="6">
        <v>150.56851196289063</v>
      </c>
      <c r="S2" s="6">
        <v>11887.2021484375</v>
      </c>
    </row>
    <row r="3" spans="1:20" x14ac:dyDescent="0.25">
      <c r="A3" t="s">
        <v>111</v>
      </c>
      <c r="B3" t="s">
        <v>96</v>
      </c>
      <c r="C3" s="6">
        <v>538.21429443359375</v>
      </c>
      <c r="D3" s="6">
        <v>239.5</v>
      </c>
      <c r="E3" s="6"/>
      <c r="F3" s="6">
        <v>127.83332824707031</v>
      </c>
      <c r="G3" s="6">
        <v>86</v>
      </c>
      <c r="H3" s="6">
        <v>1196.8182373046875</v>
      </c>
      <c r="I3" s="6">
        <v>2951.189453125</v>
      </c>
      <c r="J3" s="6">
        <v>1902.9583740234375</v>
      </c>
      <c r="K3" s="6">
        <v>641.66668701171875</v>
      </c>
      <c r="L3" s="6">
        <v>653.5</v>
      </c>
      <c r="M3" s="6">
        <v>6863.439453125</v>
      </c>
      <c r="N3" s="6">
        <v>151.33332824707031</v>
      </c>
      <c r="O3" s="6">
        <v>3156.5556640625</v>
      </c>
      <c r="P3" s="6">
        <v>145.82855224609375</v>
      </c>
      <c r="Q3" s="6">
        <v>208.86993408203125</v>
      </c>
      <c r="R3" s="6">
        <v>12.452240943908691</v>
      </c>
      <c r="S3" s="6">
        <v>775.89984130859375</v>
      </c>
    </row>
    <row r="4" spans="1:20" x14ac:dyDescent="0.25">
      <c r="A4" t="s">
        <v>111</v>
      </c>
      <c r="B4" t="s">
        <v>129</v>
      </c>
      <c r="C4" s="6">
        <v>224.07142639160156</v>
      </c>
      <c r="D4" s="6"/>
      <c r="E4" s="6"/>
      <c r="F4" s="6"/>
      <c r="G4" s="6">
        <v>10</v>
      </c>
      <c r="H4" s="6">
        <v>35.5</v>
      </c>
      <c r="I4" s="6">
        <v>39.5</v>
      </c>
      <c r="J4" s="6">
        <v>509.75</v>
      </c>
      <c r="K4" s="6">
        <v>48</v>
      </c>
      <c r="L4" s="6">
        <v>1779.638916015625</v>
      </c>
      <c r="M4" s="6">
        <v>32.931816101074219</v>
      </c>
      <c r="N4" s="6">
        <v>38.25</v>
      </c>
      <c r="O4" s="6">
        <v>474.0404052734375</v>
      </c>
      <c r="P4" s="6">
        <v>8.705714225769043</v>
      </c>
      <c r="Q4" s="6"/>
      <c r="R4" s="6">
        <v>1</v>
      </c>
      <c r="S4" s="6">
        <v>40.147701263427734</v>
      </c>
    </row>
    <row r="5" spans="1:20" x14ac:dyDescent="0.25">
      <c r="A5" t="s">
        <v>112</v>
      </c>
      <c r="B5" t="s">
        <v>95</v>
      </c>
      <c r="C5" s="6">
        <v>3891.699951171875</v>
      </c>
      <c r="D5" s="6">
        <v>360.60000610351563</v>
      </c>
      <c r="E5" s="6">
        <v>201</v>
      </c>
      <c r="F5" s="6">
        <v>1015.75</v>
      </c>
      <c r="G5" s="6">
        <v>41.5</v>
      </c>
      <c r="H5" s="6">
        <v>4288.22216796875</v>
      </c>
      <c r="I5" s="6">
        <v>6888.54296875</v>
      </c>
      <c r="J5" s="6">
        <v>18618.857421875</v>
      </c>
      <c r="K5" s="6">
        <v>930.22216796875</v>
      </c>
      <c r="L5" s="6">
        <v>8393</v>
      </c>
      <c r="M5" s="6">
        <v>22919.607421875</v>
      </c>
      <c r="N5" s="6">
        <v>1966</v>
      </c>
      <c r="O5" s="6">
        <v>7806</v>
      </c>
      <c r="P5" s="6">
        <v>6.714482307434082</v>
      </c>
      <c r="Q5" s="6"/>
      <c r="R5" s="6">
        <v>1</v>
      </c>
      <c r="S5" s="6">
        <v>60.665809631347656</v>
      </c>
    </row>
    <row r="6" spans="1:20" x14ac:dyDescent="0.25">
      <c r="A6" t="s">
        <v>112</v>
      </c>
      <c r="B6" t="s">
        <v>96</v>
      </c>
      <c r="C6" s="6">
        <v>546.4000244140625</v>
      </c>
      <c r="D6" s="6">
        <v>1239.2249755859375</v>
      </c>
      <c r="E6" s="6">
        <v>1065.5</v>
      </c>
      <c r="F6" s="6">
        <v>323.5</v>
      </c>
      <c r="G6" s="6">
        <v>185.45832824707031</v>
      </c>
      <c r="H6" s="6">
        <v>4742.216796875</v>
      </c>
      <c r="I6" s="6">
        <v>2208.199951171875</v>
      </c>
      <c r="J6" s="6">
        <v>3831.96435546875</v>
      </c>
      <c r="K6" s="6">
        <v>736.888916015625</v>
      </c>
      <c r="L6" s="6">
        <v>879</v>
      </c>
      <c r="M6" s="6">
        <v>5034.75</v>
      </c>
      <c r="N6" s="6"/>
      <c r="O6" s="6">
        <v>2890.22216796875</v>
      </c>
      <c r="P6" s="6"/>
      <c r="Q6" s="6">
        <v>7.9671134948730469</v>
      </c>
      <c r="R6" s="6"/>
      <c r="S6" s="6"/>
    </row>
    <row r="7" spans="1:20" x14ac:dyDescent="0.25">
      <c r="A7" t="s">
        <v>112</v>
      </c>
      <c r="B7" t="s">
        <v>129</v>
      </c>
      <c r="C7" s="6">
        <v>156.19999694824219</v>
      </c>
      <c r="D7" s="6">
        <v>140.91667175292969</v>
      </c>
      <c r="E7" s="6">
        <v>364.25</v>
      </c>
      <c r="F7" s="6">
        <v>124.16666412353516</v>
      </c>
      <c r="G7" s="6">
        <v>122.66667175292969</v>
      </c>
      <c r="H7" s="6">
        <v>270.91665649414063</v>
      </c>
      <c r="I7" s="6">
        <v>26.200000762939453</v>
      </c>
      <c r="J7" s="6">
        <v>1010.30078125</v>
      </c>
      <c r="K7" s="6">
        <v>52</v>
      </c>
      <c r="L7" s="6">
        <v>879</v>
      </c>
      <c r="M7" s="6">
        <v>93</v>
      </c>
      <c r="N7" s="6">
        <v>52</v>
      </c>
      <c r="O7" s="6">
        <v>277.0555419921875</v>
      </c>
      <c r="P7" s="6">
        <v>3822.74951171875</v>
      </c>
      <c r="Q7" s="6">
        <v>8276.7490234375</v>
      </c>
      <c r="R7" s="6">
        <v>930.7506103515625</v>
      </c>
      <c r="S7" s="6">
        <v>10928.7919921875</v>
      </c>
    </row>
    <row r="8" spans="1:20" x14ac:dyDescent="0.25">
      <c r="A8" t="s">
        <v>113</v>
      </c>
      <c r="B8" t="s">
        <v>95</v>
      </c>
      <c r="C8" s="6">
        <v>4575.4287109375</v>
      </c>
      <c r="D8" s="6">
        <v>5367.30712890625</v>
      </c>
      <c r="E8" s="6">
        <v>1467.199951171875</v>
      </c>
      <c r="F8" s="6">
        <v>3763.0888671875</v>
      </c>
      <c r="G8" s="6">
        <v>505.03076171875</v>
      </c>
      <c r="H8" s="6">
        <v>17184.7421875</v>
      </c>
      <c r="I8" s="6">
        <v>18947.650390625</v>
      </c>
      <c r="J8" s="6">
        <v>42007.84375</v>
      </c>
      <c r="K8" s="6">
        <v>1797</v>
      </c>
      <c r="L8" s="6">
        <v>20030.69921875</v>
      </c>
      <c r="M8" s="6">
        <v>55972.4765625</v>
      </c>
      <c r="N8" s="6">
        <v>5105.66650390625</v>
      </c>
      <c r="O8" s="6">
        <v>12880.6171875</v>
      </c>
      <c r="P8" s="6">
        <v>192.66665649414063</v>
      </c>
      <c r="Q8" s="6">
        <v>554.59759521484375</v>
      </c>
      <c r="R8" s="6">
        <v>385.82614135742188</v>
      </c>
      <c r="S8" s="6">
        <v>990.05517578125</v>
      </c>
    </row>
    <row r="9" spans="1:20" x14ac:dyDescent="0.25">
      <c r="A9" t="s">
        <v>113</v>
      </c>
      <c r="B9" t="s">
        <v>96</v>
      </c>
      <c r="C9" s="6">
        <v>3364.191650390625</v>
      </c>
      <c r="D9" s="6">
        <v>7416.083984375</v>
      </c>
      <c r="E9" s="6">
        <v>207.19999694824219</v>
      </c>
      <c r="F9" s="6">
        <v>1219.7769775390625</v>
      </c>
      <c r="G9" s="6">
        <v>2539.41162109375</v>
      </c>
      <c r="H9" s="6">
        <v>8362.7001953125</v>
      </c>
      <c r="I9" s="6">
        <v>5435.0068359375</v>
      </c>
      <c r="J9" s="6">
        <v>11252.744140625</v>
      </c>
      <c r="K9" s="6">
        <v>863.9285888671875</v>
      </c>
      <c r="L9" s="6">
        <v>14988.4033203125</v>
      </c>
      <c r="M9" s="6">
        <v>11218.154296875</v>
      </c>
      <c r="N9" s="6">
        <v>2267.5</v>
      </c>
      <c r="O9" s="6">
        <v>15390.16015625</v>
      </c>
      <c r="P9" s="6">
        <v>21.771625518798828</v>
      </c>
      <c r="Q9" s="6">
        <v>40.815383911132813</v>
      </c>
      <c r="R9" s="6">
        <v>68.3570556640625</v>
      </c>
      <c r="S9" s="6">
        <v>157.45033264160156</v>
      </c>
    </row>
    <row r="10" spans="1:20" x14ac:dyDescent="0.25">
      <c r="A10" t="s">
        <v>113</v>
      </c>
      <c r="B10" t="s">
        <v>129</v>
      </c>
      <c r="C10" s="6">
        <v>742</v>
      </c>
      <c r="D10" s="6">
        <v>320.5736083984375</v>
      </c>
      <c r="E10" s="6">
        <v>178.16233825683594</v>
      </c>
      <c r="F10" s="6">
        <v>212.79220581054688</v>
      </c>
      <c r="G10" s="6">
        <v>229.80519104003906</v>
      </c>
      <c r="H10" s="6">
        <v>1230.65234375</v>
      </c>
      <c r="I10" s="6">
        <v>2315.68896484375</v>
      </c>
      <c r="J10" s="6">
        <v>1441</v>
      </c>
      <c r="K10" s="6">
        <v>191.07142639160156</v>
      </c>
      <c r="L10" s="6">
        <v>5425.5</v>
      </c>
      <c r="M10" s="6">
        <v>1525.6334228515625</v>
      </c>
      <c r="N10" s="6">
        <v>1556</v>
      </c>
      <c r="O10" s="6">
        <v>1644.357177734375</v>
      </c>
      <c r="P10" s="6">
        <v>12.757458686828613</v>
      </c>
      <c r="Q10" s="6">
        <v>10.858888626098633</v>
      </c>
      <c r="R10" s="6">
        <v>221.43217468261719</v>
      </c>
      <c r="S10" s="6">
        <v>135.76829528808594</v>
      </c>
    </row>
    <row r="11" spans="1:20" x14ac:dyDescent="0.25">
      <c r="A11" t="s">
        <v>114</v>
      </c>
      <c r="B11" t="s">
        <v>95</v>
      </c>
      <c r="C11" s="6">
        <v>647</v>
      </c>
      <c r="D11" s="6"/>
      <c r="E11" s="6">
        <v>149.80000305175781</v>
      </c>
      <c r="F11" s="6">
        <v>2007</v>
      </c>
      <c r="G11" s="6">
        <v>62</v>
      </c>
      <c r="H11" s="6">
        <v>10577.5419921875</v>
      </c>
      <c r="I11" s="6">
        <v>18090.60546875</v>
      </c>
      <c r="J11" s="6">
        <v>21648.443359375</v>
      </c>
      <c r="K11" s="6"/>
      <c r="L11" s="6">
        <v>14402.0419921875</v>
      </c>
      <c r="M11" s="6">
        <v>22991.6484375</v>
      </c>
      <c r="N11" s="6">
        <v>10139.3310546875</v>
      </c>
      <c r="O11" s="6">
        <v>15838.9169921875</v>
      </c>
      <c r="P11" s="6">
        <v>648.09405517578125</v>
      </c>
      <c r="Q11" s="6">
        <v>2112.1787109375</v>
      </c>
      <c r="R11" s="6"/>
      <c r="S11" s="6">
        <v>2563.745849609375</v>
      </c>
    </row>
    <row r="12" spans="1:20" x14ac:dyDescent="0.25">
      <c r="A12" t="s">
        <v>114</v>
      </c>
      <c r="B12" t="s">
        <v>96</v>
      </c>
      <c r="C12" s="6">
        <v>1396.0908203125</v>
      </c>
      <c r="D12" s="6">
        <v>53</v>
      </c>
      <c r="E12" s="6">
        <v>2455.742919921875</v>
      </c>
      <c r="F12" s="6"/>
      <c r="G12" s="6">
        <v>53</v>
      </c>
      <c r="H12" s="6">
        <v>5862.19677734375</v>
      </c>
      <c r="I12" s="6">
        <v>3312.363525390625</v>
      </c>
      <c r="J12" s="6">
        <v>7050.888671875</v>
      </c>
      <c r="K12" s="6">
        <v>3615.54541015625</v>
      </c>
      <c r="L12" s="6">
        <v>15405.625</v>
      </c>
      <c r="M12" s="6">
        <v>6805.54541015625</v>
      </c>
      <c r="N12" s="6">
        <v>3431.9287109375</v>
      </c>
      <c r="O12" s="6">
        <v>2119.107177734375</v>
      </c>
      <c r="P12" s="6">
        <v>35.466606140136719</v>
      </c>
      <c r="Q12" s="6">
        <v>18.320755004882813</v>
      </c>
      <c r="R12" s="6"/>
      <c r="S12" s="6">
        <v>95.672859191894531</v>
      </c>
    </row>
    <row r="13" spans="1:20" x14ac:dyDescent="0.25">
      <c r="A13" t="s">
        <v>114</v>
      </c>
      <c r="B13" t="s">
        <v>129</v>
      </c>
      <c r="C13" s="6">
        <v>227.39999389648438</v>
      </c>
      <c r="D13" s="6">
        <v>423.62857055664063</v>
      </c>
      <c r="E13" s="6">
        <v>265.76666259765625</v>
      </c>
      <c r="F13" s="6">
        <v>112.5</v>
      </c>
      <c r="G13" s="6">
        <v>47.333332061767578</v>
      </c>
      <c r="H13" s="6">
        <v>1577.376220703125</v>
      </c>
      <c r="I13" s="6">
        <v>2823.89599609375</v>
      </c>
      <c r="J13" s="6">
        <v>1951.946044921875</v>
      </c>
      <c r="K13" s="6">
        <v>87.666671752929688</v>
      </c>
      <c r="L13" s="6">
        <v>1256.2889404296875</v>
      </c>
      <c r="M13" s="6">
        <v>1251.2857666015625</v>
      </c>
      <c r="N13" s="6">
        <v>761.9285888671875</v>
      </c>
      <c r="O13" s="6">
        <v>4297.62158203125</v>
      </c>
      <c r="P13" s="6"/>
      <c r="Q13" s="6"/>
      <c r="R13" s="6"/>
      <c r="S13" s="6">
        <v>3.7951040267944336</v>
      </c>
    </row>
    <row r="14" spans="1:20" x14ac:dyDescent="0.25">
      <c r="A14" t="s">
        <v>115</v>
      </c>
      <c r="B14" t="s">
        <v>95</v>
      </c>
      <c r="C14" s="6">
        <v>8395.44921875</v>
      </c>
      <c r="D14" s="6">
        <v>6600.5087890625</v>
      </c>
      <c r="E14" s="6">
        <v>2315.25</v>
      </c>
      <c r="F14" s="6">
        <v>4700</v>
      </c>
      <c r="G14" s="6">
        <v>478</v>
      </c>
      <c r="H14" s="6">
        <v>6782</v>
      </c>
      <c r="I14" s="6">
        <v>8481.25</v>
      </c>
      <c r="J14" s="6">
        <v>23971.154296875</v>
      </c>
      <c r="K14" s="6">
        <v>2124.384521484375</v>
      </c>
      <c r="L14" s="6">
        <v>16465.060546875</v>
      </c>
      <c r="M14" s="6">
        <v>30333.8125</v>
      </c>
      <c r="N14" s="6">
        <v>6694.3330078125</v>
      </c>
      <c r="O14" s="6">
        <v>14235.4169921875</v>
      </c>
      <c r="P14" s="6"/>
      <c r="Q14" s="6"/>
      <c r="R14" s="6"/>
      <c r="S14" s="6">
        <v>2.9408440589904785</v>
      </c>
    </row>
    <row r="15" spans="1:20" x14ac:dyDescent="0.25">
      <c r="A15" t="s">
        <v>115</v>
      </c>
      <c r="B15" t="s">
        <v>96</v>
      </c>
      <c r="C15" s="6">
        <v>1582</v>
      </c>
      <c r="D15" s="6">
        <v>29.571428298950195</v>
      </c>
      <c r="E15" s="6">
        <v>1163.25</v>
      </c>
      <c r="F15" s="6">
        <v>98.25</v>
      </c>
      <c r="G15" s="6">
        <v>3862.357177734375</v>
      </c>
      <c r="H15" s="6">
        <v>11516</v>
      </c>
      <c r="I15" s="6">
        <v>1465.4000244140625</v>
      </c>
      <c r="J15" s="6">
        <v>3830.115478515625</v>
      </c>
      <c r="K15" s="6">
        <v>892.423095703125</v>
      </c>
      <c r="L15" s="6">
        <v>4156.5556640625</v>
      </c>
      <c r="M15" s="6">
        <v>11023.7216796875</v>
      </c>
      <c r="N15" s="6"/>
      <c r="O15" s="6">
        <v>1633.3333740234375</v>
      </c>
      <c r="P15" s="6">
        <v>2.9408440589904785</v>
      </c>
      <c r="Q15" s="6"/>
      <c r="R15" s="6"/>
      <c r="S15" s="6"/>
    </row>
    <row r="16" spans="1:20" x14ac:dyDescent="0.25">
      <c r="A16" t="s">
        <v>115</v>
      </c>
      <c r="B16" t="s">
        <v>129</v>
      </c>
      <c r="C16" s="6">
        <v>2172.5</v>
      </c>
      <c r="D16" s="6">
        <v>88.714286804199219</v>
      </c>
      <c r="E16" s="6">
        <v>233</v>
      </c>
      <c r="F16" s="6">
        <v>436.67144775390625</v>
      </c>
      <c r="G16" s="6">
        <v>480.14285278320313</v>
      </c>
      <c r="H16" s="6">
        <v>2691.800048828125</v>
      </c>
      <c r="I16" s="6">
        <v>86.800003051757813</v>
      </c>
      <c r="J16" s="6">
        <v>433.39999389648438</v>
      </c>
      <c r="K16" s="6">
        <v>139.19230651855469</v>
      </c>
      <c r="L16" s="6"/>
      <c r="M16" s="6">
        <v>212.60000610351563</v>
      </c>
      <c r="N16" s="6">
        <v>51</v>
      </c>
      <c r="O16" s="6">
        <v>2048.58349609375</v>
      </c>
      <c r="P16" s="6"/>
      <c r="Q16" s="6"/>
      <c r="R16" s="6">
        <v>28.480730056762695</v>
      </c>
      <c r="S16" s="6"/>
    </row>
    <row r="17" spans="1:19" x14ac:dyDescent="0.25">
      <c r="A17" t="s">
        <v>116</v>
      </c>
      <c r="B17" t="s">
        <v>95</v>
      </c>
      <c r="C17" s="6">
        <v>1562.2666015625</v>
      </c>
      <c r="D17" s="6">
        <v>906.6944580078125</v>
      </c>
      <c r="E17" s="6">
        <v>2532</v>
      </c>
      <c r="F17" s="6">
        <v>3253.625732421875</v>
      </c>
      <c r="G17" s="6">
        <v>1981.979736328125</v>
      </c>
      <c r="H17" s="6">
        <v>6178.1787109375</v>
      </c>
      <c r="I17" s="6">
        <v>8099.0498046875</v>
      </c>
      <c r="J17" s="6">
        <v>12446.533203125</v>
      </c>
      <c r="K17" s="6">
        <v>320.25</v>
      </c>
      <c r="L17" s="6">
        <v>5608.39990234375</v>
      </c>
      <c r="M17" s="6">
        <v>13004.533203125</v>
      </c>
      <c r="N17" s="6">
        <v>2219.833251953125</v>
      </c>
      <c r="O17" s="6">
        <v>3504.75</v>
      </c>
      <c r="P17" s="6"/>
      <c r="Q17" s="6"/>
      <c r="R17" s="6"/>
      <c r="S17" s="6"/>
    </row>
    <row r="18" spans="1:19" x14ac:dyDescent="0.25">
      <c r="A18" t="s">
        <v>116</v>
      </c>
      <c r="B18" t="s">
        <v>96</v>
      </c>
      <c r="C18" s="6">
        <v>1567.5</v>
      </c>
      <c r="D18" s="6">
        <v>1469.6666259765625</v>
      </c>
      <c r="E18" s="6"/>
      <c r="F18" s="6">
        <v>1439.25</v>
      </c>
      <c r="G18" s="6">
        <v>891.58331298828125</v>
      </c>
      <c r="H18" s="6">
        <v>1432.4285888671875</v>
      </c>
      <c r="I18" s="6">
        <v>761.54998779296875</v>
      </c>
      <c r="J18" s="6">
        <v>2304.10009765625</v>
      </c>
      <c r="K18" s="6">
        <v>213</v>
      </c>
      <c r="L18" s="6">
        <v>5438.349609375</v>
      </c>
      <c r="M18" s="6">
        <v>2586.050048828125</v>
      </c>
      <c r="N18" s="6">
        <v>481.25</v>
      </c>
      <c r="O18" s="6">
        <v>2518.4287109375</v>
      </c>
      <c r="P18" s="6"/>
      <c r="Q18" s="6"/>
      <c r="R18" s="6"/>
      <c r="S18" s="6"/>
    </row>
    <row r="19" spans="1:19" x14ac:dyDescent="0.25">
      <c r="A19" t="s">
        <v>116</v>
      </c>
      <c r="B19" t="s">
        <v>129</v>
      </c>
      <c r="C19" s="6">
        <v>295.5</v>
      </c>
      <c r="D19" s="6">
        <v>80</v>
      </c>
      <c r="E19" s="6">
        <v>109</v>
      </c>
      <c r="F19" s="6"/>
      <c r="G19" s="6">
        <v>548</v>
      </c>
      <c r="H19" s="6">
        <v>461.71429443359375</v>
      </c>
      <c r="I19" s="6">
        <v>146.39999389648438</v>
      </c>
      <c r="J19" s="6">
        <v>189.33332824707031</v>
      </c>
      <c r="K19" s="6"/>
      <c r="L19" s="6">
        <v>3374</v>
      </c>
      <c r="M19" s="6">
        <v>176.42857360839844</v>
      </c>
      <c r="N19" s="6">
        <v>576.857177734375</v>
      </c>
      <c r="O19" s="6">
        <v>998.65716552734375</v>
      </c>
      <c r="P19" s="6">
        <v>1066.2198486328125</v>
      </c>
      <c r="Q19" s="6">
        <v>5639.55078125</v>
      </c>
      <c r="R19" s="6">
        <v>52.492691040039063</v>
      </c>
      <c r="S19" s="6">
        <v>7770.7880859375</v>
      </c>
    </row>
    <row r="20" spans="1:19" x14ac:dyDescent="0.25">
      <c r="A20" t="s">
        <v>117</v>
      </c>
      <c r="B20" t="s">
        <v>95</v>
      </c>
      <c r="C20" s="6">
        <v>6489.71435546875</v>
      </c>
      <c r="D20" s="6">
        <v>3791.666748046875</v>
      </c>
      <c r="E20" s="6">
        <v>484.4666748046875</v>
      </c>
      <c r="F20" s="6">
        <v>2278.800048828125</v>
      </c>
      <c r="G20" s="6">
        <v>86.333335876464844</v>
      </c>
      <c r="H20" s="6">
        <v>5831.21435546875</v>
      </c>
      <c r="I20" s="6">
        <v>6059</v>
      </c>
      <c r="J20" s="6">
        <v>20345.623046875</v>
      </c>
      <c r="K20" s="6">
        <v>2547.380859375</v>
      </c>
      <c r="L20" s="6">
        <v>8954</v>
      </c>
      <c r="M20" s="6">
        <v>26458.404296875</v>
      </c>
      <c r="N20" s="6">
        <v>8794</v>
      </c>
      <c r="O20" s="6">
        <v>6202</v>
      </c>
      <c r="P20" s="6">
        <v>84.799446105957031</v>
      </c>
      <c r="Q20" s="6">
        <v>17.4483642578125</v>
      </c>
      <c r="R20" s="6">
        <v>2.6624746322631836</v>
      </c>
      <c r="S20" s="6">
        <v>236.09748840332031</v>
      </c>
    </row>
    <row r="21" spans="1:19" x14ac:dyDescent="0.25">
      <c r="A21" t="s">
        <v>117</v>
      </c>
      <c r="B21" t="s">
        <v>96</v>
      </c>
      <c r="C21" s="6">
        <v>1896.5</v>
      </c>
      <c r="D21" s="6">
        <v>284</v>
      </c>
      <c r="E21" s="6">
        <v>133.93333435058594</v>
      </c>
      <c r="F21" s="6">
        <v>59.333332061767578</v>
      </c>
      <c r="G21" s="6">
        <v>248</v>
      </c>
      <c r="H21" s="6">
        <v>10191.5390625</v>
      </c>
      <c r="I21" s="6">
        <v>2141.966796875</v>
      </c>
      <c r="J21" s="6">
        <v>5983.77490234375</v>
      </c>
      <c r="K21" s="6">
        <v>1131.0333251953125</v>
      </c>
      <c r="L21" s="6">
        <v>7047.5</v>
      </c>
      <c r="M21" s="6">
        <v>10138.5</v>
      </c>
      <c r="N21" s="6"/>
      <c r="O21" s="6">
        <v>4234.33349609375</v>
      </c>
      <c r="P21" s="6">
        <v>2</v>
      </c>
      <c r="Q21" s="6"/>
      <c r="R21" s="6"/>
      <c r="S21" s="6">
        <v>28.613925933837891</v>
      </c>
    </row>
    <row r="22" spans="1:19" x14ac:dyDescent="0.25">
      <c r="A22" t="s">
        <v>117</v>
      </c>
      <c r="B22" t="s">
        <v>129</v>
      </c>
      <c r="C22" s="6">
        <v>2292.5</v>
      </c>
      <c r="D22" s="6">
        <v>88.199996948242188</v>
      </c>
      <c r="E22" s="6">
        <v>159.33332824707031</v>
      </c>
      <c r="F22" s="6">
        <v>328.39999389648438</v>
      </c>
      <c r="G22" s="6"/>
      <c r="H22" s="6">
        <v>853.566650390625</v>
      </c>
      <c r="I22" s="6">
        <v>136</v>
      </c>
      <c r="J22" s="6">
        <v>2203.848388671875</v>
      </c>
      <c r="K22" s="6">
        <v>413.29998779296875</v>
      </c>
      <c r="L22" s="6">
        <v>1215.5</v>
      </c>
      <c r="M22" s="6">
        <v>174.5</v>
      </c>
      <c r="N22" s="6">
        <v>1316</v>
      </c>
      <c r="O22" s="6">
        <v>497.16665649414063</v>
      </c>
      <c r="P22" s="6">
        <v>1</v>
      </c>
      <c r="Q22" s="6"/>
      <c r="R22" s="6"/>
      <c r="S22" s="6">
        <v>7.5665650367736816</v>
      </c>
    </row>
    <row r="23" spans="1:19" x14ac:dyDescent="0.25">
      <c r="A23" t="s">
        <v>118</v>
      </c>
      <c r="B23" t="s">
        <v>95</v>
      </c>
      <c r="C23" s="6">
        <v>575</v>
      </c>
      <c r="D23" s="6">
        <v>9049.3671875</v>
      </c>
      <c r="E23" s="6">
        <v>2024.60009765625</v>
      </c>
      <c r="F23" s="6">
        <v>5099.93310546875</v>
      </c>
      <c r="G23" s="6">
        <v>135</v>
      </c>
      <c r="H23" s="6">
        <v>6145.64990234375</v>
      </c>
      <c r="I23" s="6">
        <v>13029.8857421875</v>
      </c>
      <c r="J23" s="6">
        <v>10612.970703125</v>
      </c>
      <c r="K23" s="6"/>
      <c r="L23" s="6">
        <v>8365.7998046875</v>
      </c>
      <c r="M23" s="6">
        <v>14603.2001953125</v>
      </c>
      <c r="N23" s="6">
        <v>1579.3333740234375</v>
      </c>
      <c r="O23" s="6">
        <v>2765.08349609375</v>
      </c>
      <c r="P23" s="6"/>
      <c r="Q23" s="6"/>
      <c r="R23" s="6"/>
      <c r="S23" s="6"/>
    </row>
    <row r="24" spans="1:19" x14ac:dyDescent="0.25">
      <c r="A24" t="s">
        <v>118</v>
      </c>
      <c r="B24" t="s">
        <v>96</v>
      </c>
      <c r="C24" s="6">
        <v>208</v>
      </c>
      <c r="D24" s="6">
        <v>1790.300048828125</v>
      </c>
      <c r="E24" s="6">
        <v>224.86666870117188</v>
      </c>
      <c r="F24" s="6">
        <v>862.70001220703125</v>
      </c>
      <c r="G24" s="6">
        <v>51.599998474121094</v>
      </c>
      <c r="H24" s="6">
        <v>2565.5</v>
      </c>
      <c r="I24" s="6">
        <v>3132.5751953125</v>
      </c>
      <c r="J24" s="6">
        <v>3605.142822265625</v>
      </c>
      <c r="K24" s="6"/>
      <c r="L24" s="6">
        <v>3538.60009765625</v>
      </c>
      <c r="M24" s="6">
        <v>3242</v>
      </c>
      <c r="N24" s="6">
        <v>1066</v>
      </c>
      <c r="O24" s="6">
        <v>2784.178466796875</v>
      </c>
      <c r="P24" s="6"/>
      <c r="Q24" s="6"/>
      <c r="R24" s="6"/>
      <c r="S24" s="6"/>
    </row>
    <row r="25" spans="1:19" x14ac:dyDescent="0.25">
      <c r="A25" t="s">
        <v>118</v>
      </c>
      <c r="B25" t="s">
        <v>129</v>
      </c>
      <c r="C25" s="6">
        <v>338</v>
      </c>
      <c r="D25" s="6">
        <v>208.990478515625</v>
      </c>
      <c r="E25" s="6">
        <v>62</v>
      </c>
      <c r="F25" s="6">
        <v>31.857143402099609</v>
      </c>
      <c r="G25" s="6">
        <v>196.19999694824219</v>
      </c>
      <c r="H25" s="6">
        <v>1659.363037109375</v>
      </c>
      <c r="I25" s="6">
        <v>520.0863037109375</v>
      </c>
      <c r="J25" s="6">
        <v>550</v>
      </c>
      <c r="K25" s="6"/>
      <c r="L25" s="6">
        <v>1571.528564453125</v>
      </c>
      <c r="M25" s="6">
        <v>302.85714721679688</v>
      </c>
      <c r="N25" s="6">
        <v>69</v>
      </c>
      <c r="O25" s="6">
        <v>2593.8779296875</v>
      </c>
      <c r="P25" s="6">
        <v>868.4539794921875</v>
      </c>
      <c r="Q25" s="6">
        <v>3893.873046875</v>
      </c>
      <c r="R25" s="6">
        <v>15.002775192260742</v>
      </c>
      <c r="S25" s="6">
        <v>4315.22412109375</v>
      </c>
    </row>
    <row r="26" spans="1:19" x14ac:dyDescent="0.25">
      <c r="A26" t="s">
        <v>119</v>
      </c>
      <c r="B26" t="s">
        <v>95</v>
      </c>
      <c r="C26" s="6">
        <v>2552.111083984375</v>
      </c>
      <c r="D26" s="6">
        <v>638.28570556640625</v>
      </c>
      <c r="E26" s="6">
        <v>122.78571319580078</v>
      </c>
      <c r="F26" s="6">
        <v>892</v>
      </c>
      <c r="G26" s="6">
        <v>421</v>
      </c>
      <c r="H26" s="6">
        <v>6479.888671875</v>
      </c>
      <c r="I26" s="6">
        <v>7620.78564453125</v>
      </c>
      <c r="J26" s="6">
        <v>12781.755859375</v>
      </c>
      <c r="K26" s="6">
        <v>458.18182373046875</v>
      </c>
      <c r="L26" s="6">
        <v>4951.33349609375</v>
      </c>
      <c r="M26" s="6">
        <v>16338.2939453125</v>
      </c>
      <c r="N26" s="6">
        <v>3344.77783203125</v>
      </c>
      <c r="O26" s="6">
        <v>10199.2783203125</v>
      </c>
      <c r="P26" s="6">
        <v>23.960859298706055</v>
      </c>
      <c r="Q26" s="6">
        <v>27.116071701049805</v>
      </c>
      <c r="R26" s="6"/>
      <c r="S26" s="6">
        <v>202.76033020019531</v>
      </c>
    </row>
    <row r="27" spans="1:19" x14ac:dyDescent="0.25">
      <c r="A27" t="s">
        <v>119</v>
      </c>
      <c r="B27" t="s">
        <v>96</v>
      </c>
      <c r="C27" s="6">
        <v>709.0999755859375</v>
      </c>
      <c r="D27" s="6">
        <v>930.85711669921875</v>
      </c>
      <c r="E27" s="6">
        <v>122.78571319580078</v>
      </c>
      <c r="F27" s="6">
        <v>367.5714111328125</v>
      </c>
      <c r="G27" s="6">
        <v>218.57142639160156</v>
      </c>
      <c r="H27" s="6">
        <v>1667.84130859375</v>
      </c>
      <c r="I27" s="6">
        <v>529.5</v>
      </c>
      <c r="J27" s="6">
        <v>718</v>
      </c>
      <c r="K27" s="6">
        <v>530.76361083984375</v>
      </c>
      <c r="L27" s="6">
        <v>3149.83349609375</v>
      </c>
      <c r="M27" s="6">
        <v>5964.939453125</v>
      </c>
      <c r="N27" s="6">
        <v>284</v>
      </c>
      <c r="O27" s="6">
        <v>1460.17138671875</v>
      </c>
      <c r="P27" s="6">
        <v>5</v>
      </c>
      <c r="Q27" s="6"/>
      <c r="R27" s="6"/>
      <c r="S27" s="6">
        <v>24.016851425170898</v>
      </c>
    </row>
    <row r="28" spans="1:19" x14ac:dyDescent="0.25">
      <c r="A28" t="s">
        <v>119</v>
      </c>
      <c r="B28" t="s">
        <v>129</v>
      </c>
      <c r="C28" s="6">
        <v>313.79998779296875</v>
      </c>
      <c r="D28" s="6">
        <v>144</v>
      </c>
      <c r="E28" s="6"/>
      <c r="F28" s="6">
        <v>186.33332824707031</v>
      </c>
      <c r="G28" s="6"/>
      <c r="H28" s="6">
        <v>428</v>
      </c>
      <c r="I28" s="6">
        <v>103</v>
      </c>
      <c r="J28" s="6">
        <v>244.5</v>
      </c>
      <c r="K28" s="6">
        <v>83.599998474121094</v>
      </c>
      <c r="L28" s="6">
        <v>2033.8333740234375</v>
      </c>
      <c r="M28" s="6">
        <v>92</v>
      </c>
      <c r="N28" s="6">
        <v>49.666667938232422</v>
      </c>
      <c r="O28" s="6">
        <v>242.39999389648438</v>
      </c>
      <c r="P28" s="6"/>
      <c r="Q28" s="6"/>
      <c r="R28" s="6"/>
      <c r="S28" s="6">
        <v>6</v>
      </c>
    </row>
    <row r="29" spans="1:19" x14ac:dyDescent="0.25">
      <c r="A29" t="s">
        <v>120</v>
      </c>
      <c r="B29" t="s">
        <v>95</v>
      </c>
      <c r="C29" s="6">
        <v>608.62860107421875</v>
      </c>
      <c r="D29" s="6">
        <v>365.88095092773438</v>
      </c>
      <c r="E29" s="6"/>
      <c r="F29" s="6">
        <v>489.16668701171875</v>
      </c>
      <c r="G29" s="6"/>
      <c r="H29" s="6">
        <v>3929.19384765625</v>
      </c>
      <c r="I29" s="6">
        <v>5542.2431640625</v>
      </c>
      <c r="J29" s="6">
        <v>6022.83349609375</v>
      </c>
      <c r="K29" s="6">
        <v>328.57952880859375</v>
      </c>
      <c r="L29" s="6">
        <v>4298.0712890625</v>
      </c>
      <c r="M29" s="6">
        <v>8727.8984375</v>
      </c>
      <c r="N29" s="6">
        <v>3859.769287109375</v>
      </c>
      <c r="O29" s="6">
        <v>2149.227294921875</v>
      </c>
      <c r="P29" s="6"/>
      <c r="Q29" s="6"/>
      <c r="R29" s="6"/>
      <c r="S29" s="6"/>
    </row>
    <row r="30" spans="1:19" x14ac:dyDescent="0.25">
      <c r="A30" t="s">
        <v>120</v>
      </c>
      <c r="B30" t="s">
        <v>96</v>
      </c>
      <c r="C30" s="6">
        <v>736.55718994140625</v>
      </c>
      <c r="D30" s="6">
        <v>354.63809204101563</v>
      </c>
      <c r="E30" s="6"/>
      <c r="F30" s="6">
        <v>727.79046630859375</v>
      </c>
      <c r="G30" s="6">
        <v>50.400001525878906</v>
      </c>
      <c r="H30" s="6">
        <v>1560.2908935546875</v>
      </c>
      <c r="I30" s="6">
        <v>996.36669921875</v>
      </c>
      <c r="J30" s="6">
        <v>1885.916748046875</v>
      </c>
      <c r="K30" s="6">
        <v>290.54168701171875</v>
      </c>
      <c r="L30" s="6">
        <v>326</v>
      </c>
      <c r="M30" s="6">
        <v>920.95062255859375</v>
      </c>
      <c r="N30" s="6">
        <v>97.153854370117188</v>
      </c>
      <c r="O30" s="6">
        <v>948.27276611328125</v>
      </c>
      <c r="P30" s="6"/>
      <c r="Q30" s="6"/>
      <c r="R30" s="6"/>
      <c r="S30" s="6"/>
    </row>
    <row r="31" spans="1:19" x14ac:dyDescent="0.25">
      <c r="A31" t="s">
        <v>120</v>
      </c>
      <c r="B31" t="s">
        <v>129</v>
      </c>
      <c r="C31" s="6">
        <v>105.25</v>
      </c>
      <c r="D31" s="6">
        <v>40</v>
      </c>
      <c r="E31" s="6">
        <v>42</v>
      </c>
      <c r="F31" s="6"/>
      <c r="G31" s="6"/>
      <c r="H31" s="6">
        <v>173</v>
      </c>
      <c r="I31" s="6">
        <v>45.5</v>
      </c>
      <c r="J31" s="6">
        <v>240.5</v>
      </c>
      <c r="K31" s="6">
        <v>66.333335876464844</v>
      </c>
      <c r="L31" s="6">
        <v>163</v>
      </c>
      <c r="M31" s="6">
        <v>47</v>
      </c>
      <c r="N31" s="6">
        <v>32</v>
      </c>
      <c r="O31" s="6">
        <v>2085.5</v>
      </c>
      <c r="P31" s="6"/>
      <c r="Q31" s="6"/>
      <c r="R31" s="6"/>
      <c r="S31" s="6"/>
    </row>
    <row r="32" spans="1:19" x14ac:dyDescent="0.25">
      <c r="A32" t="s">
        <v>121</v>
      </c>
      <c r="B32" t="s">
        <v>95</v>
      </c>
      <c r="C32" s="6">
        <v>4643.322265625</v>
      </c>
      <c r="D32" s="6">
        <v>3264.78955078125</v>
      </c>
      <c r="E32" s="6">
        <v>276</v>
      </c>
      <c r="F32" s="6">
        <v>1443</v>
      </c>
      <c r="G32" s="6">
        <v>109</v>
      </c>
      <c r="H32" s="6">
        <v>8470.189453125</v>
      </c>
      <c r="I32" s="6">
        <v>4578.2890625</v>
      </c>
      <c r="J32" s="6">
        <v>25392.767578125</v>
      </c>
      <c r="K32" s="6">
        <v>1999</v>
      </c>
      <c r="L32" s="6">
        <v>15730.7666015625</v>
      </c>
      <c r="M32" s="6">
        <v>34634.41796875</v>
      </c>
      <c r="N32" s="6">
        <v>5729.77783203125</v>
      </c>
      <c r="O32" s="6">
        <v>11502.6669921875</v>
      </c>
      <c r="P32" s="6">
        <v>526.6048583984375</v>
      </c>
      <c r="Q32" s="6">
        <v>2716.9169921875</v>
      </c>
      <c r="R32" s="6">
        <v>29.845945358276367</v>
      </c>
      <c r="S32" s="6">
        <v>3695.815673828125</v>
      </c>
    </row>
    <row r="33" spans="1:19" x14ac:dyDescent="0.25">
      <c r="A33" t="s">
        <v>121</v>
      </c>
      <c r="B33" t="s">
        <v>96</v>
      </c>
      <c r="C33" s="6">
        <v>4110.716796875</v>
      </c>
      <c r="D33" s="6">
        <v>622.375</v>
      </c>
      <c r="E33" s="6">
        <v>120.375</v>
      </c>
      <c r="F33" s="6">
        <v>866.5</v>
      </c>
      <c r="G33" s="6">
        <v>52</v>
      </c>
      <c r="H33" s="6">
        <v>7030.20849609375</v>
      </c>
      <c r="I33" s="6">
        <v>3798.7333984375</v>
      </c>
      <c r="J33" s="6">
        <v>7613.8720703125</v>
      </c>
      <c r="K33" s="6">
        <v>1177.857177734375</v>
      </c>
      <c r="L33" s="6">
        <v>3198.662353515625</v>
      </c>
      <c r="M33" s="6">
        <v>9846.123046875</v>
      </c>
      <c r="N33" s="6"/>
      <c r="O33" s="6">
        <v>3888.666748046875</v>
      </c>
      <c r="P33" s="6">
        <v>57.597404479980469</v>
      </c>
      <c r="Q33" s="6">
        <v>62.934288024902344</v>
      </c>
      <c r="R33" s="6"/>
      <c r="S33" s="6">
        <v>261.03939819335938</v>
      </c>
    </row>
    <row r="34" spans="1:19" x14ac:dyDescent="0.25">
      <c r="A34" t="s">
        <v>121</v>
      </c>
      <c r="B34" t="s">
        <v>129</v>
      </c>
      <c r="C34" s="6">
        <v>1362.6666259765625</v>
      </c>
      <c r="D34" s="6">
        <v>248.5</v>
      </c>
      <c r="E34" s="6">
        <v>89.375</v>
      </c>
      <c r="F34" s="6">
        <v>134</v>
      </c>
      <c r="G34" s="6">
        <v>67.375</v>
      </c>
      <c r="H34" s="6">
        <v>369.625</v>
      </c>
      <c r="I34" s="6">
        <v>60</v>
      </c>
      <c r="J34" s="6">
        <v>244</v>
      </c>
      <c r="K34" s="6">
        <v>127.33333587646484</v>
      </c>
      <c r="L34" s="6">
        <v>1245.7142333984375</v>
      </c>
      <c r="M34" s="6">
        <v>155</v>
      </c>
      <c r="N34" s="6">
        <v>102</v>
      </c>
      <c r="O34" s="6">
        <v>595.66668701171875</v>
      </c>
      <c r="P34" s="6">
        <v>5.9679121971130371</v>
      </c>
      <c r="Q34" s="6">
        <v>3.0016794204711914</v>
      </c>
      <c r="R34" s="6">
        <v>1.8321247100830078</v>
      </c>
      <c r="S34" s="6">
        <v>24.573143005371094</v>
      </c>
    </row>
    <row r="35" spans="1:19" x14ac:dyDescent="0.25">
      <c r="C35" s="6"/>
      <c r="D35" s="6"/>
      <c r="E35" s="6"/>
      <c r="F35" s="6"/>
      <c r="G35" s="6"/>
      <c r="H35" s="6"/>
      <c r="I35" s="6"/>
      <c r="J35" s="6"/>
      <c r="K35" s="6"/>
      <c r="L35" s="6"/>
      <c r="M35" s="6"/>
      <c r="N35" s="6"/>
      <c r="O35" s="6"/>
      <c r="P35" s="6"/>
      <c r="Q35" s="6"/>
      <c r="R35" s="6"/>
      <c r="S35" s="6"/>
    </row>
    <row r="36" spans="1:19" x14ac:dyDescent="0.25">
      <c r="C36" s="6"/>
      <c r="D36" s="6"/>
      <c r="E36" s="6"/>
      <c r="F36" s="6"/>
      <c r="G36" s="6"/>
      <c r="H36" s="6"/>
      <c r="I36" s="6"/>
      <c r="J36" s="6"/>
      <c r="K36" s="6"/>
      <c r="L36" s="6"/>
      <c r="M36" s="6"/>
      <c r="N36" s="6"/>
      <c r="O36" s="6"/>
      <c r="P36" s="6"/>
      <c r="Q36" s="6"/>
      <c r="R36" s="6"/>
      <c r="S36" s="6"/>
    </row>
    <row r="37" spans="1:19" x14ac:dyDescent="0.25">
      <c r="C37" s="6"/>
      <c r="D37" s="6"/>
      <c r="E37" s="6"/>
      <c r="F37" s="6"/>
      <c r="G37" s="6"/>
      <c r="H37" s="6"/>
      <c r="I37" s="6"/>
      <c r="J37" s="6"/>
      <c r="K37" s="6"/>
      <c r="L37" s="6"/>
      <c r="M37" s="6"/>
      <c r="N37" s="6"/>
      <c r="O37" s="6"/>
      <c r="P37" s="6"/>
      <c r="Q37" s="6"/>
      <c r="R37" s="6"/>
      <c r="S37" s="6"/>
    </row>
    <row r="38" spans="1:19" x14ac:dyDescent="0.25">
      <c r="C38" s="6"/>
      <c r="D38" s="6"/>
      <c r="E38" s="6"/>
      <c r="F38" s="6"/>
      <c r="G38" s="6"/>
      <c r="H38" s="6"/>
      <c r="I38" s="6"/>
      <c r="J38" s="6"/>
      <c r="K38" s="6"/>
      <c r="L38" s="6"/>
      <c r="M38" s="6"/>
      <c r="N38" s="6"/>
      <c r="O38" s="6"/>
      <c r="P38" s="6"/>
      <c r="Q38" s="6"/>
      <c r="R38" s="6"/>
      <c r="S38" s="6"/>
    </row>
    <row r="39" spans="1:19" x14ac:dyDescent="0.25">
      <c r="C39" s="6"/>
      <c r="D39" s="6"/>
      <c r="E39" s="6"/>
      <c r="F39" s="6"/>
      <c r="G39" s="6"/>
      <c r="H39" s="6"/>
      <c r="I39" s="6"/>
      <c r="J39" s="6"/>
      <c r="K39" s="6"/>
      <c r="L39" s="6"/>
      <c r="M39" s="6"/>
      <c r="N39" s="6"/>
      <c r="O39" s="6"/>
      <c r="P39" s="6"/>
      <c r="Q39" s="6"/>
      <c r="R39" s="6"/>
      <c r="S39" s="6"/>
    </row>
    <row r="40" spans="1:19" x14ac:dyDescent="0.25">
      <c r="C40" s="6"/>
      <c r="D40" s="6"/>
      <c r="E40" s="6"/>
      <c r="F40" s="6"/>
      <c r="G40" s="6"/>
      <c r="H40" s="6"/>
      <c r="I40" s="6"/>
      <c r="J40" s="6"/>
      <c r="K40" s="6"/>
      <c r="L40" s="6"/>
      <c r="M40" s="6"/>
      <c r="N40" s="6"/>
      <c r="O40" s="6"/>
      <c r="P40" s="6"/>
      <c r="Q40" s="6"/>
      <c r="R40" s="6"/>
      <c r="S40" s="6"/>
    </row>
    <row r="41" spans="1:19" x14ac:dyDescent="0.25">
      <c r="C41" s="6"/>
      <c r="D41" s="6"/>
      <c r="E41" s="6"/>
      <c r="F41" s="6"/>
      <c r="G41" s="6"/>
      <c r="H41" s="6"/>
      <c r="I41" s="6"/>
      <c r="J41" s="6"/>
      <c r="K41" s="6"/>
      <c r="L41" s="6"/>
      <c r="M41" s="6"/>
      <c r="N41" s="6"/>
      <c r="O41" s="6"/>
      <c r="P41" s="6"/>
      <c r="Q41" s="6"/>
      <c r="R41" s="6"/>
      <c r="S41" s="6"/>
    </row>
    <row r="42" spans="1:19" x14ac:dyDescent="0.25">
      <c r="C42" s="6"/>
      <c r="D42" s="6"/>
      <c r="E42" s="6"/>
      <c r="F42" s="6"/>
      <c r="G42" s="6"/>
      <c r="H42" s="6"/>
      <c r="I42" s="6"/>
      <c r="J42" s="6"/>
      <c r="K42" s="6"/>
      <c r="L42" s="6"/>
      <c r="M42" s="6"/>
      <c r="N42" s="6"/>
      <c r="O42" s="6"/>
      <c r="P42" s="6"/>
      <c r="Q42" s="6"/>
      <c r="R42" s="6"/>
      <c r="S42" s="6"/>
    </row>
    <row r="43" spans="1:19" x14ac:dyDescent="0.25">
      <c r="C43" s="6"/>
      <c r="D43" s="6"/>
      <c r="E43" s="6"/>
      <c r="F43" s="6"/>
      <c r="G43" s="6"/>
      <c r="H43" s="6"/>
      <c r="I43" s="6"/>
      <c r="J43" s="6"/>
      <c r="K43" s="6"/>
      <c r="L43" s="6"/>
      <c r="M43" s="6"/>
      <c r="N43" s="6"/>
      <c r="O43" s="6"/>
      <c r="P43" s="6"/>
      <c r="Q43" s="6"/>
      <c r="R43" s="6"/>
      <c r="S43" s="6"/>
    </row>
    <row r="44" spans="1:19" x14ac:dyDescent="0.25">
      <c r="C44" s="6"/>
      <c r="D44" s="6"/>
      <c r="E44" s="6"/>
      <c r="F44" s="6"/>
      <c r="G44" s="6"/>
      <c r="H44" s="6"/>
      <c r="I44" s="6"/>
      <c r="J44" s="6"/>
      <c r="K44" s="6"/>
      <c r="L44" s="6"/>
      <c r="M44" s="6"/>
      <c r="N44" s="6"/>
      <c r="O44" s="6"/>
      <c r="P44" s="6"/>
      <c r="Q44" s="6"/>
      <c r="R44" s="6"/>
      <c r="S44" s="6"/>
    </row>
    <row r="45" spans="1:19" x14ac:dyDescent="0.25">
      <c r="C45" s="6"/>
      <c r="D45" s="6"/>
      <c r="E45" s="6"/>
      <c r="F45" s="6"/>
      <c r="G45" s="6"/>
      <c r="H45" s="6"/>
      <c r="I45" s="6"/>
      <c r="J45" s="6"/>
      <c r="K45" s="6"/>
      <c r="L45" s="6"/>
      <c r="M45" s="6"/>
      <c r="N45" s="6"/>
      <c r="O45" s="6"/>
      <c r="P45" s="6"/>
      <c r="Q45" s="6"/>
      <c r="R45" s="6"/>
      <c r="S45" s="6"/>
    </row>
    <row r="46" spans="1:19" x14ac:dyDescent="0.25">
      <c r="C46" s="6"/>
      <c r="D46" s="6"/>
      <c r="E46" s="6"/>
      <c r="F46" s="6"/>
      <c r="G46" s="6"/>
      <c r="H46" s="6"/>
      <c r="I46" s="6"/>
      <c r="J46" s="6"/>
      <c r="K46" s="6"/>
      <c r="L46" s="6"/>
      <c r="M46" s="6"/>
      <c r="N46" s="6"/>
      <c r="O46" s="6"/>
      <c r="P46" s="6"/>
      <c r="Q46" s="6"/>
      <c r="R46" s="6"/>
      <c r="S46" s="6"/>
    </row>
    <row r="47" spans="1:19" x14ac:dyDescent="0.25">
      <c r="C47" s="6"/>
      <c r="D47" s="6"/>
      <c r="E47" s="6"/>
      <c r="F47" s="6"/>
      <c r="G47" s="6"/>
      <c r="H47" s="6"/>
      <c r="I47" s="6"/>
      <c r="J47" s="6"/>
      <c r="K47" s="6"/>
      <c r="L47" s="6"/>
      <c r="M47" s="6"/>
      <c r="N47" s="6"/>
      <c r="O47" s="6"/>
      <c r="P47" s="6"/>
      <c r="Q47" s="6"/>
      <c r="R47" s="6"/>
      <c r="S47" s="6"/>
    </row>
    <row r="48" spans="1:19" x14ac:dyDescent="0.25">
      <c r="C48" s="6"/>
      <c r="D48" s="6"/>
      <c r="E48" s="6"/>
      <c r="F48" s="6"/>
      <c r="G48" s="6"/>
      <c r="H48" s="6"/>
      <c r="I48" s="6"/>
      <c r="J48" s="6"/>
      <c r="K48" s="6"/>
      <c r="L48" s="6"/>
      <c r="M48" s="6"/>
      <c r="N48" s="6"/>
      <c r="O48" s="6"/>
      <c r="P48" s="6"/>
      <c r="Q48" s="6"/>
      <c r="R48" s="6"/>
      <c r="S48" s="6"/>
    </row>
    <row r="49" spans="3:19" x14ac:dyDescent="0.25">
      <c r="C49" s="6"/>
      <c r="D49" s="6"/>
      <c r="E49" s="6"/>
      <c r="F49" s="6"/>
      <c r="G49" s="6"/>
      <c r="H49" s="6"/>
      <c r="I49" s="6"/>
      <c r="J49" s="6"/>
      <c r="K49" s="6"/>
      <c r="L49" s="6"/>
      <c r="M49" s="6"/>
      <c r="N49" s="6"/>
      <c r="O49" s="6"/>
      <c r="P49" s="6"/>
      <c r="Q49" s="6"/>
      <c r="R49" s="6"/>
      <c r="S49" s="6"/>
    </row>
    <row r="50" spans="3:19" x14ac:dyDescent="0.25">
      <c r="C50" s="6"/>
      <c r="D50" s="6"/>
      <c r="E50" s="6"/>
      <c r="F50" s="6"/>
      <c r="G50" s="6"/>
      <c r="H50" s="6"/>
      <c r="I50" s="6"/>
      <c r="J50" s="6"/>
      <c r="K50" s="6"/>
      <c r="L50" s="6"/>
      <c r="M50" s="6"/>
      <c r="N50" s="6"/>
      <c r="O50" s="6"/>
      <c r="P50" s="6"/>
      <c r="Q50" s="6"/>
      <c r="R50" s="6"/>
      <c r="S50" s="6"/>
    </row>
    <row r="51" spans="3:19" x14ac:dyDescent="0.25">
      <c r="C51" s="6"/>
      <c r="D51" s="6"/>
      <c r="E51" s="6"/>
      <c r="F51" s="6"/>
      <c r="G51" s="6"/>
      <c r="H51" s="6"/>
      <c r="I51" s="6"/>
      <c r="J51" s="6"/>
      <c r="K51" s="6"/>
      <c r="L51" s="6"/>
      <c r="M51" s="6"/>
      <c r="N51" s="6"/>
      <c r="O51" s="6"/>
      <c r="P51" s="6"/>
      <c r="Q51" s="6"/>
      <c r="R51" s="6"/>
      <c r="S51" s="6"/>
    </row>
    <row r="52" spans="3:19" x14ac:dyDescent="0.25">
      <c r="C52" s="6"/>
      <c r="D52" s="6"/>
      <c r="E52" s="6"/>
      <c r="F52" s="6"/>
      <c r="G52" s="6"/>
      <c r="H52" s="6"/>
      <c r="I52" s="6"/>
      <c r="J52" s="6"/>
      <c r="K52" s="6"/>
      <c r="L52" s="6"/>
      <c r="M52" s="6"/>
      <c r="N52" s="6"/>
      <c r="O52" s="6"/>
      <c r="P52" s="6"/>
      <c r="Q52" s="6"/>
      <c r="R52" s="6"/>
      <c r="S52" s="6"/>
    </row>
    <row r="53" spans="3:19" x14ac:dyDescent="0.25">
      <c r="C53" s="6"/>
      <c r="D53" s="6"/>
      <c r="E53" s="6"/>
      <c r="F53" s="6"/>
      <c r="G53" s="6"/>
      <c r="H53" s="6"/>
      <c r="I53" s="6"/>
      <c r="J53" s="6"/>
      <c r="K53" s="6"/>
      <c r="L53" s="6"/>
      <c r="M53" s="6"/>
      <c r="N53" s="6"/>
      <c r="O53" s="6"/>
      <c r="P53" s="6"/>
      <c r="Q53" s="6"/>
      <c r="R53" s="6"/>
      <c r="S53" s="6"/>
    </row>
    <row r="54" spans="3:19" x14ac:dyDescent="0.25">
      <c r="C54" s="6"/>
      <c r="D54" s="6"/>
      <c r="E54" s="6"/>
      <c r="F54" s="6"/>
      <c r="G54" s="6"/>
      <c r="H54" s="6"/>
      <c r="I54" s="6"/>
      <c r="J54" s="6"/>
      <c r="K54" s="6"/>
      <c r="L54" s="6"/>
      <c r="M54" s="6"/>
      <c r="N54" s="6"/>
      <c r="O54" s="6"/>
      <c r="P54" s="6"/>
      <c r="Q54" s="6"/>
      <c r="R54" s="6"/>
      <c r="S54" s="6"/>
    </row>
    <row r="55" spans="3:19" x14ac:dyDescent="0.25">
      <c r="C55" s="6"/>
      <c r="D55" s="6"/>
      <c r="E55" s="6"/>
      <c r="F55" s="6"/>
      <c r="G55" s="6"/>
      <c r="H55" s="6"/>
      <c r="I55" s="6"/>
      <c r="J55" s="6"/>
      <c r="K55" s="6"/>
      <c r="L55" s="6"/>
      <c r="M55" s="6"/>
      <c r="N55" s="6"/>
      <c r="O55" s="6"/>
      <c r="P55" s="6"/>
      <c r="Q55" s="6"/>
      <c r="R55" s="6"/>
      <c r="S55" s="6"/>
    </row>
    <row r="56" spans="3:19" x14ac:dyDescent="0.25">
      <c r="C56" s="6"/>
      <c r="D56" s="6"/>
      <c r="E56" s="6"/>
      <c r="F56" s="6"/>
      <c r="G56" s="6"/>
      <c r="H56" s="6"/>
      <c r="I56" s="6"/>
      <c r="J56" s="6"/>
      <c r="K56" s="6"/>
      <c r="L56" s="6"/>
      <c r="M56" s="6"/>
      <c r="N56" s="6"/>
      <c r="O56" s="6"/>
      <c r="P56" s="6"/>
      <c r="Q56" s="6"/>
      <c r="R56" s="6"/>
      <c r="S56" s="6"/>
    </row>
    <row r="57" spans="3:19" x14ac:dyDescent="0.25">
      <c r="C57" s="6"/>
      <c r="D57" s="6"/>
      <c r="E57" s="6"/>
      <c r="F57" s="6"/>
      <c r="G57" s="6"/>
      <c r="H57" s="6"/>
      <c r="I57" s="6"/>
      <c r="J57" s="6"/>
      <c r="K57" s="6"/>
      <c r="L57" s="6"/>
      <c r="M57" s="6"/>
      <c r="N57" s="6"/>
      <c r="O57" s="6"/>
      <c r="P57" s="6"/>
      <c r="Q57" s="6"/>
      <c r="R57" s="6"/>
      <c r="S57" s="6"/>
    </row>
    <row r="58" spans="3:19" x14ac:dyDescent="0.25">
      <c r="C58" s="6"/>
      <c r="D58" s="6"/>
      <c r="E58" s="6"/>
      <c r="F58" s="6"/>
      <c r="G58" s="6"/>
      <c r="H58" s="6"/>
      <c r="I58" s="6"/>
      <c r="J58" s="6"/>
      <c r="K58" s="6"/>
      <c r="L58" s="6"/>
      <c r="M58" s="6"/>
      <c r="N58" s="6"/>
      <c r="O58" s="6"/>
      <c r="P58" s="6"/>
      <c r="Q58" s="6"/>
      <c r="R58" s="6"/>
      <c r="S58" s="6"/>
    </row>
    <row r="59" spans="3:19" x14ac:dyDescent="0.25">
      <c r="C59" s="6"/>
      <c r="D59" s="6"/>
      <c r="E59" s="6"/>
      <c r="F59" s="6"/>
      <c r="G59" s="6"/>
      <c r="H59" s="6"/>
      <c r="I59" s="6"/>
      <c r="J59" s="6"/>
      <c r="K59" s="6"/>
      <c r="L59" s="6"/>
      <c r="M59" s="6"/>
      <c r="N59" s="6"/>
      <c r="O59" s="6"/>
      <c r="P59" s="6"/>
      <c r="Q59" s="6"/>
      <c r="R59" s="6"/>
      <c r="S59" s="6"/>
    </row>
    <row r="60" spans="3:19" x14ac:dyDescent="0.25">
      <c r="C60" s="6"/>
      <c r="D60" s="6"/>
      <c r="E60" s="6"/>
      <c r="F60" s="6"/>
      <c r="G60" s="6"/>
      <c r="H60" s="6"/>
      <c r="I60" s="6"/>
      <c r="J60" s="6"/>
      <c r="K60" s="6"/>
      <c r="L60" s="6"/>
      <c r="M60" s="6"/>
      <c r="N60" s="6"/>
      <c r="O60" s="6"/>
      <c r="P60" s="6"/>
      <c r="Q60" s="6"/>
      <c r="R60" s="6"/>
      <c r="S60" s="6"/>
    </row>
    <row r="61" spans="3:19" x14ac:dyDescent="0.25">
      <c r="C61" s="6"/>
      <c r="D61" s="6"/>
      <c r="E61" s="6"/>
      <c r="F61" s="6"/>
      <c r="G61" s="6"/>
      <c r="H61" s="6"/>
      <c r="I61" s="6"/>
      <c r="J61" s="6"/>
      <c r="K61" s="6"/>
      <c r="L61" s="6"/>
      <c r="M61" s="6"/>
      <c r="N61" s="6"/>
      <c r="O61" s="6"/>
      <c r="P61" s="6"/>
      <c r="Q61" s="6"/>
      <c r="R61" s="6"/>
      <c r="S61" s="6"/>
    </row>
    <row r="62" spans="3:19" x14ac:dyDescent="0.25">
      <c r="C62" s="6"/>
      <c r="D62" s="6"/>
      <c r="E62" s="6"/>
      <c r="F62" s="6"/>
      <c r="G62" s="6"/>
      <c r="H62" s="6"/>
      <c r="I62" s="6"/>
      <c r="J62" s="6"/>
      <c r="K62" s="6"/>
      <c r="L62" s="6"/>
      <c r="M62" s="6"/>
      <c r="N62" s="6"/>
      <c r="O62" s="6"/>
      <c r="P62" s="6"/>
      <c r="Q62" s="6"/>
      <c r="R62" s="6"/>
      <c r="S62" s="6"/>
    </row>
    <row r="63" spans="3:19" x14ac:dyDescent="0.25">
      <c r="C63" s="6"/>
      <c r="D63" s="6"/>
      <c r="E63" s="6"/>
      <c r="F63" s="6"/>
      <c r="G63" s="6"/>
      <c r="H63" s="6"/>
      <c r="I63" s="6"/>
      <c r="J63" s="6"/>
      <c r="K63" s="6"/>
      <c r="L63" s="6"/>
      <c r="M63" s="6"/>
      <c r="N63" s="6"/>
      <c r="O63" s="6"/>
      <c r="P63" s="6"/>
      <c r="Q63" s="6"/>
      <c r="R63" s="6"/>
      <c r="S63" s="6"/>
    </row>
    <row r="64" spans="3:19" x14ac:dyDescent="0.25">
      <c r="C64" s="6"/>
      <c r="D64" s="6"/>
      <c r="E64" s="6"/>
      <c r="F64" s="6"/>
      <c r="G64" s="6"/>
      <c r="H64" s="6"/>
      <c r="I64" s="6"/>
      <c r="J64" s="6"/>
      <c r="K64" s="6"/>
      <c r="L64" s="6"/>
      <c r="M64" s="6"/>
      <c r="N64" s="6"/>
      <c r="O64" s="6"/>
      <c r="P64" s="6"/>
      <c r="Q64" s="6"/>
      <c r="R64" s="6"/>
      <c r="S64" s="6"/>
    </row>
    <row r="65" spans="3:19" x14ac:dyDescent="0.25">
      <c r="C65" s="6"/>
      <c r="D65" s="6"/>
      <c r="E65" s="6"/>
      <c r="F65" s="6"/>
      <c r="G65" s="6"/>
      <c r="H65" s="6"/>
      <c r="I65" s="6"/>
      <c r="J65" s="6"/>
      <c r="K65" s="6"/>
      <c r="L65" s="6"/>
      <c r="M65" s="6"/>
      <c r="N65" s="6"/>
      <c r="O65" s="6"/>
      <c r="P65" s="6"/>
      <c r="Q65" s="6"/>
      <c r="R65" s="6"/>
      <c r="S65" s="6"/>
    </row>
    <row r="66" spans="3:19" x14ac:dyDescent="0.25">
      <c r="C66" s="6"/>
      <c r="D66" s="6"/>
      <c r="E66" s="6"/>
      <c r="F66" s="6"/>
      <c r="G66" s="6"/>
      <c r="H66" s="6"/>
      <c r="I66" s="6"/>
      <c r="J66" s="6"/>
      <c r="K66" s="6"/>
      <c r="L66" s="6"/>
      <c r="M66" s="6"/>
      <c r="N66" s="6"/>
      <c r="O66" s="6"/>
      <c r="P66" s="6"/>
      <c r="Q66" s="6"/>
      <c r="R66" s="6"/>
      <c r="S66" s="6"/>
    </row>
    <row r="67" spans="3:19" x14ac:dyDescent="0.25">
      <c r="C67" s="6"/>
      <c r="D67" s="6"/>
      <c r="E67" s="6"/>
      <c r="F67" s="6"/>
      <c r="G67" s="6"/>
      <c r="H67" s="6"/>
      <c r="I67" s="6"/>
      <c r="J67" s="6"/>
      <c r="K67" s="6"/>
      <c r="L67" s="6"/>
      <c r="M67" s="6"/>
      <c r="N67" s="6"/>
      <c r="O67" s="6"/>
      <c r="P67" s="6"/>
      <c r="Q67" s="6"/>
      <c r="R67" s="6"/>
      <c r="S67" s="6"/>
    </row>
    <row r="68" spans="3:19" x14ac:dyDescent="0.25">
      <c r="C68" s="6"/>
      <c r="D68" s="6"/>
      <c r="E68" s="6"/>
      <c r="F68" s="6"/>
      <c r="G68" s="6"/>
      <c r="H68" s="6"/>
      <c r="I68" s="6"/>
      <c r="J68" s="6"/>
      <c r="K68" s="6"/>
      <c r="L68" s="6"/>
      <c r="M68" s="6"/>
      <c r="N68" s="6"/>
      <c r="O68" s="6"/>
      <c r="P68" s="6"/>
      <c r="Q68" s="6"/>
      <c r="R68" s="6"/>
      <c r="S68" s="6"/>
    </row>
    <row r="69" spans="3:19" x14ac:dyDescent="0.25">
      <c r="C69" s="6"/>
      <c r="D69" s="6"/>
      <c r="E69" s="6"/>
      <c r="F69" s="6"/>
      <c r="G69" s="6"/>
      <c r="H69" s="6"/>
      <c r="I69" s="6"/>
      <c r="J69" s="6"/>
      <c r="K69" s="6"/>
      <c r="L69" s="6"/>
      <c r="M69" s="6"/>
      <c r="N69" s="6"/>
      <c r="O69" s="6"/>
      <c r="P69" s="6"/>
      <c r="Q69" s="6"/>
      <c r="R69" s="6"/>
      <c r="S69" s="6"/>
    </row>
    <row r="70" spans="3:19" x14ac:dyDescent="0.25">
      <c r="C70" s="6"/>
      <c r="D70" s="6"/>
      <c r="E70" s="6"/>
      <c r="F70" s="6"/>
      <c r="G70" s="6"/>
      <c r="H70" s="6"/>
      <c r="I70" s="6"/>
      <c r="J70" s="6"/>
      <c r="K70" s="6"/>
      <c r="L70" s="6"/>
      <c r="M70" s="6"/>
      <c r="N70" s="6"/>
      <c r="O70" s="6"/>
      <c r="P70" s="6"/>
      <c r="Q70" s="6"/>
      <c r="R70" s="6"/>
      <c r="S70" s="6"/>
    </row>
    <row r="71" spans="3:19" x14ac:dyDescent="0.25">
      <c r="C71" s="6"/>
      <c r="D71" s="6"/>
      <c r="E71" s="6"/>
      <c r="F71" s="6"/>
      <c r="G71" s="6"/>
      <c r="H71" s="6"/>
      <c r="I71" s="6"/>
      <c r="J71" s="6"/>
      <c r="K71" s="6"/>
      <c r="L71" s="6"/>
      <c r="M71" s="6"/>
      <c r="N71" s="6"/>
      <c r="O71" s="6"/>
      <c r="P71" s="6"/>
      <c r="Q71" s="6"/>
      <c r="R71" s="6"/>
      <c r="S71" s="6"/>
    </row>
    <row r="72" spans="3:19" x14ac:dyDescent="0.25">
      <c r="C72" s="6"/>
      <c r="D72" s="6"/>
      <c r="E72" s="6"/>
      <c r="F72" s="6"/>
      <c r="G72" s="6"/>
      <c r="H72" s="6"/>
      <c r="I72" s="6"/>
      <c r="J72" s="6"/>
      <c r="K72" s="6"/>
      <c r="L72" s="6"/>
      <c r="M72" s="6"/>
      <c r="N72" s="6"/>
      <c r="O72" s="6"/>
      <c r="P72" s="6"/>
      <c r="Q72" s="6"/>
      <c r="R72" s="6"/>
      <c r="S72" s="6"/>
    </row>
    <row r="73" spans="3:19" x14ac:dyDescent="0.25">
      <c r="C73" s="6"/>
      <c r="D73" s="6"/>
      <c r="E73" s="6"/>
      <c r="F73" s="6"/>
      <c r="G73" s="6"/>
      <c r="H73" s="6"/>
      <c r="I73" s="6"/>
      <c r="J73" s="6"/>
      <c r="K73" s="6"/>
      <c r="L73" s="6"/>
      <c r="M73" s="6"/>
      <c r="N73" s="6"/>
      <c r="O73" s="6"/>
      <c r="P73" s="6"/>
      <c r="Q73" s="6"/>
      <c r="R73" s="6"/>
      <c r="S73" s="6"/>
    </row>
    <row r="74" spans="3:19" x14ac:dyDescent="0.25">
      <c r="C74" s="6"/>
      <c r="D74" s="6"/>
      <c r="E74" s="6"/>
      <c r="F74" s="6"/>
      <c r="G74" s="6"/>
      <c r="H74" s="6"/>
      <c r="I74" s="6"/>
      <c r="J74" s="6"/>
      <c r="K74" s="6"/>
      <c r="L74" s="6"/>
      <c r="M74" s="6"/>
      <c r="N74" s="6"/>
      <c r="O74" s="6"/>
      <c r="P74" s="6"/>
      <c r="Q74" s="6"/>
      <c r="R74" s="6"/>
      <c r="S74" s="6"/>
    </row>
    <row r="75" spans="3:19" x14ac:dyDescent="0.25">
      <c r="C75" s="6"/>
      <c r="D75" s="6"/>
      <c r="E75" s="6"/>
      <c r="F75" s="6"/>
      <c r="G75" s="6"/>
      <c r="H75" s="6"/>
      <c r="I75" s="6"/>
      <c r="J75" s="6"/>
      <c r="K75" s="6"/>
      <c r="L75" s="6"/>
      <c r="M75" s="6"/>
      <c r="N75" s="6"/>
      <c r="O75" s="6"/>
      <c r="P75" s="6"/>
      <c r="Q75" s="6"/>
      <c r="R75" s="6"/>
      <c r="S75" s="6"/>
    </row>
    <row r="76" spans="3:19" x14ac:dyDescent="0.25">
      <c r="C76" s="6"/>
      <c r="D76" s="6"/>
      <c r="E76" s="6"/>
      <c r="F76" s="6"/>
      <c r="G76" s="6"/>
      <c r="H76" s="6"/>
      <c r="I76" s="6"/>
      <c r="J76" s="6"/>
      <c r="K76" s="6"/>
      <c r="L76" s="6"/>
      <c r="M76" s="6"/>
      <c r="N76" s="6"/>
      <c r="O76" s="6"/>
      <c r="P76" s="6"/>
      <c r="Q76" s="6"/>
      <c r="R76" s="6"/>
      <c r="S76" s="6"/>
    </row>
    <row r="77" spans="3:19" x14ac:dyDescent="0.25">
      <c r="C77" s="6"/>
      <c r="D77" s="6"/>
      <c r="E77" s="6"/>
      <c r="F77" s="6"/>
      <c r="G77" s="6"/>
      <c r="H77" s="6"/>
      <c r="I77" s="6"/>
      <c r="J77" s="6"/>
      <c r="K77" s="6"/>
      <c r="L77" s="6"/>
      <c r="M77" s="6"/>
      <c r="N77" s="6"/>
      <c r="O77" s="6"/>
      <c r="P77" s="6"/>
      <c r="Q77" s="6"/>
      <c r="R77" s="6"/>
      <c r="S77" s="6"/>
    </row>
    <row r="78" spans="3:19" x14ac:dyDescent="0.25">
      <c r="C78" s="6"/>
      <c r="D78" s="6"/>
      <c r="E78" s="6"/>
      <c r="F78" s="6"/>
      <c r="G78" s="6"/>
      <c r="H78" s="6"/>
      <c r="I78" s="6"/>
      <c r="J78" s="6"/>
      <c r="K78" s="6"/>
      <c r="L78" s="6"/>
      <c r="M78" s="6"/>
      <c r="N78" s="6"/>
      <c r="O78" s="6"/>
      <c r="P78" s="6"/>
      <c r="Q78" s="6"/>
      <c r="R78" s="6"/>
      <c r="S78" s="6"/>
    </row>
    <row r="79" spans="3:19" x14ac:dyDescent="0.25">
      <c r="C79" s="6"/>
      <c r="D79" s="6"/>
      <c r="E79" s="6"/>
      <c r="F79" s="6"/>
      <c r="G79" s="6"/>
      <c r="H79" s="6"/>
      <c r="I79" s="6"/>
      <c r="J79" s="6"/>
      <c r="K79" s="6"/>
      <c r="L79" s="6"/>
      <c r="M79" s="6"/>
      <c r="N79" s="6"/>
      <c r="O79" s="6"/>
      <c r="P79" s="6"/>
      <c r="Q79" s="6"/>
      <c r="R79" s="6"/>
      <c r="S79" s="6"/>
    </row>
    <row r="80" spans="3:19" x14ac:dyDescent="0.25">
      <c r="C80" s="6"/>
      <c r="D80" s="6"/>
      <c r="E80" s="6"/>
      <c r="F80" s="6"/>
      <c r="G80" s="6"/>
      <c r="H80" s="6"/>
      <c r="I80" s="6"/>
      <c r="J80" s="6"/>
      <c r="K80" s="6"/>
      <c r="L80" s="6"/>
      <c r="M80" s="6"/>
      <c r="N80" s="6"/>
      <c r="O80" s="6"/>
      <c r="P80" s="6"/>
      <c r="Q80" s="6"/>
      <c r="R80" s="6"/>
      <c r="S80" s="6"/>
    </row>
    <row r="81" spans="3:19" x14ac:dyDescent="0.25">
      <c r="C81" s="6"/>
      <c r="D81" s="6"/>
      <c r="E81" s="6"/>
      <c r="F81" s="6"/>
      <c r="G81" s="6"/>
      <c r="H81" s="6"/>
      <c r="I81" s="6"/>
      <c r="J81" s="6"/>
      <c r="K81" s="6"/>
      <c r="L81" s="6"/>
      <c r="M81" s="6"/>
      <c r="N81" s="6"/>
      <c r="O81" s="6"/>
      <c r="P81" s="6"/>
      <c r="Q81" s="6"/>
      <c r="R81" s="6"/>
      <c r="S81" s="6"/>
    </row>
    <row r="82" spans="3:19" x14ac:dyDescent="0.25">
      <c r="C82" s="6"/>
      <c r="D82" s="6"/>
      <c r="E82" s="6"/>
      <c r="F82" s="6"/>
      <c r="G82" s="6"/>
      <c r="H82" s="6"/>
      <c r="I82" s="6"/>
      <c r="J82" s="6"/>
      <c r="K82" s="6"/>
      <c r="L82" s="6"/>
      <c r="M82" s="6"/>
      <c r="N82" s="6"/>
      <c r="O82" s="6"/>
      <c r="P82" s="6"/>
      <c r="Q82" s="6"/>
      <c r="R82" s="6"/>
      <c r="S82" s="6"/>
    </row>
    <row r="83" spans="3:19" x14ac:dyDescent="0.25">
      <c r="C83" s="6"/>
      <c r="D83" s="6"/>
      <c r="E83" s="6"/>
      <c r="F83" s="6"/>
      <c r="G83" s="6"/>
      <c r="H83" s="6"/>
      <c r="I83" s="6"/>
      <c r="J83" s="6"/>
      <c r="K83" s="6"/>
      <c r="L83" s="6"/>
      <c r="M83" s="6"/>
      <c r="N83" s="6"/>
      <c r="O83" s="6"/>
      <c r="P83" s="6"/>
      <c r="Q83" s="6"/>
      <c r="R83" s="6"/>
      <c r="S83" s="6"/>
    </row>
    <row r="84" spans="3:19" x14ac:dyDescent="0.25">
      <c r="C84" s="6"/>
      <c r="D84" s="6"/>
      <c r="E84" s="6"/>
      <c r="F84" s="6"/>
      <c r="G84" s="6"/>
      <c r="H84" s="6"/>
      <c r="I84" s="6"/>
      <c r="J84" s="6"/>
      <c r="K84" s="6"/>
      <c r="L84" s="6"/>
      <c r="M84" s="6"/>
      <c r="N84" s="6"/>
      <c r="O84" s="6"/>
      <c r="P84" s="6"/>
      <c r="Q84" s="6"/>
      <c r="R84" s="6"/>
      <c r="S84" s="6"/>
    </row>
    <row r="85" spans="3:19" x14ac:dyDescent="0.25">
      <c r="C85" s="6"/>
      <c r="D85" s="6"/>
      <c r="E85" s="6"/>
      <c r="F85" s="6"/>
      <c r="G85" s="6"/>
      <c r="H85" s="6"/>
      <c r="I85" s="6"/>
      <c r="J85" s="6"/>
      <c r="K85" s="6"/>
      <c r="L85" s="6"/>
      <c r="M85" s="6"/>
      <c r="N85" s="6"/>
      <c r="O85" s="6"/>
      <c r="P85" s="6"/>
      <c r="Q85" s="6"/>
      <c r="R85" s="6"/>
      <c r="S85" s="6"/>
    </row>
    <row r="86" spans="3:19" x14ac:dyDescent="0.25">
      <c r="C86" s="6"/>
      <c r="D86" s="6"/>
      <c r="E86" s="6"/>
      <c r="F86" s="6"/>
      <c r="G86" s="6"/>
      <c r="H86" s="6"/>
      <c r="I86" s="6"/>
      <c r="J86" s="6"/>
      <c r="K86" s="6"/>
      <c r="L86" s="6"/>
      <c r="M86" s="6"/>
      <c r="N86" s="6"/>
      <c r="O86" s="6"/>
      <c r="P86" s="6"/>
      <c r="Q86" s="6"/>
      <c r="R86" s="6"/>
      <c r="S86" s="6"/>
    </row>
    <row r="87" spans="3:19" x14ac:dyDescent="0.25">
      <c r="C87" s="6"/>
      <c r="D87" s="6"/>
      <c r="E87" s="6"/>
      <c r="F87" s="6"/>
      <c r="G87" s="6"/>
      <c r="H87" s="6"/>
      <c r="I87" s="6"/>
      <c r="J87" s="6"/>
      <c r="K87" s="6"/>
      <c r="L87" s="6"/>
      <c r="M87" s="6"/>
      <c r="N87" s="6"/>
      <c r="O87" s="6"/>
      <c r="P87" s="6"/>
      <c r="Q87" s="6"/>
      <c r="R87" s="6"/>
      <c r="S87" s="6"/>
    </row>
    <row r="88" spans="3:19" x14ac:dyDescent="0.25">
      <c r="C88" s="6"/>
      <c r="D88" s="6"/>
      <c r="E88" s="6"/>
      <c r="F88" s="6"/>
      <c r="G88" s="6"/>
      <c r="H88" s="6"/>
      <c r="I88" s="6"/>
      <c r="J88" s="6"/>
      <c r="K88" s="6"/>
      <c r="L88" s="6"/>
      <c r="M88" s="6"/>
      <c r="N88" s="6"/>
      <c r="O88" s="6"/>
      <c r="P88" s="6"/>
      <c r="Q88" s="6"/>
      <c r="R88" s="6"/>
      <c r="S88" s="6"/>
    </row>
    <row r="89" spans="3:19" x14ac:dyDescent="0.25">
      <c r="C89" s="6"/>
      <c r="D89" s="6"/>
      <c r="E89" s="6"/>
      <c r="F89" s="6"/>
      <c r="G89" s="6"/>
      <c r="H89" s="6"/>
      <c r="I89" s="6"/>
      <c r="J89" s="6"/>
      <c r="K89" s="6"/>
      <c r="L89" s="6"/>
      <c r="M89" s="6"/>
      <c r="N89" s="6"/>
      <c r="O89" s="6"/>
      <c r="P89" s="6"/>
      <c r="Q89" s="6"/>
      <c r="R89" s="6"/>
      <c r="S89" s="6"/>
    </row>
    <row r="90" spans="3:19" x14ac:dyDescent="0.25">
      <c r="C90" s="6"/>
      <c r="D90" s="6"/>
      <c r="E90" s="6"/>
      <c r="F90" s="6"/>
      <c r="G90" s="6"/>
      <c r="H90" s="6"/>
      <c r="I90" s="6"/>
      <c r="J90" s="6"/>
      <c r="K90" s="6"/>
      <c r="L90" s="6"/>
      <c r="M90" s="6"/>
      <c r="N90" s="6"/>
      <c r="O90" s="6"/>
      <c r="P90" s="6"/>
      <c r="Q90" s="6"/>
      <c r="R90" s="6"/>
      <c r="S90" s="6"/>
    </row>
    <row r="91" spans="3:19" x14ac:dyDescent="0.25">
      <c r="C91" s="6"/>
      <c r="D91" s="6"/>
      <c r="E91" s="6"/>
      <c r="F91" s="6"/>
      <c r="G91" s="6"/>
      <c r="H91" s="6"/>
      <c r="I91" s="6"/>
      <c r="J91" s="6"/>
      <c r="K91" s="6"/>
      <c r="L91" s="6"/>
      <c r="M91" s="6"/>
      <c r="N91" s="6"/>
      <c r="O91" s="6"/>
      <c r="P91" s="6"/>
      <c r="Q91" s="6"/>
      <c r="R91" s="6"/>
      <c r="S91" s="6"/>
    </row>
    <row r="92" spans="3:19" x14ac:dyDescent="0.25">
      <c r="C92" s="6"/>
      <c r="D92" s="6"/>
      <c r="E92" s="6"/>
      <c r="F92" s="6"/>
      <c r="G92" s="6"/>
      <c r="H92" s="6"/>
      <c r="I92" s="6"/>
      <c r="J92" s="6"/>
      <c r="K92" s="6"/>
      <c r="L92" s="6"/>
      <c r="M92" s="6"/>
      <c r="N92" s="6"/>
      <c r="O92" s="6"/>
      <c r="P92" s="6"/>
      <c r="Q92" s="6"/>
      <c r="R92" s="6"/>
      <c r="S92" s="6"/>
    </row>
    <row r="93" spans="3:19" x14ac:dyDescent="0.25">
      <c r="C93" s="6"/>
      <c r="D93" s="6"/>
      <c r="E93" s="6"/>
      <c r="F93" s="6"/>
      <c r="G93" s="6"/>
      <c r="H93" s="6"/>
      <c r="I93" s="6"/>
      <c r="J93" s="6"/>
      <c r="K93" s="6"/>
      <c r="L93" s="6"/>
      <c r="M93" s="6"/>
      <c r="N93" s="6"/>
      <c r="O93" s="6"/>
      <c r="P93" s="6"/>
      <c r="Q93" s="6"/>
      <c r="R93" s="6"/>
      <c r="S93" s="6"/>
    </row>
    <row r="94" spans="3:19" x14ac:dyDescent="0.25">
      <c r="C94" s="6"/>
      <c r="D94" s="6"/>
      <c r="E94" s="6"/>
      <c r="F94" s="6"/>
      <c r="G94" s="6"/>
      <c r="H94" s="6"/>
      <c r="I94" s="6"/>
      <c r="J94" s="6"/>
      <c r="K94" s="6"/>
      <c r="L94" s="6"/>
      <c r="M94" s="6"/>
      <c r="N94" s="6"/>
      <c r="O94" s="6"/>
      <c r="P94" s="6"/>
      <c r="Q94" s="6"/>
      <c r="R94" s="6"/>
      <c r="S94" s="6"/>
    </row>
    <row r="95" spans="3:19" x14ac:dyDescent="0.25">
      <c r="C95" s="6"/>
      <c r="D95" s="6"/>
      <c r="E95" s="6"/>
      <c r="F95" s="6"/>
      <c r="G95" s="6"/>
      <c r="H95" s="6"/>
      <c r="I95" s="6"/>
      <c r="J95" s="6"/>
      <c r="K95" s="6"/>
      <c r="L95" s="6"/>
      <c r="M95" s="6"/>
      <c r="N95" s="6"/>
      <c r="O95" s="6"/>
      <c r="P95" s="6"/>
      <c r="Q95" s="6"/>
      <c r="R95" s="6"/>
      <c r="S95" s="6"/>
    </row>
    <row r="96" spans="3:19" x14ac:dyDescent="0.25">
      <c r="C96" s="6"/>
      <c r="D96" s="6"/>
      <c r="E96" s="6"/>
      <c r="F96" s="6"/>
      <c r="G96" s="6"/>
      <c r="H96" s="6"/>
      <c r="I96" s="6"/>
      <c r="J96" s="6"/>
      <c r="K96" s="6"/>
      <c r="L96" s="6"/>
      <c r="M96" s="6"/>
      <c r="N96" s="6"/>
      <c r="O96" s="6"/>
      <c r="P96" s="6"/>
      <c r="Q96" s="6"/>
      <c r="R96" s="6"/>
      <c r="S96" s="6"/>
    </row>
    <row r="97" spans="3:19" x14ac:dyDescent="0.25">
      <c r="C97" s="6"/>
      <c r="D97" s="6"/>
      <c r="E97" s="6"/>
      <c r="F97" s="6"/>
      <c r="G97" s="6"/>
      <c r="H97" s="6"/>
      <c r="I97" s="6"/>
      <c r="J97" s="6"/>
      <c r="K97" s="6"/>
      <c r="L97" s="6"/>
      <c r="M97" s="6"/>
      <c r="N97" s="6"/>
      <c r="O97" s="6"/>
      <c r="P97" s="6"/>
      <c r="Q97" s="6"/>
      <c r="R97" s="6"/>
      <c r="S97" s="6"/>
    </row>
    <row r="98" spans="3:19" x14ac:dyDescent="0.25">
      <c r="C98" s="6"/>
      <c r="D98" s="6"/>
      <c r="E98" s="6"/>
      <c r="F98" s="6"/>
      <c r="G98" s="6"/>
      <c r="H98" s="6"/>
      <c r="I98" s="6"/>
      <c r="J98" s="6"/>
      <c r="K98" s="6"/>
      <c r="L98" s="6"/>
      <c r="M98" s="6"/>
      <c r="N98" s="6"/>
      <c r="O98" s="6"/>
      <c r="P98" s="6"/>
      <c r="Q98" s="6"/>
      <c r="R98" s="6"/>
      <c r="S98" s="6"/>
    </row>
    <row r="99" spans="3:19" x14ac:dyDescent="0.25">
      <c r="C99" s="6"/>
      <c r="D99" s="6"/>
      <c r="E99" s="6"/>
      <c r="F99" s="6"/>
      <c r="G99" s="6"/>
      <c r="H99" s="6"/>
      <c r="I99" s="6"/>
      <c r="J99" s="6"/>
      <c r="K99" s="6"/>
      <c r="L99" s="6"/>
      <c r="M99" s="6"/>
      <c r="N99" s="6"/>
      <c r="O99" s="6"/>
      <c r="P99" s="6"/>
      <c r="Q99" s="6"/>
      <c r="R99" s="6"/>
      <c r="S99" s="6"/>
    </row>
    <row r="100" spans="3:19" x14ac:dyDescent="0.25">
      <c r="C100" s="6"/>
      <c r="D100" s="6"/>
      <c r="E100" s="6"/>
      <c r="F100" s="6"/>
      <c r="G100" s="6"/>
      <c r="H100" s="6"/>
      <c r="I100" s="6"/>
      <c r="J100" s="6"/>
      <c r="K100" s="6"/>
      <c r="L100" s="6"/>
      <c r="M100" s="6"/>
      <c r="N100" s="6"/>
      <c r="O100" s="6"/>
      <c r="P100" s="6"/>
      <c r="Q100" s="6"/>
      <c r="R100" s="6"/>
      <c r="S100" s="6"/>
    </row>
    <row r="101" spans="3:19" x14ac:dyDescent="0.25">
      <c r="C101" s="6"/>
      <c r="D101" s="6"/>
      <c r="E101" s="6"/>
      <c r="F101" s="6"/>
      <c r="G101" s="6"/>
      <c r="H101" s="6"/>
      <c r="I101" s="6"/>
      <c r="J101" s="6"/>
      <c r="K101" s="6"/>
      <c r="L101" s="6"/>
      <c r="M101" s="6"/>
      <c r="N101" s="6"/>
      <c r="O101" s="6"/>
      <c r="P101" s="6"/>
      <c r="Q101" s="6"/>
      <c r="R101" s="6"/>
      <c r="S101" s="6"/>
    </row>
    <row r="102" spans="3:19" x14ac:dyDescent="0.25">
      <c r="C102" s="6"/>
      <c r="D102" s="6"/>
      <c r="E102" s="6"/>
      <c r="F102" s="6"/>
      <c r="G102" s="6"/>
      <c r="H102" s="6"/>
      <c r="I102" s="6"/>
      <c r="J102" s="6"/>
      <c r="K102" s="6"/>
      <c r="L102" s="6"/>
      <c r="M102" s="6"/>
      <c r="N102" s="6"/>
      <c r="O102" s="6"/>
      <c r="P102" s="6"/>
      <c r="Q102" s="6"/>
      <c r="R102" s="6"/>
      <c r="S102" s="6"/>
    </row>
    <row r="103" spans="3:19" x14ac:dyDescent="0.25">
      <c r="C103" s="6"/>
      <c r="D103" s="6"/>
      <c r="E103" s="6"/>
      <c r="F103" s="6"/>
      <c r="G103" s="6"/>
      <c r="H103" s="6"/>
      <c r="I103" s="6"/>
      <c r="J103" s="6"/>
      <c r="K103" s="6"/>
      <c r="L103" s="6"/>
      <c r="M103" s="6"/>
      <c r="N103" s="6"/>
      <c r="O103" s="6"/>
      <c r="P103" s="6"/>
      <c r="Q103" s="6"/>
      <c r="R103" s="6"/>
      <c r="S103" s="6"/>
    </row>
    <row r="104" spans="3:19" x14ac:dyDescent="0.25">
      <c r="C104" s="6"/>
      <c r="D104" s="6"/>
      <c r="E104" s="6"/>
      <c r="F104" s="6"/>
      <c r="G104" s="6"/>
      <c r="H104" s="6"/>
      <c r="I104" s="6"/>
      <c r="J104" s="6"/>
      <c r="K104" s="6"/>
      <c r="L104" s="6"/>
      <c r="M104" s="6"/>
      <c r="N104" s="6"/>
      <c r="O104" s="6"/>
      <c r="P104" s="6"/>
      <c r="Q104" s="6"/>
      <c r="R104" s="6"/>
      <c r="S104" s="6"/>
    </row>
    <row r="105" spans="3:19" x14ac:dyDescent="0.25">
      <c r="C105" s="6"/>
      <c r="D105" s="6"/>
      <c r="E105" s="6"/>
      <c r="F105" s="6"/>
      <c r="G105" s="6"/>
      <c r="H105" s="6"/>
      <c r="I105" s="6"/>
      <c r="J105" s="6"/>
      <c r="K105" s="6"/>
      <c r="L105" s="6"/>
      <c r="M105" s="6"/>
      <c r="N105" s="6"/>
      <c r="O105" s="6"/>
      <c r="P105" s="6"/>
      <c r="Q105" s="6"/>
      <c r="R105" s="6"/>
      <c r="S105" s="6"/>
    </row>
    <row r="106" spans="3:19" x14ac:dyDescent="0.25">
      <c r="C106" s="6"/>
      <c r="D106" s="6"/>
      <c r="E106" s="6"/>
      <c r="F106" s="6"/>
      <c r="G106" s="6"/>
      <c r="H106" s="6"/>
      <c r="I106" s="6"/>
      <c r="J106" s="6"/>
      <c r="K106" s="6"/>
      <c r="L106" s="6"/>
      <c r="M106" s="6"/>
      <c r="N106" s="6"/>
      <c r="O106" s="6"/>
      <c r="P106" s="6"/>
      <c r="Q106" s="6"/>
      <c r="R106" s="6"/>
      <c r="S106" s="6"/>
    </row>
    <row r="107" spans="3:19" x14ac:dyDescent="0.25">
      <c r="C107" s="6"/>
      <c r="D107" s="6"/>
      <c r="E107" s="6"/>
      <c r="F107" s="6"/>
      <c r="G107" s="6"/>
      <c r="H107" s="6"/>
      <c r="I107" s="6"/>
      <c r="J107" s="6"/>
      <c r="K107" s="6"/>
      <c r="L107" s="6"/>
      <c r="M107" s="6"/>
      <c r="N107" s="6"/>
      <c r="O107" s="6"/>
      <c r="P107" s="6"/>
      <c r="Q107" s="6"/>
      <c r="R107" s="6"/>
      <c r="S107" s="6"/>
    </row>
    <row r="108" spans="3:19" x14ac:dyDescent="0.25">
      <c r="C108" s="6"/>
      <c r="D108" s="6"/>
      <c r="E108" s="6"/>
      <c r="F108" s="6"/>
      <c r="G108" s="6"/>
      <c r="H108" s="6"/>
      <c r="I108" s="6"/>
      <c r="J108" s="6"/>
      <c r="K108" s="6"/>
      <c r="L108" s="6"/>
      <c r="M108" s="6"/>
      <c r="N108" s="6"/>
      <c r="O108" s="6"/>
      <c r="P108" s="6"/>
      <c r="Q108" s="6"/>
      <c r="R108" s="6"/>
      <c r="S108" s="6"/>
    </row>
    <row r="109" spans="3:19" x14ac:dyDescent="0.25">
      <c r="C109" s="6"/>
      <c r="D109" s="6"/>
      <c r="E109" s="6"/>
      <c r="F109" s="6"/>
      <c r="G109" s="6"/>
      <c r="H109" s="6"/>
      <c r="I109" s="6"/>
      <c r="J109" s="6"/>
      <c r="K109" s="6"/>
      <c r="L109" s="6"/>
      <c r="M109" s="6"/>
      <c r="N109" s="6"/>
      <c r="O109" s="6"/>
      <c r="P109" s="6"/>
      <c r="Q109" s="6"/>
      <c r="R109" s="6"/>
      <c r="S109" s="6"/>
    </row>
    <row r="110" spans="3:19" x14ac:dyDescent="0.25">
      <c r="C110" s="6"/>
      <c r="D110" s="6"/>
      <c r="E110" s="6"/>
      <c r="F110" s="6"/>
      <c r="G110" s="6"/>
      <c r="H110" s="6"/>
      <c r="I110" s="6"/>
      <c r="J110" s="6"/>
      <c r="K110" s="6"/>
      <c r="L110" s="6"/>
      <c r="M110" s="6"/>
      <c r="N110" s="6"/>
      <c r="O110" s="6"/>
      <c r="P110" s="6"/>
      <c r="Q110" s="6"/>
      <c r="R110" s="6"/>
      <c r="S110" s="6"/>
    </row>
    <row r="111" spans="3:19" x14ac:dyDescent="0.25">
      <c r="C111" s="6"/>
      <c r="D111" s="6"/>
      <c r="E111" s="6"/>
      <c r="F111" s="6"/>
      <c r="G111" s="6"/>
      <c r="H111" s="6"/>
      <c r="I111" s="6"/>
      <c r="J111" s="6"/>
      <c r="K111" s="6"/>
      <c r="L111" s="6"/>
      <c r="M111" s="6"/>
      <c r="N111" s="6"/>
      <c r="O111" s="6"/>
      <c r="P111" s="6"/>
      <c r="Q111" s="6"/>
      <c r="R111" s="6"/>
      <c r="S111" s="6"/>
    </row>
    <row r="112" spans="3:19" x14ac:dyDescent="0.25">
      <c r="C112" s="6"/>
      <c r="D112" s="6"/>
      <c r="E112" s="6"/>
      <c r="F112" s="6"/>
      <c r="G112" s="6"/>
      <c r="H112" s="6"/>
      <c r="I112" s="6"/>
      <c r="J112" s="6"/>
      <c r="K112" s="6"/>
      <c r="L112" s="6"/>
      <c r="M112" s="6"/>
      <c r="N112" s="6"/>
      <c r="O112" s="6"/>
      <c r="P112" s="6"/>
      <c r="Q112" s="6"/>
      <c r="R112" s="6"/>
      <c r="S112" s="6"/>
    </row>
    <row r="113" spans="3:19" x14ac:dyDescent="0.25">
      <c r="C113" s="6"/>
      <c r="D113" s="6"/>
      <c r="E113" s="6"/>
      <c r="F113" s="6"/>
      <c r="G113" s="6"/>
      <c r="H113" s="6"/>
      <c r="I113" s="6"/>
      <c r="J113" s="6"/>
      <c r="K113" s="6"/>
      <c r="L113" s="6"/>
      <c r="M113" s="6"/>
      <c r="N113" s="6"/>
      <c r="O113" s="6"/>
      <c r="P113" s="6"/>
      <c r="Q113" s="6"/>
      <c r="R113" s="6"/>
      <c r="S113" s="6"/>
    </row>
    <row r="114" spans="3:19" x14ac:dyDescent="0.25">
      <c r="C114" s="6"/>
      <c r="D114" s="6"/>
      <c r="E114" s="6"/>
      <c r="F114" s="6"/>
      <c r="G114" s="6"/>
      <c r="H114" s="6"/>
      <c r="I114" s="6"/>
      <c r="J114" s="6"/>
      <c r="K114" s="6"/>
      <c r="L114" s="6"/>
      <c r="M114" s="6"/>
      <c r="N114" s="6"/>
      <c r="O114" s="6"/>
      <c r="P114" s="6"/>
      <c r="Q114" s="6"/>
      <c r="R114" s="6"/>
      <c r="S114" s="6"/>
    </row>
    <row r="115" spans="3:19" x14ac:dyDescent="0.25">
      <c r="C115" s="6"/>
      <c r="D115" s="6"/>
      <c r="E115" s="6"/>
      <c r="F115" s="6"/>
      <c r="G115" s="6"/>
      <c r="H115" s="6"/>
      <c r="I115" s="6"/>
      <c r="J115" s="6"/>
      <c r="K115" s="6"/>
      <c r="L115" s="6"/>
      <c r="M115" s="6"/>
      <c r="N115" s="6"/>
      <c r="O115" s="6"/>
      <c r="P115" s="6"/>
      <c r="Q115" s="6"/>
      <c r="R115" s="6"/>
      <c r="S115" s="6"/>
    </row>
    <row r="116" spans="3:19" x14ac:dyDescent="0.25">
      <c r="C116" s="6"/>
      <c r="D116" s="6"/>
      <c r="E116" s="6"/>
      <c r="F116" s="6"/>
      <c r="G116" s="6"/>
      <c r="H116" s="6"/>
      <c r="I116" s="6"/>
      <c r="J116" s="6"/>
      <c r="K116" s="6"/>
      <c r="L116" s="6"/>
      <c r="M116" s="6"/>
      <c r="N116" s="6"/>
      <c r="O116" s="6"/>
      <c r="P116" s="6"/>
      <c r="Q116" s="6"/>
      <c r="R116" s="6"/>
      <c r="S116" s="6"/>
    </row>
    <row r="117" spans="3:19" x14ac:dyDescent="0.25">
      <c r="C117" s="6"/>
      <c r="D117" s="6"/>
      <c r="E117" s="6"/>
      <c r="F117" s="6"/>
      <c r="G117" s="6"/>
      <c r="H117" s="6"/>
      <c r="I117" s="6"/>
      <c r="J117" s="6"/>
      <c r="K117" s="6"/>
      <c r="L117" s="6"/>
      <c r="M117" s="6"/>
      <c r="N117" s="6"/>
      <c r="O117" s="6"/>
      <c r="P117" s="6"/>
      <c r="Q117" s="6"/>
      <c r="R117" s="6"/>
      <c r="S117" s="6"/>
    </row>
    <row r="118" spans="3:19" x14ac:dyDescent="0.25">
      <c r="C118" s="6"/>
      <c r="D118" s="6"/>
      <c r="E118" s="6"/>
      <c r="F118" s="6"/>
      <c r="G118" s="6"/>
      <c r="H118" s="6"/>
      <c r="I118" s="6"/>
      <c r="J118" s="6"/>
      <c r="K118" s="6"/>
      <c r="L118" s="6"/>
      <c r="M118" s="6"/>
      <c r="N118" s="6"/>
      <c r="O118" s="6"/>
      <c r="P118" s="6"/>
      <c r="Q118" s="6"/>
      <c r="R118" s="6"/>
      <c r="S118" s="6"/>
    </row>
    <row r="119" spans="3:19" x14ac:dyDescent="0.25">
      <c r="C119" s="6"/>
      <c r="D119" s="6"/>
      <c r="E119" s="6"/>
      <c r="F119" s="6"/>
      <c r="G119" s="6"/>
      <c r="H119" s="6"/>
      <c r="I119" s="6"/>
      <c r="J119" s="6"/>
      <c r="K119" s="6"/>
      <c r="L119" s="6"/>
      <c r="M119" s="6"/>
      <c r="N119" s="6"/>
      <c r="O119" s="6"/>
      <c r="P119" s="6"/>
      <c r="Q119" s="6"/>
      <c r="R119" s="6"/>
      <c r="S119" s="6"/>
    </row>
    <row r="120" spans="3:19" x14ac:dyDescent="0.25">
      <c r="C120" s="6"/>
      <c r="D120" s="6"/>
      <c r="E120" s="6"/>
      <c r="F120" s="6"/>
      <c r="G120" s="6"/>
      <c r="H120" s="6"/>
      <c r="I120" s="6"/>
      <c r="J120" s="6"/>
      <c r="K120" s="6"/>
      <c r="L120" s="6"/>
      <c r="M120" s="6"/>
      <c r="N120" s="6"/>
      <c r="O120" s="6"/>
      <c r="P120" s="6"/>
      <c r="Q120" s="6"/>
      <c r="R120" s="6"/>
      <c r="S120" s="6"/>
    </row>
    <row r="121" spans="3:19" x14ac:dyDescent="0.25">
      <c r="C121" s="6"/>
      <c r="D121" s="6"/>
      <c r="E121" s="6"/>
      <c r="F121" s="6"/>
      <c r="G121" s="6"/>
      <c r="H121" s="6"/>
      <c r="I121" s="6"/>
      <c r="J121" s="6"/>
      <c r="K121" s="6"/>
      <c r="L121" s="6"/>
      <c r="M121" s="6"/>
      <c r="N121" s="6"/>
      <c r="O121" s="6"/>
      <c r="P121" s="6"/>
      <c r="Q121" s="6"/>
      <c r="R121" s="6"/>
      <c r="S121" s="6"/>
    </row>
    <row r="122" spans="3:19" x14ac:dyDescent="0.25">
      <c r="C122" s="6"/>
      <c r="D122" s="6"/>
      <c r="E122" s="6"/>
      <c r="F122" s="6"/>
      <c r="G122" s="6"/>
      <c r="H122" s="6"/>
      <c r="I122" s="6"/>
      <c r="J122" s="6"/>
      <c r="K122" s="6"/>
      <c r="L122" s="6"/>
      <c r="M122" s="6"/>
      <c r="N122" s="6"/>
      <c r="O122" s="6"/>
      <c r="P122" s="6"/>
      <c r="Q122" s="6"/>
      <c r="R122" s="6"/>
      <c r="S122" s="6"/>
    </row>
    <row r="123" spans="3:19" x14ac:dyDescent="0.25">
      <c r="C123" s="6"/>
      <c r="D123" s="6"/>
      <c r="E123" s="6"/>
      <c r="F123" s="6"/>
      <c r="G123" s="6"/>
      <c r="H123" s="6"/>
      <c r="I123" s="6"/>
      <c r="J123" s="6"/>
      <c r="K123" s="6"/>
      <c r="L123" s="6"/>
      <c r="M123" s="6"/>
      <c r="N123" s="6"/>
      <c r="O123" s="6"/>
      <c r="P123" s="6"/>
      <c r="Q123" s="6"/>
      <c r="R123" s="6"/>
      <c r="S123" s="6"/>
    </row>
    <row r="124" spans="3:19" x14ac:dyDescent="0.25">
      <c r="C124" s="6"/>
      <c r="D124" s="6"/>
      <c r="E124" s="6"/>
      <c r="F124" s="6"/>
      <c r="G124" s="6"/>
      <c r="H124" s="6"/>
      <c r="I124" s="6"/>
      <c r="J124" s="6"/>
      <c r="K124" s="6"/>
      <c r="L124" s="6"/>
      <c r="M124" s="6"/>
      <c r="N124" s="6"/>
      <c r="O124" s="6"/>
      <c r="P124" s="6"/>
      <c r="Q124" s="6"/>
      <c r="R124" s="6"/>
      <c r="S124" s="6"/>
    </row>
    <row r="125" spans="3:19" x14ac:dyDescent="0.25">
      <c r="C125" s="6"/>
      <c r="D125" s="6"/>
      <c r="E125" s="6"/>
      <c r="F125" s="6"/>
      <c r="G125" s="6"/>
      <c r="H125" s="6"/>
      <c r="I125" s="6"/>
      <c r="J125" s="6"/>
      <c r="K125" s="6"/>
      <c r="L125" s="6"/>
      <c r="M125" s="6"/>
      <c r="N125" s="6"/>
      <c r="O125" s="6"/>
      <c r="P125" s="6"/>
      <c r="Q125" s="6"/>
      <c r="R125" s="6"/>
      <c r="S125" s="6"/>
    </row>
    <row r="126" spans="3:19" x14ac:dyDescent="0.2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headerFooter>
    <oddFooter>&amp;R_x000D_&amp;1#&amp;"Calibri"&amp;10&amp;K000000 Official Use Only</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53"/>
  <sheetViews>
    <sheetView workbookViewId="0"/>
  </sheetViews>
  <sheetFormatPr defaultRowHeight="15" x14ac:dyDescent="0.25"/>
  <cols>
    <col min="1" max="1" width="27.7109375" customWidth="1"/>
    <col min="3" max="3" width="68.85546875" customWidth="1"/>
  </cols>
  <sheetData>
    <row r="1" spans="1:7" x14ac:dyDescent="0.25">
      <c r="A1" t="s">
        <v>87</v>
      </c>
      <c r="B1" t="s">
        <v>88</v>
      </c>
      <c r="C1" t="s">
        <v>93</v>
      </c>
      <c r="D1" t="s">
        <v>107</v>
      </c>
      <c r="E1" t="s">
        <v>108</v>
      </c>
      <c r="F1" t="s">
        <v>109</v>
      </c>
      <c r="G1" t="s">
        <v>110</v>
      </c>
    </row>
    <row r="2" spans="1:7" x14ac:dyDescent="0.25">
      <c r="A2" t="s">
        <v>132</v>
      </c>
      <c r="B2" t="s">
        <v>89</v>
      </c>
      <c r="C2" t="s">
        <v>94</v>
      </c>
      <c r="D2" s="6">
        <v>0.9575645923614502</v>
      </c>
      <c r="E2" s="6">
        <v>0.99261993169784546</v>
      </c>
      <c r="F2" s="6">
        <v>0.86485236883163452</v>
      </c>
      <c r="G2" s="6">
        <v>0.55316454172134399</v>
      </c>
    </row>
    <row r="3" spans="1:7" x14ac:dyDescent="0.25">
      <c r="A3" t="s">
        <v>132</v>
      </c>
      <c r="B3" t="s">
        <v>90</v>
      </c>
      <c r="C3" t="s">
        <v>95</v>
      </c>
      <c r="D3" s="6">
        <v>0.95522385835647583</v>
      </c>
      <c r="E3" s="6">
        <v>1</v>
      </c>
      <c r="F3" s="6">
        <v>0.88518941402435303</v>
      </c>
      <c r="G3" s="6">
        <v>0.58846151828765869</v>
      </c>
    </row>
    <row r="4" spans="1:7" x14ac:dyDescent="0.25">
      <c r="A4" t="s">
        <v>132</v>
      </c>
      <c r="B4" t="s">
        <v>90</v>
      </c>
      <c r="C4" t="s">
        <v>96</v>
      </c>
      <c r="D4" s="6">
        <v>0.95178848505020142</v>
      </c>
      <c r="E4" s="6">
        <v>0.99222397804260254</v>
      </c>
      <c r="F4" s="6">
        <v>0.86158633232116699</v>
      </c>
      <c r="G4" s="6">
        <v>0.57200002670288086</v>
      </c>
    </row>
    <row r="5" spans="1:7" x14ac:dyDescent="0.25">
      <c r="A5" t="s">
        <v>132</v>
      </c>
      <c r="B5" t="s">
        <v>90</v>
      </c>
      <c r="C5" t="s">
        <v>97</v>
      </c>
      <c r="D5" s="6">
        <v>0.96636086702346802</v>
      </c>
      <c r="E5" s="6">
        <v>0.98318040370941162</v>
      </c>
      <c r="F5" s="6">
        <v>0.84097862243652344</v>
      </c>
      <c r="G5" s="6">
        <v>0.50357145071029663</v>
      </c>
    </row>
    <row r="6" spans="1:7" x14ac:dyDescent="0.25">
      <c r="A6" t="s">
        <v>132</v>
      </c>
      <c r="B6" t="s">
        <v>91</v>
      </c>
      <c r="C6" t="s">
        <v>111</v>
      </c>
      <c r="D6" s="6">
        <v>0.95402300357818604</v>
      </c>
      <c r="E6" s="6">
        <v>1</v>
      </c>
      <c r="F6" s="6">
        <v>0.87356323003768921</v>
      </c>
      <c r="G6" s="6">
        <v>0.51219511032104492</v>
      </c>
    </row>
    <row r="7" spans="1:7" x14ac:dyDescent="0.25">
      <c r="A7" t="s">
        <v>132</v>
      </c>
      <c r="B7" t="s">
        <v>91</v>
      </c>
      <c r="C7" t="s">
        <v>112</v>
      </c>
      <c r="D7" s="6">
        <v>0.93785309791564941</v>
      </c>
      <c r="E7" s="6">
        <v>0.99435025453567505</v>
      </c>
      <c r="F7" s="6">
        <v>0.85875707864761353</v>
      </c>
      <c r="G7" s="6">
        <v>0.50632911920547485</v>
      </c>
    </row>
    <row r="8" spans="1:7" x14ac:dyDescent="0.25">
      <c r="A8" t="s">
        <v>132</v>
      </c>
      <c r="B8" t="s">
        <v>91</v>
      </c>
      <c r="C8" t="s">
        <v>113</v>
      </c>
      <c r="D8" s="6">
        <v>0.96621620655059814</v>
      </c>
      <c r="E8" s="6">
        <v>0.99662160873413086</v>
      </c>
      <c r="F8" s="6">
        <v>0.82094591856002808</v>
      </c>
      <c r="G8" s="6">
        <v>0.48039215803146362</v>
      </c>
    </row>
    <row r="9" spans="1:7" x14ac:dyDescent="0.25">
      <c r="A9" t="s">
        <v>132</v>
      </c>
      <c r="B9" t="s">
        <v>91</v>
      </c>
      <c r="C9" t="s">
        <v>114</v>
      </c>
      <c r="D9" s="6">
        <v>0.97156399488449097</v>
      </c>
      <c r="E9" s="6">
        <v>1</v>
      </c>
      <c r="F9" s="6">
        <v>0.86255925893783569</v>
      </c>
      <c r="G9" s="6">
        <v>0.46969696879386902</v>
      </c>
    </row>
    <row r="10" spans="1:7" x14ac:dyDescent="0.25">
      <c r="A10" t="s">
        <v>132</v>
      </c>
      <c r="B10" t="s">
        <v>91</v>
      </c>
      <c r="C10" t="s">
        <v>115</v>
      </c>
      <c r="D10" s="6">
        <v>0.96803653240203857</v>
      </c>
      <c r="E10" s="6">
        <v>0.99543380737304688</v>
      </c>
      <c r="F10" s="6">
        <v>0.89041095972061157</v>
      </c>
      <c r="G10" s="6">
        <v>0.60204082727432251</v>
      </c>
    </row>
    <row r="11" spans="1:7" x14ac:dyDescent="0.25">
      <c r="A11" t="s">
        <v>132</v>
      </c>
      <c r="B11" t="s">
        <v>91</v>
      </c>
      <c r="C11" t="s">
        <v>116</v>
      </c>
      <c r="D11" s="6">
        <v>0.9513513445854187</v>
      </c>
      <c r="E11" s="6">
        <v>0.97837835550308228</v>
      </c>
      <c r="F11" s="6">
        <v>0.8702702522277832</v>
      </c>
      <c r="G11" s="6">
        <v>0.58620691299438477</v>
      </c>
    </row>
    <row r="12" spans="1:7" x14ac:dyDescent="0.25">
      <c r="A12" t="s">
        <v>132</v>
      </c>
      <c r="B12" t="s">
        <v>91</v>
      </c>
      <c r="C12" t="s">
        <v>117</v>
      </c>
      <c r="D12" s="6">
        <v>0.95580112934112549</v>
      </c>
      <c r="E12" s="6">
        <v>0.98895025253295898</v>
      </c>
      <c r="F12" s="6">
        <v>0.85082870721817017</v>
      </c>
      <c r="G12" s="6">
        <v>0.65151512622833252</v>
      </c>
    </row>
    <row r="13" spans="1:7" x14ac:dyDescent="0.25">
      <c r="A13" t="s">
        <v>132</v>
      </c>
      <c r="B13" t="s">
        <v>91</v>
      </c>
      <c r="C13" t="s">
        <v>118</v>
      </c>
      <c r="D13" s="6">
        <v>0.97142857313156128</v>
      </c>
      <c r="E13" s="6">
        <v>0.9942857027053833</v>
      </c>
      <c r="F13" s="6">
        <v>0.8399999737739563</v>
      </c>
      <c r="G13" s="6">
        <v>0.46153846383094788</v>
      </c>
    </row>
    <row r="14" spans="1:7" x14ac:dyDescent="0.25">
      <c r="A14" t="s">
        <v>132</v>
      </c>
      <c r="B14" t="s">
        <v>91</v>
      </c>
      <c r="C14" t="s">
        <v>119</v>
      </c>
      <c r="D14" s="6">
        <v>0.9553072452545166</v>
      </c>
      <c r="E14" s="6">
        <v>0.98324024677276611</v>
      </c>
      <c r="F14" s="6">
        <v>0.89385473728179932</v>
      </c>
      <c r="G14" s="6">
        <v>0.58571428060531616</v>
      </c>
    </row>
    <row r="15" spans="1:7" x14ac:dyDescent="0.25">
      <c r="A15" t="s">
        <v>132</v>
      </c>
      <c r="B15" t="s">
        <v>91</v>
      </c>
      <c r="C15" t="s">
        <v>120</v>
      </c>
      <c r="D15" s="6">
        <v>0.94943821430206299</v>
      </c>
      <c r="E15" s="6">
        <v>0.99438202381134033</v>
      </c>
      <c r="F15" s="6">
        <v>0.86516851186752319</v>
      </c>
      <c r="G15" s="6">
        <v>0.68518519401550293</v>
      </c>
    </row>
    <row r="16" spans="1:7" x14ac:dyDescent="0.25">
      <c r="A16" t="s">
        <v>132</v>
      </c>
      <c r="B16" t="s">
        <v>91</v>
      </c>
      <c r="C16" t="s">
        <v>121</v>
      </c>
      <c r="D16" s="6">
        <v>0.94300520420074463</v>
      </c>
      <c r="E16" s="6">
        <v>0.98963731527328491</v>
      </c>
      <c r="F16" s="6">
        <v>0.90673577785491943</v>
      </c>
      <c r="G16" s="6">
        <v>0.56451612710952759</v>
      </c>
    </row>
    <row r="17" spans="1:7" x14ac:dyDescent="0.25">
      <c r="A17" t="s">
        <v>132</v>
      </c>
      <c r="B17" t="s">
        <v>92</v>
      </c>
      <c r="C17" t="s">
        <v>139</v>
      </c>
      <c r="D17" s="6">
        <v>0.96478873491287231</v>
      </c>
      <c r="E17" s="6">
        <v>0.99295777082443237</v>
      </c>
      <c r="F17" s="6">
        <v>0.80281692743301392</v>
      </c>
      <c r="G17" s="6">
        <v>0.54929578304290771</v>
      </c>
    </row>
    <row r="18" spans="1:7" ht="15.75" x14ac:dyDescent="0.25">
      <c r="A18" t="s">
        <v>132</v>
      </c>
      <c r="B18" t="s">
        <v>92</v>
      </c>
      <c r="C18" s="15" t="s">
        <v>136</v>
      </c>
      <c r="D18" s="6">
        <v>0.96739131212234497</v>
      </c>
      <c r="E18" s="6">
        <v>1</v>
      </c>
      <c r="F18" s="6">
        <v>0.83695650100708008</v>
      </c>
      <c r="G18" s="6">
        <v>0.57608693838119507</v>
      </c>
    </row>
    <row r="19" spans="1:7" x14ac:dyDescent="0.25">
      <c r="A19" t="s">
        <v>132</v>
      </c>
      <c r="B19" t="s">
        <v>92</v>
      </c>
      <c r="C19" t="s">
        <v>98</v>
      </c>
      <c r="D19" s="6">
        <v>0.95065790414810181</v>
      </c>
      <c r="E19" s="6">
        <v>0.99671053886413574</v>
      </c>
      <c r="F19" s="6">
        <v>0.89802628755569458</v>
      </c>
      <c r="G19" s="6"/>
    </row>
    <row r="20" spans="1:7" x14ac:dyDescent="0.25">
      <c r="A20" t="s">
        <v>132</v>
      </c>
      <c r="B20" t="s">
        <v>92</v>
      </c>
      <c r="C20" t="s">
        <v>99</v>
      </c>
      <c r="D20" s="6">
        <v>0.94964027404785156</v>
      </c>
      <c r="E20" s="6">
        <v>0.99280577898025513</v>
      </c>
      <c r="F20" s="6">
        <v>0.82014387845993042</v>
      </c>
      <c r="G20" s="6">
        <v>0.49640288949012756</v>
      </c>
    </row>
    <row r="21" spans="1:7" x14ac:dyDescent="0.25">
      <c r="A21" t="s">
        <v>132</v>
      </c>
      <c r="B21" t="s">
        <v>92</v>
      </c>
      <c r="C21" t="s">
        <v>100</v>
      </c>
      <c r="D21" s="6">
        <v>0.99186992645263672</v>
      </c>
      <c r="E21" s="6">
        <v>0.98373985290527344</v>
      </c>
      <c r="F21" s="6">
        <v>0.92682927846908569</v>
      </c>
      <c r="G21" s="6"/>
    </row>
    <row r="22" spans="1:7" ht="15.75" x14ac:dyDescent="0.25">
      <c r="A22" t="s">
        <v>132</v>
      </c>
      <c r="B22" t="s">
        <v>92</v>
      </c>
      <c r="C22" s="15" t="s">
        <v>137</v>
      </c>
      <c r="D22" s="6">
        <v>0.99115043878555298</v>
      </c>
      <c r="E22" s="6">
        <v>0.98230087757110596</v>
      </c>
      <c r="F22" s="6">
        <v>0.92035400867462158</v>
      </c>
      <c r="G22" s="6">
        <v>0.64601767063140869</v>
      </c>
    </row>
    <row r="23" spans="1:7" x14ac:dyDescent="0.25">
      <c r="A23" t="s">
        <v>132</v>
      </c>
      <c r="B23" t="s">
        <v>92</v>
      </c>
      <c r="C23" t="s">
        <v>101</v>
      </c>
      <c r="D23" s="6">
        <v>0.93203884363174438</v>
      </c>
      <c r="E23" s="6">
        <v>0.99029123783111572</v>
      </c>
      <c r="F23" s="6">
        <v>0.87378638982772827</v>
      </c>
      <c r="G23" s="6">
        <v>0.56310677528381348</v>
      </c>
    </row>
    <row r="24" spans="1:7" x14ac:dyDescent="0.25">
      <c r="A24" t="s">
        <v>132</v>
      </c>
      <c r="B24" t="s">
        <v>92</v>
      </c>
      <c r="C24" t="s">
        <v>102</v>
      </c>
      <c r="D24" s="6">
        <v>0.95061731338500977</v>
      </c>
      <c r="E24" s="6">
        <v>0.98765432834625244</v>
      </c>
      <c r="F24" s="6">
        <v>0.84773659706115723</v>
      </c>
      <c r="G24" s="6">
        <v>0.52736318111419678</v>
      </c>
    </row>
    <row r="25" spans="1:7" x14ac:dyDescent="0.25">
      <c r="A25" t="s">
        <v>132</v>
      </c>
      <c r="B25" t="s">
        <v>92</v>
      </c>
      <c r="C25" t="s">
        <v>103</v>
      </c>
      <c r="D25" s="6">
        <v>0.92916667461395264</v>
      </c>
      <c r="E25" s="6">
        <v>0.98750001192092896</v>
      </c>
      <c r="F25" s="6">
        <v>0.86250001192092896</v>
      </c>
      <c r="G25" s="6"/>
    </row>
    <row r="26" spans="1:7" x14ac:dyDescent="0.25">
      <c r="A26" t="s">
        <v>132</v>
      </c>
      <c r="B26" t="s">
        <v>92</v>
      </c>
      <c r="C26" t="s">
        <v>133</v>
      </c>
      <c r="D26" s="6">
        <v>0.92105263471603394</v>
      </c>
      <c r="E26" s="6">
        <v>1</v>
      </c>
      <c r="F26" s="6">
        <v>0.85526317358016968</v>
      </c>
      <c r="G26" s="6"/>
    </row>
    <row r="27" spans="1:7" x14ac:dyDescent="0.25">
      <c r="A27" t="s">
        <v>132</v>
      </c>
      <c r="B27" t="s">
        <v>92</v>
      </c>
      <c r="C27" t="s">
        <v>104</v>
      </c>
      <c r="D27" s="6">
        <v>0.98809522390365601</v>
      </c>
      <c r="E27" s="6">
        <v>1</v>
      </c>
      <c r="F27" s="6">
        <v>0.8928571343421936</v>
      </c>
      <c r="G27" s="6"/>
    </row>
    <row r="28" spans="1:7" x14ac:dyDescent="0.25">
      <c r="A28" t="s">
        <v>132</v>
      </c>
      <c r="B28" t="s">
        <v>92</v>
      </c>
      <c r="C28" t="s">
        <v>105</v>
      </c>
      <c r="D28" s="6">
        <v>0.96031743288040161</v>
      </c>
      <c r="E28" s="6">
        <v>0.99603176116943359</v>
      </c>
      <c r="F28" s="6">
        <v>0.88095235824584961</v>
      </c>
      <c r="G28" s="6"/>
    </row>
    <row r="29" spans="1:7" x14ac:dyDescent="0.25">
      <c r="A29" t="s">
        <v>132</v>
      </c>
      <c r="B29" t="s">
        <v>92</v>
      </c>
      <c r="C29" t="s">
        <v>106</v>
      </c>
      <c r="D29" s="6">
        <v>0.96531790494918823</v>
      </c>
      <c r="E29" s="6">
        <v>0.99421966075897217</v>
      </c>
      <c r="F29" s="6">
        <v>0.80346822738647461</v>
      </c>
      <c r="G29" s="6"/>
    </row>
    <row r="30" spans="1:7" x14ac:dyDescent="0.25">
      <c r="A30" t="s">
        <v>132</v>
      </c>
      <c r="B30" t="s">
        <v>132</v>
      </c>
      <c r="C30" t="s">
        <v>132</v>
      </c>
      <c r="D30" s="6">
        <v>0.9575645923614502</v>
      </c>
      <c r="E30" s="6">
        <v>0.99261993169784546</v>
      </c>
      <c r="F30" s="6">
        <v>0.86485236883163452</v>
      </c>
      <c r="G30" s="6">
        <v>0.55316454172134399</v>
      </c>
    </row>
    <row r="31" spans="1:7" x14ac:dyDescent="0.25">
      <c r="D31" s="6"/>
      <c r="E31" s="6"/>
      <c r="F31" s="6"/>
      <c r="G31" s="6"/>
    </row>
    <row r="32" spans="1:7" x14ac:dyDescent="0.25">
      <c r="D32" s="6"/>
      <c r="E32" s="6"/>
      <c r="F32" s="6"/>
      <c r="G32" s="6"/>
    </row>
    <row r="33" spans="4:7" x14ac:dyDescent="0.25">
      <c r="D33" s="6"/>
      <c r="E33" s="6"/>
      <c r="F33" s="6"/>
      <c r="G33" s="6"/>
    </row>
    <row r="34" spans="4:7" x14ac:dyDescent="0.25">
      <c r="D34" s="6"/>
      <c r="E34" s="6"/>
      <c r="F34" s="6"/>
      <c r="G34" s="6"/>
    </row>
    <row r="35" spans="4:7" x14ac:dyDescent="0.25">
      <c r="D35" s="6"/>
      <c r="E35" s="6"/>
      <c r="F35" s="6"/>
      <c r="G35" s="6"/>
    </row>
    <row r="36" spans="4:7" x14ac:dyDescent="0.25">
      <c r="D36" s="6"/>
      <c r="E36" s="6"/>
      <c r="F36" s="6"/>
      <c r="G36" s="6"/>
    </row>
    <row r="37" spans="4:7" x14ac:dyDescent="0.25">
      <c r="D37" s="6"/>
      <c r="E37" s="6"/>
      <c r="F37" s="6"/>
      <c r="G37" s="6"/>
    </row>
    <row r="38" spans="4:7" x14ac:dyDescent="0.25">
      <c r="D38" s="6"/>
      <c r="E38" s="6"/>
      <c r="F38" s="6"/>
      <c r="G38" s="6"/>
    </row>
    <row r="39" spans="4:7" x14ac:dyDescent="0.25">
      <c r="D39" s="6"/>
      <c r="E39" s="6"/>
      <c r="F39" s="6"/>
      <c r="G39" s="6"/>
    </row>
    <row r="40" spans="4:7" x14ac:dyDescent="0.25">
      <c r="D40" s="6"/>
      <c r="E40" s="6"/>
      <c r="F40" s="6"/>
      <c r="G40" s="6"/>
    </row>
    <row r="41" spans="4:7" x14ac:dyDescent="0.25">
      <c r="D41" s="6"/>
      <c r="E41" s="6"/>
      <c r="F41" s="6"/>
      <c r="G41" s="6"/>
    </row>
    <row r="42" spans="4:7" x14ac:dyDescent="0.25">
      <c r="D42" s="6"/>
      <c r="E42" s="6"/>
      <c r="F42" s="6"/>
      <c r="G42" s="6"/>
    </row>
    <row r="43" spans="4:7" x14ac:dyDescent="0.25">
      <c r="D43" s="6"/>
      <c r="E43" s="6"/>
      <c r="F43" s="6"/>
      <c r="G43" s="6"/>
    </row>
    <row r="44" spans="4:7" x14ac:dyDescent="0.25">
      <c r="D44" s="6"/>
      <c r="E44" s="6"/>
      <c r="F44" s="6"/>
      <c r="G44" s="6"/>
    </row>
    <row r="45" spans="4:7" x14ac:dyDescent="0.25">
      <c r="D45" s="6"/>
      <c r="E45" s="6"/>
      <c r="F45" s="6"/>
      <c r="G45" s="6"/>
    </row>
    <row r="46" spans="4:7" x14ac:dyDescent="0.25">
      <c r="D46" s="6"/>
      <c r="E46" s="6"/>
      <c r="F46" s="6"/>
      <c r="G46" s="6"/>
    </row>
    <row r="47" spans="4:7" x14ac:dyDescent="0.25">
      <c r="D47" s="6"/>
      <c r="E47" s="6"/>
      <c r="F47" s="6"/>
      <c r="G47" s="6"/>
    </row>
    <row r="48" spans="4:7" x14ac:dyDescent="0.25">
      <c r="D48" s="6"/>
      <c r="E48" s="6"/>
      <c r="F48" s="6"/>
      <c r="G48" s="6"/>
    </row>
    <row r="49" spans="2:7" x14ac:dyDescent="0.25">
      <c r="D49" s="6"/>
      <c r="E49" s="6"/>
      <c r="F49" s="6"/>
      <c r="G49" s="6"/>
    </row>
    <row r="50" spans="2:7" x14ac:dyDescent="0.25">
      <c r="D50" s="6"/>
      <c r="E50" s="6"/>
      <c r="F50" s="6"/>
      <c r="G50" s="6"/>
    </row>
    <row r="51" spans="2:7" x14ac:dyDescent="0.25">
      <c r="B51" s="10"/>
      <c r="D51" s="6"/>
      <c r="E51" s="6"/>
      <c r="F51" s="6"/>
      <c r="G51" s="6"/>
    </row>
    <row r="52" spans="2:7" x14ac:dyDescent="0.25">
      <c r="D52" s="6"/>
      <c r="E52" s="6"/>
      <c r="F52" s="6"/>
      <c r="G52" s="6"/>
    </row>
    <row r="53" spans="2:7" x14ac:dyDescent="0.25">
      <c r="B53" s="10"/>
      <c r="D53" s="6"/>
      <c r="E53" s="6"/>
      <c r="F53" s="6"/>
      <c r="G53" s="6"/>
    </row>
  </sheetData>
  <autoFilter ref="A1:G48" xr:uid="{00000000-0009-0000-0000-000014000000}"/>
  <pageMargins left="0.7" right="0.7" top="0.75" bottom="0.75" header="0.3" footer="0.3"/>
  <pageSetup orientation="portrait"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Table 1 Universe</vt:lpstr>
      <vt:lpstr>Table 2 Frame</vt:lpstr>
      <vt:lpstr>Table 3 Original Survey Design</vt:lpstr>
      <vt:lpstr>Table 4 Response Outcomes</vt:lpstr>
      <vt:lpstr>Table 5 Survey Yield Rates</vt:lpstr>
      <vt:lpstr>Table 6 Achieved Total Sample </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Kohei Ueda</cp:lastModifiedBy>
  <dcterms:created xsi:type="dcterms:W3CDTF">2017-10-24T16:55:12Z</dcterms:created>
  <dcterms:modified xsi:type="dcterms:W3CDTF">2026-05-27T23:39:50Z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2025-10-14T19:38:21Z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050d59bf-3a72-4f6a-a171-8b254e166a7b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